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25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6" i="12" l="1"/>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6" i="12" l="1"/>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U726" i="12" l="1"/>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V726" i="12" l="1"/>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A170" i="5"/>
  <c r="V170" i="5"/>
  <c r="AA426" i="5"/>
  <c r="V426" i="5"/>
  <c r="AA674" i="5"/>
  <c r="V674" i="5"/>
  <c r="AB674" i="5" s="1"/>
  <c r="S158" i="5"/>
  <c r="T158" i="5"/>
  <c r="Q158" i="5"/>
  <c r="H152" i="12"/>
  <c r="I152" i="12" s="1"/>
  <c r="R158" i="5"/>
  <c r="V57" i="5"/>
  <c r="AA57" i="5"/>
  <c r="V121" i="5"/>
  <c r="AA121" i="5"/>
  <c r="V178" i="5"/>
  <c r="AA178" i="5"/>
  <c r="V186" i="5"/>
  <c r="AA186" i="5"/>
  <c r="V274" i="5"/>
  <c r="AA274" i="5"/>
  <c r="V354" i="5"/>
  <c r="AA354" i="5"/>
  <c r="V370" i="5"/>
  <c r="AA370" i="5"/>
  <c r="AA410" i="5"/>
  <c r="V410" i="5"/>
  <c r="V418" i="5"/>
  <c r="AA418" i="5"/>
  <c r="V562" i="5"/>
  <c r="AA562" i="5"/>
  <c r="AA626" i="5"/>
  <c r="V626" i="5"/>
  <c r="V650" i="5"/>
  <c r="AA650" i="5"/>
  <c r="AA666" i="5"/>
  <c r="V666" i="5"/>
  <c r="AA690" i="5"/>
  <c r="V690" i="5"/>
  <c r="AA706" i="5"/>
  <c r="V706" i="5"/>
  <c r="V18" i="5"/>
  <c r="AA18" i="5"/>
  <c r="V187" i="5"/>
  <c r="AA187" i="5"/>
  <c r="V635" i="5"/>
  <c r="AA635" i="5"/>
  <c r="V107" i="5"/>
  <c r="AA107" i="5"/>
  <c r="AA180" i="5"/>
  <c r="V180" i="5"/>
  <c r="V236" i="5"/>
  <c r="AA236" i="5"/>
  <c r="V332" i="5"/>
  <c r="AA388" i="5"/>
  <c r="V388" i="5"/>
  <c r="V404" i="5"/>
  <c r="AA404" i="5"/>
  <c r="V516" i="5"/>
  <c r="AA516" i="5"/>
  <c r="V556" i="5"/>
  <c r="AA556" i="5"/>
  <c r="V724" i="5"/>
  <c r="V76" i="5"/>
  <c r="AA76" i="5"/>
  <c r="AA84" i="5"/>
  <c r="V84" i="5"/>
  <c r="AA277" i="5"/>
  <c r="V277" i="5"/>
  <c r="V501" i="5"/>
  <c r="AA501" i="5"/>
  <c r="AA565" i="5"/>
  <c r="V565" i="5"/>
  <c r="V589" i="5"/>
  <c r="AA589" i="5"/>
  <c r="V613" i="5"/>
  <c r="AA613" i="5"/>
  <c r="V637" i="5"/>
  <c r="AA637" i="5"/>
  <c r="AA29" i="5"/>
  <c r="V29" i="5"/>
  <c r="AA157" i="5"/>
  <c r="V157" i="5"/>
  <c r="AA166" i="5"/>
  <c r="V166" i="5"/>
  <c r="AA182" i="5"/>
  <c r="V182" i="5"/>
  <c r="V198" i="5"/>
  <c r="AA198" i="5"/>
  <c r="AA206" i="5"/>
  <c r="V206" i="5"/>
  <c r="V310" i="5"/>
  <c r="V558" i="5"/>
  <c r="AA558" i="5"/>
  <c r="V566" i="5"/>
  <c r="AA566" i="5"/>
  <c r="V622" i="5"/>
  <c r="AA622" i="5"/>
  <c r="AA630" i="5"/>
  <c r="V630" i="5"/>
  <c r="V710" i="5"/>
  <c r="AA710" i="5"/>
  <c r="AA30" i="5"/>
  <c r="V30" i="5"/>
  <c r="AA86" i="5"/>
  <c r="V86" i="5"/>
  <c r="V94" i="5"/>
  <c r="AA94" i="5"/>
  <c r="V150" i="5"/>
  <c r="AA150" i="5"/>
  <c r="V391" i="5"/>
  <c r="AA391" i="5"/>
  <c r="AA415" i="5"/>
  <c r="V415" i="5"/>
  <c r="AA455" i="5"/>
  <c r="V455" i="5"/>
  <c r="V631" i="5"/>
  <c r="AA631" i="5"/>
  <c r="AB631" i="5" s="1"/>
  <c r="V47" i="5"/>
  <c r="AA47" i="5"/>
  <c r="V71" i="5"/>
  <c r="AA71" i="5"/>
  <c r="AA200" i="5"/>
  <c r="V200" i="5"/>
  <c r="AA360" i="5"/>
  <c r="V360" i="5"/>
  <c r="AB360" i="5" s="1"/>
  <c r="AA408" i="5"/>
  <c r="V408" i="5"/>
  <c r="V424" i="5"/>
  <c r="AA424" i="5"/>
  <c r="V512" i="5"/>
  <c r="AA512" i="5"/>
  <c r="AA560" i="5"/>
  <c r="V560" i="5"/>
  <c r="AB560" i="5" s="1"/>
  <c r="V616" i="5"/>
  <c r="AA616" i="5"/>
  <c r="AA64" i="5"/>
  <c r="V64" i="5"/>
  <c r="AA80" i="5"/>
  <c r="V80" i="5"/>
  <c r="V128" i="5"/>
  <c r="AA128" i="5"/>
  <c r="V177" i="5"/>
  <c r="AA177" i="5"/>
  <c r="AA233" i="5"/>
  <c r="V233" i="5"/>
  <c r="V281" i="5"/>
  <c r="AA281" i="5"/>
  <c r="AA361" i="5"/>
  <c r="V361" i="5"/>
  <c r="V417" i="5"/>
  <c r="AA417" i="5"/>
  <c r="V425" i="5"/>
  <c r="AA425" i="5"/>
  <c r="AA441" i="5"/>
  <c r="V441" i="5"/>
  <c r="AA593" i="5"/>
  <c r="V593" i="5"/>
  <c r="V609" i="5"/>
  <c r="AA609" i="5"/>
  <c r="V617" i="5"/>
  <c r="AA617" i="5"/>
  <c r="AA611" i="5"/>
  <c r="V611" i="5"/>
  <c r="V722" i="5"/>
  <c r="H153" i="12"/>
  <c r="I153" i="12" s="1"/>
  <c r="Q159" i="5"/>
  <c r="S159" i="5"/>
  <c r="R159" i="5"/>
  <c r="T159" i="5"/>
  <c r="V25" i="5"/>
  <c r="AA25" i="5"/>
  <c r="V33" i="5"/>
  <c r="AA33" i="5"/>
  <c r="AA73" i="5"/>
  <c r="V73" i="5"/>
  <c r="V162" i="5"/>
  <c r="AA162" i="5"/>
  <c r="AA202" i="5"/>
  <c r="V202" i="5"/>
  <c r="V242" i="5"/>
  <c r="AA242" i="5"/>
  <c r="V282" i="5"/>
  <c r="AA282" i="5"/>
  <c r="AA290" i="5"/>
  <c r="V290" i="5"/>
  <c r="V314" i="5"/>
  <c r="V330" i="5"/>
  <c r="V386" i="5"/>
  <c r="AA386" i="5"/>
  <c r="AA450" i="5"/>
  <c r="V450" i="5"/>
  <c r="V642" i="5"/>
  <c r="AA642" i="5"/>
  <c r="V732" i="5"/>
  <c r="AA58" i="5"/>
  <c r="V58" i="5"/>
  <c r="AA82" i="5"/>
  <c r="V82" i="5"/>
  <c r="V163" i="5"/>
  <c r="AA163" i="5"/>
  <c r="AA227" i="5"/>
  <c r="V227" i="5"/>
  <c r="AA235" i="5"/>
  <c r="V235" i="5"/>
  <c r="AA275" i="5"/>
  <c r="V275" i="5"/>
  <c r="AA395" i="5"/>
  <c r="V395" i="5"/>
  <c r="V539" i="5"/>
  <c r="AA539" i="5"/>
  <c r="V627" i="5"/>
  <c r="AA627" i="5"/>
  <c r="V667" i="5"/>
  <c r="AA667" i="5"/>
  <c r="AA675" i="5"/>
  <c r="V675" i="5"/>
  <c r="V43" i="5"/>
  <c r="AA43" i="5"/>
  <c r="V115" i="5"/>
  <c r="AA115" i="5"/>
  <c r="V147" i="5"/>
  <c r="AA147" i="5"/>
  <c r="V212" i="5"/>
  <c r="AA212" i="5"/>
  <c r="V220" i="5"/>
  <c r="AA220" i="5"/>
  <c r="V244" i="5"/>
  <c r="AA244" i="5"/>
  <c r="AA276" i="5"/>
  <c r="V276" i="5"/>
  <c r="V324" i="5"/>
  <c r="AA364" i="5"/>
  <c r="V364" i="5"/>
  <c r="V380" i="5"/>
  <c r="AA380" i="5"/>
  <c r="V484" i="5"/>
  <c r="AA484" i="5"/>
  <c r="V532" i="5"/>
  <c r="AA532" i="5"/>
  <c r="AA620" i="5"/>
  <c r="V620" i="5"/>
  <c r="V148" i="5"/>
  <c r="AA148" i="5"/>
  <c r="V205" i="5"/>
  <c r="AA205" i="5"/>
  <c r="V253" i="5"/>
  <c r="AA253" i="5"/>
  <c r="AA357" i="5"/>
  <c r="V357" i="5"/>
  <c r="V397" i="5"/>
  <c r="AA397" i="5"/>
  <c r="V437" i="5"/>
  <c r="AA437" i="5"/>
  <c r="AA53" i="5"/>
  <c r="V53" i="5"/>
  <c r="AA117" i="5"/>
  <c r="V117" i="5"/>
  <c r="V238" i="5"/>
  <c r="AA238" i="5"/>
  <c r="V326" i="5"/>
  <c r="AA382" i="5"/>
  <c r="V382" i="5"/>
  <c r="V390" i="5"/>
  <c r="AA390" i="5"/>
  <c r="V454" i="5"/>
  <c r="AA454" i="5"/>
  <c r="AB454" i="5" s="1"/>
  <c r="V494" i="5"/>
  <c r="AA494" i="5"/>
  <c r="V510" i="5"/>
  <c r="AA510" i="5"/>
  <c r="AA518" i="5"/>
  <c r="V518" i="5"/>
  <c r="V534" i="5"/>
  <c r="AA534" i="5"/>
  <c r="AB534" i="5" s="1"/>
  <c r="V686" i="5"/>
  <c r="AA686" i="5"/>
  <c r="V702" i="5"/>
  <c r="AA702" i="5"/>
  <c r="V70" i="5"/>
  <c r="AA70" i="5"/>
  <c r="V199" i="5"/>
  <c r="AA199" i="5"/>
  <c r="V247" i="5"/>
  <c r="AA247" i="5"/>
  <c r="AA271" i="5"/>
  <c r="V271" i="5"/>
  <c r="V559" i="5"/>
  <c r="AA559" i="5"/>
  <c r="AA583" i="5"/>
  <c r="V583" i="5"/>
  <c r="V599" i="5"/>
  <c r="AA599" i="5"/>
  <c r="V607" i="5"/>
  <c r="AA607" i="5"/>
  <c r="V647" i="5"/>
  <c r="AA647" i="5"/>
  <c r="V713" i="5"/>
  <c r="AA713" i="5"/>
  <c r="AA151" i="5"/>
  <c r="V151" i="5"/>
  <c r="V176" i="5"/>
  <c r="AA176" i="5"/>
  <c r="AA192" i="5"/>
  <c r="V192" i="5"/>
  <c r="AA240" i="5"/>
  <c r="V240" i="5"/>
  <c r="V304" i="5"/>
  <c r="AA304" i="5"/>
  <c r="V496" i="5"/>
  <c r="AA496" i="5"/>
  <c r="AA656" i="5"/>
  <c r="V656" i="5"/>
  <c r="AA664" i="5"/>
  <c r="V664" i="5"/>
  <c r="AA680" i="5"/>
  <c r="V680" i="5"/>
  <c r="V728" i="5"/>
  <c r="AA169" i="5"/>
  <c r="V169" i="5"/>
  <c r="AA257" i="5"/>
  <c r="V257" i="5"/>
  <c r="V321" i="5"/>
  <c r="V505" i="5"/>
  <c r="AA505" i="5"/>
  <c r="V137" i="5"/>
  <c r="AA137" i="5"/>
  <c r="AA435" i="5"/>
  <c r="V435" i="5"/>
  <c r="V499" i="5"/>
  <c r="AA499" i="5"/>
  <c r="V643" i="5"/>
  <c r="AA643" i="5"/>
  <c r="V707" i="5"/>
  <c r="AA707" i="5"/>
  <c r="V715" i="5"/>
  <c r="AA715" i="5"/>
  <c r="V91" i="5"/>
  <c r="AA91" i="5"/>
  <c r="AA155" i="5"/>
  <c r="V155" i="5"/>
  <c r="V172" i="5"/>
  <c r="AA172" i="5"/>
  <c r="V188" i="5"/>
  <c r="AA188" i="5"/>
  <c r="V396" i="5"/>
  <c r="AA396" i="5"/>
  <c r="AA468" i="5"/>
  <c r="V468" i="5"/>
  <c r="AA596" i="5"/>
  <c r="V596" i="5"/>
  <c r="V636" i="5"/>
  <c r="AA636" i="5"/>
  <c r="V700" i="5"/>
  <c r="AA700" i="5"/>
  <c r="AA36" i="5"/>
  <c r="V36" i="5"/>
  <c r="AA52" i="5"/>
  <c r="V52" i="5"/>
  <c r="AA92" i="5"/>
  <c r="V92" i="5"/>
  <c r="AA100" i="5"/>
  <c r="V100" i="5"/>
  <c r="V140" i="5"/>
  <c r="AA140" i="5"/>
  <c r="V156" i="5"/>
  <c r="AA156" i="5"/>
  <c r="V165" i="5"/>
  <c r="AA165" i="5"/>
  <c r="V181" i="5"/>
  <c r="AA181" i="5"/>
  <c r="AA269" i="5"/>
  <c r="V269" i="5"/>
  <c r="V333" i="5"/>
  <c r="AA477" i="5"/>
  <c r="V477" i="5"/>
  <c r="V525" i="5"/>
  <c r="AA525" i="5"/>
  <c r="V541" i="5"/>
  <c r="AA541" i="5"/>
  <c r="AA581" i="5"/>
  <c r="V581" i="5"/>
  <c r="AA621" i="5"/>
  <c r="V621" i="5"/>
  <c r="AA629" i="5"/>
  <c r="AB629" i="5" s="1"/>
  <c r="V629" i="5"/>
  <c r="V669" i="5"/>
  <c r="AA669" i="5"/>
  <c r="V693" i="5"/>
  <c r="AB693" i="5" s="1"/>
  <c r="AA693" i="5"/>
  <c r="V718" i="5"/>
  <c r="AA718" i="5"/>
  <c r="V85" i="5"/>
  <c r="AB85" i="5" s="1"/>
  <c r="AA85" i="5"/>
  <c r="AA93" i="5"/>
  <c r="V93" i="5"/>
  <c r="AA174" i="5"/>
  <c r="V174" i="5"/>
  <c r="AA222" i="5"/>
  <c r="V222" i="5"/>
  <c r="AA262" i="5"/>
  <c r="V262" i="5"/>
  <c r="V286" i="5"/>
  <c r="AA286" i="5"/>
  <c r="AA446" i="5"/>
  <c r="V446" i="5"/>
  <c r="V311" i="5"/>
  <c r="V367" i="5"/>
  <c r="AA367" i="5"/>
  <c r="AA495" i="5"/>
  <c r="V495" i="5"/>
  <c r="AA519" i="5"/>
  <c r="V519" i="5"/>
  <c r="AA687" i="5"/>
  <c r="V687" i="5"/>
  <c r="AA127" i="5"/>
  <c r="V127" i="5"/>
  <c r="V232" i="5"/>
  <c r="AA232" i="5"/>
  <c r="V280" i="5"/>
  <c r="AA280" i="5"/>
  <c r="V440" i="5"/>
  <c r="AA440" i="5"/>
  <c r="V488" i="5"/>
  <c r="AA488" i="5"/>
  <c r="V536" i="5"/>
  <c r="AA536" i="5"/>
  <c r="AA696" i="5"/>
  <c r="V696" i="5"/>
  <c r="V720" i="5"/>
  <c r="V16" i="5"/>
  <c r="AA16" i="5"/>
  <c r="AA40" i="5"/>
  <c r="AB40" i="5" s="1"/>
  <c r="V40" i="5"/>
  <c r="AA144" i="5"/>
  <c r="V144" i="5"/>
  <c r="V161" i="5"/>
  <c r="AA161" i="5"/>
  <c r="V225" i="5"/>
  <c r="AA225" i="5"/>
  <c r="V289" i="5"/>
  <c r="AA289" i="5"/>
  <c r="AA297" i="5"/>
  <c r="V297" i="5"/>
  <c r="AA353" i="5"/>
  <c r="V353" i="5"/>
  <c r="V369" i="5"/>
  <c r="AA369" i="5"/>
  <c r="V377" i="5"/>
  <c r="AA377" i="5"/>
  <c r="V457" i="5"/>
  <c r="AA457" i="5"/>
  <c r="V481" i="5"/>
  <c r="AA481" i="5"/>
  <c r="V585" i="5"/>
  <c r="AA585" i="5"/>
  <c r="AA625" i="5"/>
  <c r="V625" i="5"/>
  <c r="V697" i="5"/>
  <c r="AA697" i="5"/>
  <c r="V729" i="5"/>
  <c r="V334" i="5"/>
  <c r="AA474" i="5"/>
  <c r="V474" i="5"/>
  <c r="AA153" i="5"/>
  <c r="AB153" i="5" s="1"/>
  <c r="V153" i="5"/>
  <c r="AA258" i="5"/>
  <c r="V258" i="5"/>
  <c r="V266" i="5"/>
  <c r="AA266" i="5"/>
  <c r="V298" i="5"/>
  <c r="AA298" i="5"/>
  <c r="V322" i="5"/>
  <c r="AA362" i="5"/>
  <c r="V362" i="5"/>
  <c r="AA466" i="5"/>
  <c r="V466" i="5"/>
  <c r="V506" i="5"/>
  <c r="AA506" i="5"/>
  <c r="AA514" i="5"/>
  <c r="V514" i="5"/>
  <c r="V538" i="5"/>
  <c r="AA538" i="5"/>
  <c r="V554" i="5"/>
  <c r="AA554" i="5"/>
  <c r="V634" i="5"/>
  <c r="AA634" i="5"/>
  <c r="V730" i="5"/>
  <c r="V98" i="5"/>
  <c r="AA98" i="5"/>
  <c r="AA243" i="5"/>
  <c r="V243" i="5"/>
  <c r="AA283" i="5"/>
  <c r="AB283" i="5" s="1"/>
  <c r="V283" i="5"/>
  <c r="AA291" i="5"/>
  <c r="V291" i="5"/>
  <c r="V387" i="5"/>
  <c r="AA387" i="5"/>
  <c r="V563" i="5"/>
  <c r="AA563" i="5"/>
  <c r="V587" i="5"/>
  <c r="AA587" i="5"/>
  <c r="AA603" i="5"/>
  <c r="V603" i="5"/>
  <c r="AA651" i="5"/>
  <c r="V651" i="5"/>
  <c r="AA691" i="5"/>
  <c r="V691" i="5"/>
  <c r="AA59" i="5"/>
  <c r="AB59" i="5" s="1"/>
  <c r="V59" i="5"/>
  <c r="AA67" i="5"/>
  <c r="V67" i="5"/>
  <c r="AA196" i="5"/>
  <c r="V196" i="5"/>
  <c r="V316" i="5"/>
  <c r="V372" i="5"/>
  <c r="AA372" i="5"/>
  <c r="AA436" i="5"/>
  <c r="V436" i="5"/>
  <c r="V548" i="5"/>
  <c r="AA548" i="5"/>
  <c r="AA612" i="5"/>
  <c r="V612" i="5"/>
  <c r="V716" i="5"/>
  <c r="AA716" i="5"/>
  <c r="V365" i="5"/>
  <c r="AA365" i="5"/>
  <c r="V373" i="5"/>
  <c r="AA373" i="5"/>
  <c r="V389" i="5"/>
  <c r="AA389" i="5"/>
  <c r="AA453" i="5"/>
  <c r="V453" i="5"/>
  <c r="AA469" i="5"/>
  <c r="V469" i="5"/>
  <c r="V493" i="5"/>
  <c r="AA493" i="5"/>
  <c r="V597" i="5"/>
  <c r="AA597" i="5"/>
  <c r="AA605" i="5"/>
  <c r="V605" i="5"/>
  <c r="AA685" i="5"/>
  <c r="V685" i="5"/>
  <c r="V725" i="5"/>
  <c r="AA45" i="5"/>
  <c r="V45" i="5"/>
  <c r="V69" i="5"/>
  <c r="AA69" i="5"/>
  <c r="V109" i="5"/>
  <c r="AB109" i="5" s="1"/>
  <c r="AA109" i="5"/>
  <c r="V133" i="5"/>
  <c r="AA133" i="5"/>
  <c r="V358" i="5"/>
  <c r="AA358" i="5"/>
  <c r="AA422" i="5"/>
  <c r="V422" i="5"/>
  <c r="AA470" i="5"/>
  <c r="V470" i="5"/>
  <c r="V526" i="5"/>
  <c r="AA526" i="5"/>
  <c r="V590" i="5"/>
  <c r="AA590" i="5"/>
  <c r="AA598" i="5"/>
  <c r="V598" i="5"/>
  <c r="V614" i="5"/>
  <c r="AA614" i="5"/>
  <c r="V654" i="5"/>
  <c r="AA654" i="5"/>
  <c r="V662" i="5"/>
  <c r="AA662" i="5"/>
  <c r="AA38" i="5"/>
  <c r="V38" i="5"/>
  <c r="V62" i="5"/>
  <c r="AA62" i="5"/>
  <c r="V78" i="5"/>
  <c r="AA78" i="5"/>
  <c r="V110" i="5"/>
  <c r="AA110" i="5"/>
  <c r="AA126" i="5"/>
  <c r="V126" i="5"/>
  <c r="AA215" i="5"/>
  <c r="V215" i="5"/>
  <c r="V223" i="5"/>
  <c r="AA223" i="5"/>
  <c r="V279" i="5"/>
  <c r="AA279" i="5"/>
  <c r="AA287" i="5"/>
  <c r="V287" i="5"/>
  <c r="V407" i="5"/>
  <c r="AA407" i="5"/>
  <c r="AA431" i="5"/>
  <c r="V431" i="5"/>
  <c r="V447" i="5"/>
  <c r="AA447" i="5"/>
  <c r="V575" i="5"/>
  <c r="AA575" i="5"/>
  <c r="AA663" i="5"/>
  <c r="V663" i="5"/>
  <c r="V727" i="5"/>
  <c r="AA23" i="5"/>
  <c r="V23" i="5"/>
  <c r="V63" i="5"/>
  <c r="AA63" i="5"/>
  <c r="V87" i="5"/>
  <c r="AA87" i="5"/>
  <c r="AA143" i="5"/>
  <c r="V143" i="5"/>
  <c r="AA168" i="5"/>
  <c r="AB168" i="5" s="1"/>
  <c r="V168" i="5"/>
  <c r="V384" i="5"/>
  <c r="AA384" i="5"/>
  <c r="AA416" i="5"/>
  <c r="V416" i="5"/>
  <c r="V448" i="5"/>
  <c r="AA448" i="5"/>
  <c r="AA464" i="5"/>
  <c r="V464" i="5"/>
  <c r="AA528" i="5"/>
  <c r="V528" i="5"/>
  <c r="AA592" i="5"/>
  <c r="V592" i="5"/>
  <c r="V632" i="5"/>
  <c r="AA632" i="5"/>
  <c r="V640" i="5"/>
  <c r="AB640" i="5" s="1"/>
  <c r="AA640" i="5"/>
  <c r="V704" i="5"/>
  <c r="AA704" i="5"/>
  <c r="V721" i="5"/>
  <c r="AA32" i="5"/>
  <c r="V32" i="5"/>
  <c r="V56" i="5"/>
  <c r="AA56" i="5"/>
  <c r="V185" i="5"/>
  <c r="AA185" i="5"/>
  <c r="V273" i="5"/>
  <c r="AA273" i="5"/>
  <c r="AA393" i="5"/>
  <c r="V393" i="5"/>
  <c r="V545" i="5"/>
  <c r="AA545" i="5"/>
  <c r="V569" i="5"/>
  <c r="AA569" i="5"/>
  <c r="V633" i="5"/>
  <c r="AA633" i="5"/>
  <c r="V673" i="5"/>
  <c r="AA673" i="5"/>
  <c r="V50" i="5"/>
  <c r="AA50" i="5"/>
  <c r="V371" i="5"/>
  <c r="AA371" i="5"/>
  <c r="V41" i="5"/>
  <c r="AA41" i="5"/>
  <c r="V89" i="5"/>
  <c r="AA89" i="5"/>
  <c r="V113" i="5"/>
  <c r="AA113" i="5"/>
  <c r="AA49" i="5"/>
  <c r="V49" i="5"/>
  <c r="V81" i="5"/>
  <c r="AA81" i="5"/>
  <c r="V194" i="5"/>
  <c r="AA194" i="5"/>
  <c r="AA442" i="5"/>
  <c r="V442" i="5"/>
  <c r="V490" i="5"/>
  <c r="AA490" i="5"/>
  <c r="V530" i="5"/>
  <c r="AA530" i="5"/>
  <c r="V546" i="5"/>
  <c r="AA546" i="5"/>
  <c r="AA578" i="5"/>
  <c r="V578" i="5"/>
  <c r="AA594" i="5"/>
  <c r="V594" i="5"/>
  <c r="V723" i="5"/>
  <c r="V90" i="5"/>
  <c r="AA90" i="5"/>
  <c r="AA138" i="5"/>
  <c r="V138" i="5"/>
  <c r="V195" i="5"/>
  <c r="AA195" i="5"/>
  <c r="V203" i="5"/>
  <c r="AA203" i="5"/>
  <c r="AA219" i="5"/>
  <c r="V219" i="5"/>
  <c r="V267" i="5"/>
  <c r="AA267" i="5"/>
  <c r="V331" i="5"/>
  <c r="V411" i="5"/>
  <c r="AA411" i="5"/>
  <c r="V475" i="5"/>
  <c r="AA475" i="5"/>
  <c r="V531" i="5"/>
  <c r="AA531" i="5"/>
  <c r="AA555" i="5"/>
  <c r="V555" i="5"/>
  <c r="AA595" i="5"/>
  <c r="V595" i="5"/>
  <c r="AA659" i="5"/>
  <c r="V659" i="5"/>
  <c r="V731" i="5"/>
  <c r="AA19" i="5"/>
  <c r="V19" i="5"/>
  <c r="V83" i="5"/>
  <c r="AA83" i="5"/>
  <c r="V139" i="5"/>
  <c r="AA139" i="5"/>
  <c r="V164" i="5"/>
  <c r="AA164" i="5"/>
  <c r="V228" i="5"/>
  <c r="AA228" i="5"/>
  <c r="V300" i="5"/>
  <c r="AA300" i="5"/>
  <c r="V420" i="5"/>
  <c r="AA420" i="5"/>
  <c r="AB420" i="5" s="1"/>
  <c r="V444" i="5"/>
  <c r="AA444" i="5"/>
  <c r="V500" i="5"/>
  <c r="AA500" i="5"/>
  <c r="AA508" i="5"/>
  <c r="V508" i="5"/>
  <c r="V564" i="5"/>
  <c r="AA564" i="5"/>
  <c r="V572" i="5"/>
  <c r="AA572" i="5"/>
  <c r="AA588" i="5"/>
  <c r="V588" i="5"/>
  <c r="V676" i="5"/>
  <c r="AA676" i="5"/>
  <c r="H330" i="12"/>
  <c r="I330" i="12" s="1"/>
  <c r="T336" i="5"/>
  <c r="R336" i="5"/>
  <c r="S336" i="5"/>
  <c r="V28" i="5"/>
  <c r="AA28" i="5"/>
  <c r="AB28" i="5" s="1"/>
  <c r="V108" i="5"/>
  <c r="AA108" i="5"/>
  <c r="V116" i="5"/>
  <c r="AA116" i="5"/>
  <c r="V132" i="5"/>
  <c r="AA132" i="5"/>
  <c r="AA173" i="5"/>
  <c r="V173" i="5"/>
  <c r="V245" i="5"/>
  <c r="AA245" i="5"/>
  <c r="V301" i="5"/>
  <c r="AA301" i="5"/>
  <c r="V309" i="5"/>
  <c r="AA405" i="5"/>
  <c r="V405" i="5"/>
  <c r="AA413" i="5"/>
  <c r="V413" i="5"/>
  <c r="V509" i="5"/>
  <c r="AB509" i="5" s="1"/>
  <c r="AA509" i="5"/>
  <c r="AA517" i="5"/>
  <c r="V517" i="5"/>
  <c r="AA645" i="5"/>
  <c r="AB645" i="5" s="1"/>
  <c r="V645" i="5"/>
  <c r="V709" i="5"/>
  <c r="AA709" i="5"/>
  <c r="V61" i="5"/>
  <c r="AA61" i="5"/>
  <c r="AA101" i="5"/>
  <c r="V101" i="5"/>
  <c r="V214" i="5"/>
  <c r="AA214" i="5"/>
  <c r="V254" i="5"/>
  <c r="AA254" i="5"/>
  <c r="AA294" i="5"/>
  <c r="V294" i="5"/>
  <c r="AA406" i="5"/>
  <c r="V406" i="5"/>
  <c r="V550" i="5"/>
  <c r="AA550" i="5"/>
  <c r="V638" i="5"/>
  <c r="AA638" i="5"/>
  <c r="V22" i="5"/>
  <c r="AA22" i="5"/>
  <c r="V54" i="5"/>
  <c r="AA54" i="5"/>
  <c r="V102" i="5"/>
  <c r="AA102" i="5"/>
  <c r="AB102" i="5" s="1"/>
  <c r="V239" i="5"/>
  <c r="AA239" i="5"/>
  <c r="V263" i="5"/>
  <c r="AA263" i="5"/>
  <c r="V327" i="5"/>
  <c r="V359" i="5"/>
  <c r="AA359" i="5"/>
  <c r="AA423" i="5"/>
  <c r="V423" i="5"/>
  <c r="AA471" i="5"/>
  <c r="V471" i="5"/>
  <c r="V623" i="5"/>
  <c r="AA623" i="5"/>
  <c r="AA216" i="5"/>
  <c r="V216" i="5"/>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A249" i="5"/>
  <c r="V305" i="5"/>
  <c r="AA305" i="5"/>
  <c r="AB305" i="5" s="1"/>
  <c r="V409" i="5"/>
  <c r="AA409" i="5"/>
  <c r="AA561" i="5"/>
  <c r="V561" i="5"/>
  <c r="AB561" i="5" s="1"/>
  <c r="AA641" i="5"/>
  <c r="AB641" i="5" s="1"/>
  <c r="V641" i="5"/>
  <c r="V689" i="5"/>
  <c r="AA689" i="5"/>
  <c r="AB689" i="5" s="1"/>
  <c r="H331" i="12"/>
  <c r="I331" i="12" s="1"/>
  <c r="T337" i="5"/>
  <c r="S337" i="5"/>
  <c r="R337" i="5"/>
  <c r="V218" i="5"/>
  <c r="AA218" i="5"/>
  <c r="V114" i="5"/>
  <c r="AA114" i="5"/>
  <c r="V315" i="5"/>
  <c r="V618" i="5"/>
  <c r="AA618" i="5"/>
  <c r="V42" i="5"/>
  <c r="AA42" i="5"/>
  <c r="V74" i="5"/>
  <c r="AA74" i="5"/>
  <c r="AA171" i="5"/>
  <c r="V171" i="5"/>
  <c r="AA299" i="5"/>
  <c r="V299" i="5"/>
  <c r="AA427" i="5"/>
  <c r="V427" i="5"/>
  <c r="V515" i="5"/>
  <c r="AA515" i="5"/>
  <c r="AA579" i="5"/>
  <c r="V579" i="5"/>
  <c r="V683" i="5"/>
  <c r="AA683" i="5"/>
  <c r="AB683" i="5" s="1"/>
  <c r="AA123" i="5"/>
  <c r="V123" i="5"/>
  <c r="AA356" i="5"/>
  <c r="V356" i="5"/>
  <c r="AA412" i="5"/>
  <c r="V412" i="5"/>
  <c r="V452" i="5"/>
  <c r="AA452" i="5"/>
  <c r="V540" i="5"/>
  <c r="AA540" i="5"/>
  <c r="V580" i="5"/>
  <c r="AA580" i="5"/>
  <c r="V652" i="5"/>
  <c r="AA652" i="5"/>
  <c r="AA221" i="5"/>
  <c r="V221" i="5"/>
  <c r="V237" i="5"/>
  <c r="AA237" i="5"/>
  <c r="V285" i="5"/>
  <c r="AA285" i="5"/>
  <c r="AA445" i="5"/>
  <c r="V445" i="5"/>
  <c r="V533" i="5"/>
  <c r="AA533" i="5"/>
  <c r="V557" i="5"/>
  <c r="AA557" i="5"/>
  <c r="AA661" i="5"/>
  <c r="AB661" i="5" s="1"/>
  <c r="V661" i="5"/>
  <c r="AA677" i="5"/>
  <c r="V677" i="5"/>
  <c r="V701" i="5"/>
  <c r="AA701" i="5"/>
  <c r="AB701" i="5" s="1"/>
  <c r="AA21" i="5"/>
  <c r="V21" i="5"/>
  <c r="V37" i="5"/>
  <c r="AA37" i="5"/>
  <c r="V125" i="5"/>
  <c r="AA125" i="5"/>
  <c r="AA149" i="5"/>
  <c r="V149" i="5"/>
  <c r="V302" i="5"/>
  <c r="AA302" i="5"/>
  <c r="V318" i="5"/>
  <c r="V350" i="5"/>
  <c r="AA350" i="5"/>
  <c r="V414" i="5"/>
  <c r="AA414" i="5"/>
  <c r="V462" i="5"/>
  <c r="AA462" i="5"/>
  <c r="V574" i="5"/>
  <c r="AA574" i="5"/>
  <c r="V726" i="5"/>
  <c r="AA142" i="5"/>
  <c r="V142" i="5"/>
  <c r="AA175" i="5"/>
  <c r="AB175" i="5" s="1"/>
  <c r="V175" i="5"/>
  <c r="V191" i="5"/>
  <c r="AA191" i="5"/>
  <c r="V295" i="5"/>
  <c r="AA295" i="5"/>
  <c r="AA375" i="5"/>
  <c r="V375" i="5"/>
  <c r="AA487" i="5"/>
  <c r="V487" i="5"/>
  <c r="V503" i="5"/>
  <c r="AA503" i="5"/>
  <c r="V511" i="5"/>
  <c r="AA511" i="5"/>
  <c r="V535" i="5"/>
  <c r="AA535" i="5"/>
  <c r="AA551" i="5"/>
  <c r="V551" i="5"/>
  <c r="V591" i="5"/>
  <c r="AA591" i="5"/>
  <c r="V615" i="5"/>
  <c r="AA615" i="5"/>
  <c r="V655" i="5"/>
  <c r="AA655" i="5"/>
  <c r="AA719" i="5"/>
  <c r="AB719" i="5" s="1"/>
  <c r="V719" i="5"/>
  <c r="V31" i="5"/>
  <c r="AA31" i="5"/>
  <c r="V39" i="5"/>
  <c r="AA39" i="5"/>
  <c r="AA95" i="5"/>
  <c r="V95" i="5"/>
  <c r="AA103" i="5"/>
  <c r="V103" i="5"/>
  <c r="V208" i="5"/>
  <c r="AA208" i="5"/>
  <c r="V312" i="5"/>
  <c r="V320" i="5"/>
  <c r="AA392" i="5"/>
  <c r="V392" i="5"/>
  <c r="V504" i="5"/>
  <c r="AA504" i="5"/>
  <c r="AA544" i="5"/>
  <c r="V544" i="5"/>
  <c r="AA568" i="5"/>
  <c r="V568" i="5"/>
  <c r="AA201" i="5"/>
  <c r="V201" i="5"/>
  <c r="AA241" i="5"/>
  <c r="AB241" i="5" s="1"/>
  <c r="V241" i="5"/>
  <c r="V265" i="5"/>
  <c r="AA265" i="5"/>
  <c r="V313" i="5"/>
  <c r="V329" i="5"/>
  <c r="AA433" i="5"/>
  <c r="V433" i="5"/>
  <c r="V473" i="5"/>
  <c r="AA473" i="5"/>
  <c r="V521" i="5"/>
  <c r="AA521" i="5"/>
  <c r="V537" i="5"/>
  <c r="AA537" i="5"/>
  <c r="AA649" i="5"/>
  <c r="V649" i="5"/>
  <c r="AA665" i="5"/>
  <c r="AB665" i="5" s="1"/>
  <c r="V665" i="5"/>
  <c r="V681" i="5"/>
  <c r="AA681" i="5"/>
  <c r="V705" i="5"/>
  <c r="AA705" i="5"/>
  <c r="V523" i="5"/>
  <c r="AA523" i="5"/>
  <c r="V105" i="5"/>
  <c r="AA105" i="5"/>
  <c r="AA250" i="5"/>
  <c r="V250" i="5"/>
  <c r="AA65" i="5"/>
  <c r="V65" i="5"/>
  <c r="AA97" i="5"/>
  <c r="V97" i="5"/>
  <c r="AA129" i="5"/>
  <c r="AB129" i="5" s="1"/>
  <c r="V129" i="5"/>
  <c r="V145" i="5"/>
  <c r="AA145" i="5"/>
  <c r="AA210" i="5"/>
  <c r="V210" i="5"/>
  <c r="AA434" i="5"/>
  <c r="V434" i="5"/>
  <c r="AA498" i="5"/>
  <c r="V498" i="5"/>
  <c r="AA658" i="5"/>
  <c r="V658" i="5"/>
  <c r="V130" i="5"/>
  <c r="AB130" i="5" s="1"/>
  <c r="AA130" i="5"/>
  <c r="V179" i="5"/>
  <c r="AA179" i="5"/>
  <c r="AA259" i="5"/>
  <c r="AB259" i="5" s="1"/>
  <c r="V259" i="5"/>
  <c r="V307" i="5"/>
  <c r="AA307" i="5"/>
  <c r="V323" i="5"/>
  <c r="AA355" i="5"/>
  <c r="V355" i="5"/>
  <c r="V403" i="5"/>
  <c r="AA403" i="5"/>
  <c r="AA443" i="5"/>
  <c r="V443" i="5"/>
  <c r="V451" i="5"/>
  <c r="AA451" i="5"/>
  <c r="V467" i="5"/>
  <c r="AA467" i="5"/>
  <c r="V547" i="5"/>
  <c r="AA547" i="5"/>
  <c r="AA619" i="5"/>
  <c r="V619" i="5"/>
  <c r="V699" i="5"/>
  <c r="AA699" i="5"/>
  <c r="AA27" i="5"/>
  <c r="V27" i="5"/>
  <c r="AA35" i="5"/>
  <c r="V35" i="5"/>
  <c r="AA51" i="5"/>
  <c r="V51" i="5"/>
  <c r="AA99" i="5"/>
  <c r="V99" i="5"/>
  <c r="V252" i="5"/>
  <c r="AA252" i="5"/>
  <c r="AA284" i="5"/>
  <c r="AB284" i="5" s="1"/>
  <c r="V284" i="5"/>
  <c r="V292" i="5"/>
  <c r="AA292" i="5"/>
  <c r="V308" i="5"/>
  <c r="V460" i="5"/>
  <c r="AA460" i="5"/>
  <c r="V492" i="5"/>
  <c r="AA492" i="5"/>
  <c r="AA524" i="5"/>
  <c r="V524" i="5"/>
  <c r="V604" i="5"/>
  <c r="AA604" i="5"/>
  <c r="AA668" i="5"/>
  <c r="V668" i="5"/>
  <c r="AA20" i="5"/>
  <c r="V20" i="5"/>
  <c r="V44" i="5"/>
  <c r="AA44" i="5"/>
  <c r="V60" i="5"/>
  <c r="AA60" i="5"/>
  <c r="V68" i="5"/>
  <c r="AA68" i="5"/>
  <c r="V189" i="5"/>
  <c r="AA189" i="5"/>
  <c r="AA213" i="5"/>
  <c r="V213" i="5"/>
  <c r="AB213" i="5" s="1"/>
  <c r="V261" i="5"/>
  <c r="AA261" i="5"/>
  <c r="V317" i="5"/>
  <c r="V325" i="5"/>
  <c r="AA381" i="5"/>
  <c r="V381" i="5"/>
  <c r="AA429" i="5"/>
  <c r="V429" i="5"/>
  <c r="V485" i="5"/>
  <c r="AA485" i="5"/>
  <c r="V549" i="5"/>
  <c r="AA549" i="5"/>
  <c r="V717" i="5"/>
  <c r="AA717" i="5"/>
  <c r="V13" i="5"/>
  <c r="AA13" i="5"/>
  <c r="V141" i="5"/>
  <c r="AA141" i="5"/>
  <c r="V230" i="5"/>
  <c r="AA230" i="5"/>
  <c r="AA246" i="5"/>
  <c r="V246" i="5"/>
  <c r="AA270" i="5"/>
  <c r="V270" i="5"/>
  <c r="AA278" i="5"/>
  <c r="V278" i="5"/>
  <c r="AA478" i="5"/>
  <c r="V478" i="5"/>
  <c r="V486" i="5"/>
  <c r="AA486" i="5"/>
  <c r="AA542" i="5"/>
  <c r="V542" i="5"/>
  <c r="AA606" i="5"/>
  <c r="V606" i="5"/>
  <c r="V646" i="5"/>
  <c r="AA646" i="5"/>
  <c r="V678" i="5"/>
  <c r="AA678" i="5"/>
  <c r="V118" i="5"/>
  <c r="AA118" i="5"/>
  <c r="V134" i="5"/>
  <c r="AA134" i="5"/>
  <c r="V167" i="5"/>
  <c r="AA167" i="5"/>
  <c r="V207" i="5"/>
  <c r="AA207" i="5"/>
  <c r="V231" i="5"/>
  <c r="AA231" i="5"/>
  <c r="AA255" i="5"/>
  <c r="V255" i="5"/>
  <c r="V303" i="5"/>
  <c r="AA303" i="5"/>
  <c r="V319" i="5"/>
  <c r="AA351" i="5"/>
  <c r="V351" i="5"/>
  <c r="V383" i="5"/>
  <c r="AA383" i="5"/>
  <c r="V439" i="5"/>
  <c r="AB439" i="5" s="1"/>
  <c r="AA439" i="5"/>
  <c r="V463" i="5"/>
  <c r="AA463" i="5"/>
  <c r="V527" i="5"/>
  <c r="AA527" i="5"/>
  <c r="V639" i="5"/>
  <c r="AA639" i="5"/>
  <c r="AA695" i="5"/>
  <c r="AB695" i="5" s="1"/>
  <c r="V695" i="5"/>
  <c r="V703" i="5"/>
  <c r="AA703" i="5"/>
  <c r="V15" i="5"/>
  <c r="AA15" i="5"/>
  <c r="V79" i="5"/>
  <c r="AA79" i="5"/>
  <c r="AB79" i="5" s="1"/>
  <c r="AA119" i="5"/>
  <c r="V119" i="5"/>
  <c r="AA160" i="5"/>
  <c r="V160" i="5"/>
  <c r="AA184" i="5"/>
  <c r="AB184" i="5" s="1"/>
  <c r="V184" i="5"/>
  <c r="V224" i="5"/>
  <c r="AA224" i="5"/>
  <c r="AB224" i="5" s="1"/>
  <c r="V264" i="5"/>
  <c r="AA264" i="5"/>
  <c r="AA288" i="5"/>
  <c r="V288" i="5"/>
  <c r="V296" i="5"/>
  <c r="AB296" i="5" s="1"/>
  <c r="AA296" i="5"/>
  <c r="AA432" i="5"/>
  <c r="V432" i="5"/>
  <c r="V456" i="5"/>
  <c r="AA456" i="5"/>
  <c r="V472" i="5"/>
  <c r="AA472" i="5"/>
  <c r="AA480" i="5"/>
  <c r="V480" i="5"/>
  <c r="AA600" i="5"/>
  <c r="V600" i="5"/>
  <c r="AA648" i="5"/>
  <c r="V648" i="5"/>
  <c r="V712" i="5"/>
  <c r="AA712" i="5"/>
  <c r="V24" i="5"/>
  <c r="AA24" i="5"/>
  <c r="V72" i="5"/>
  <c r="AA72" i="5"/>
  <c r="AA88" i="5"/>
  <c r="V88" i="5"/>
  <c r="AA152" i="5"/>
  <c r="V152" i="5"/>
  <c r="AB152" i="5" s="1"/>
  <c r="V217" i="5"/>
  <c r="AA217" i="5"/>
  <c r="AA385" i="5"/>
  <c r="V385" i="5"/>
  <c r="V489" i="5"/>
  <c r="AA489" i="5"/>
  <c r="V497" i="5"/>
  <c r="AA497" i="5"/>
  <c r="AB497" i="5" s="1"/>
  <c r="V513" i="5"/>
  <c r="AA513" i="5"/>
  <c r="AA553" i="5"/>
  <c r="V553" i="5"/>
  <c r="AA577" i="5"/>
  <c r="V577" i="5"/>
  <c r="V601" i="5"/>
  <c r="AA601" i="5"/>
  <c r="AB601" i="5" s="1"/>
  <c r="V335" i="5"/>
  <c r="AA306" i="5"/>
  <c r="V306" i="5"/>
  <c r="AA402" i="5"/>
  <c r="V402" i="5"/>
  <c r="AA34" i="5"/>
  <c r="V34" i="5"/>
  <c r="H8" i="12"/>
  <c r="I8" i="12" s="1"/>
  <c r="R14" i="5"/>
  <c r="T14" i="5"/>
  <c r="Q14" i="5"/>
  <c r="S14" i="5"/>
  <c r="V17" i="5"/>
  <c r="AA17" i="5"/>
  <c r="V226" i="5"/>
  <c r="AA226" i="5"/>
  <c r="V234" i="5"/>
  <c r="AA234" i="5"/>
  <c r="AA378" i="5"/>
  <c r="V378" i="5"/>
  <c r="V394" i="5"/>
  <c r="AA394" i="5"/>
  <c r="AA458" i="5"/>
  <c r="V458" i="5"/>
  <c r="AA482" i="5"/>
  <c r="V482" i="5"/>
  <c r="V522" i="5"/>
  <c r="AA522" i="5"/>
  <c r="V570" i="5"/>
  <c r="AA570" i="5"/>
  <c r="V586" i="5"/>
  <c r="AA586" i="5"/>
  <c r="AA602" i="5"/>
  <c r="V602" i="5"/>
  <c r="AA610" i="5"/>
  <c r="V610" i="5"/>
  <c r="V698" i="5"/>
  <c r="AA698" i="5"/>
  <c r="V714" i="5"/>
  <c r="AA714" i="5"/>
  <c r="AA26" i="5"/>
  <c r="V26" i="5"/>
  <c r="AA66" i="5"/>
  <c r="V66" i="5"/>
  <c r="V106" i="5"/>
  <c r="AA106" i="5"/>
  <c r="AA122" i="5"/>
  <c r="V122" i="5"/>
  <c r="V146" i="5"/>
  <c r="AA146" i="5"/>
  <c r="V154" i="5"/>
  <c r="AA154" i="5"/>
  <c r="V251" i="5"/>
  <c r="AA251" i="5"/>
  <c r="V363" i="5"/>
  <c r="AA363" i="5"/>
  <c r="V379" i="5"/>
  <c r="AA379" i="5"/>
  <c r="V419" i="5"/>
  <c r="AA419" i="5"/>
  <c r="AA459" i="5"/>
  <c r="V459" i="5"/>
  <c r="AA483" i="5"/>
  <c r="V483" i="5"/>
  <c r="AA491" i="5"/>
  <c r="V491" i="5"/>
  <c r="V507" i="5"/>
  <c r="AA507" i="5"/>
  <c r="V571" i="5"/>
  <c r="AA571" i="5"/>
  <c r="AA75" i="5"/>
  <c r="V75" i="5"/>
  <c r="V131" i="5"/>
  <c r="AA131" i="5"/>
  <c r="V204" i="5"/>
  <c r="AA204" i="5"/>
  <c r="V260" i="5"/>
  <c r="AA260" i="5"/>
  <c r="V268" i="5"/>
  <c r="AA268" i="5"/>
  <c r="V428" i="5"/>
  <c r="AA428" i="5"/>
  <c r="V476" i="5"/>
  <c r="AA476" i="5"/>
  <c r="V628" i="5"/>
  <c r="AA628" i="5"/>
  <c r="AA644" i="5"/>
  <c r="V644" i="5"/>
  <c r="AA660" i="5"/>
  <c r="V660" i="5"/>
  <c r="V684" i="5"/>
  <c r="AA684" i="5"/>
  <c r="AA692" i="5"/>
  <c r="V692" i="5"/>
  <c r="V708" i="5"/>
  <c r="AA708" i="5"/>
  <c r="V124" i="5"/>
  <c r="AA124" i="5"/>
  <c r="AA197" i="5"/>
  <c r="V197" i="5"/>
  <c r="V229" i="5"/>
  <c r="AA229" i="5"/>
  <c r="V293" i="5"/>
  <c r="AA293" i="5"/>
  <c r="V421" i="5"/>
  <c r="AA421" i="5"/>
  <c r="V461" i="5"/>
  <c r="AA461" i="5"/>
  <c r="AA573" i="5"/>
  <c r="V573" i="5"/>
  <c r="AA653" i="5"/>
  <c r="V653" i="5"/>
  <c r="AA77" i="5"/>
  <c r="V77" i="5"/>
  <c r="V190" i="5"/>
  <c r="AA190" i="5"/>
  <c r="V366" i="5"/>
  <c r="AA366" i="5"/>
  <c r="V374" i="5"/>
  <c r="AA374" i="5"/>
  <c r="AA398" i="5"/>
  <c r="V398" i="5"/>
  <c r="V430" i="5"/>
  <c r="AA430" i="5"/>
  <c r="V438" i="5"/>
  <c r="AA438" i="5"/>
  <c r="V502" i="5"/>
  <c r="AA502" i="5"/>
  <c r="AA582" i="5"/>
  <c r="V582" i="5"/>
  <c r="V670" i="5"/>
  <c r="AA670" i="5"/>
  <c r="AA694" i="5"/>
  <c r="V694" i="5"/>
  <c r="V46" i="5"/>
  <c r="AA46" i="5"/>
  <c r="AA183" i="5"/>
  <c r="V183" i="5"/>
  <c r="V399" i="5"/>
  <c r="AA399" i="5"/>
  <c r="V479" i="5"/>
  <c r="AA479" i="5"/>
  <c r="AA543" i="5"/>
  <c r="V543" i="5"/>
  <c r="AA567" i="5"/>
  <c r="V567" i="5"/>
  <c r="V671" i="5"/>
  <c r="AA671" i="5"/>
  <c r="V679" i="5"/>
  <c r="AA679" i="5"/>
  <c r="V711" i="5"/>
  <c r="AA711" i="5"/>
  <c r="V55" i="5"/>
  <c r="AA55" i="5"/>
  <c r="AA111" i="5"/>
  <c r="V111" i="5"/>
  <c r="AA135" i="5"/>
  <c r="V135" i="5"/>
  <c r="V328" i="5"/>
  <c r="AA368" i="5"/>
  <c r="V368" i="5"/>
  <c r="V520" i="5"/>
  <c r="AB520" i="5" s="1"/>
  <c r="AA520" i="5"/>
  <c r="V576" i="5"/>
  <c r="AA576" i="5"/>
  <c r="AA584" i="5"/>
  <c r="V584" i="5"/>
  <c r="AA624" i="5"/>
  <c r="V624" i="5"/>
  <c r="V688" i="5"/>
  <c r="AA688" i="5"/>
  <c r="V48" i="5"/>
  <c r="AA48" i="5"/>
  <c r="AA104" i="5"/>
  <c r="AB104" i="5" s="1"/>
  <c r="V104" i="5"/>
  <c r="AA112" i="5"/>
  <c r="V112" i="5"/>
  <c r="AA193" i="5"/>
  <c r="AB193" i="5" s="1"/>
  <c r="V193" i="5"/>
  <c r="AA401" i="5"/>
  <c r="V401" i="5"/>
  <c r="V449" i="5"/>
  <c r="AA449" i="5"/>
  <c r="V465" i="5"/>
  <c r="AA465" i="5"/>
  <c r="AA529" i="5"/>
  <c r="V529" i="5"/>
  <c r="AA657" i="5"/>
  <c r="V657" i="5"/>
  <c r="F344" i="5"/>
  <c r="A13" i="5"/>
  <c r="AB432" i="5" l="1"/>
  <c r="AB134" i="5"/>
  <c r="AB606" i="5"/>
  <c r="AB141" i="5"/>
  <c r="AB189" i="5"/>
  <c r="AB20" i="5"/>
  <c r="AB492" i="5"/>
  <c r="AB619" i="5"/>
  <c r="AB443" i="5"/>
  <c r="AB97" i="5"/>
  <c r="AB523" i="5"/>
  <c r="AB433" i="5"/>
  <c r="AB31" i="5"/>
  <c r="AB591" i="5"/>
  <c r="AB191" i="5"/>
  <c r="AB302" i="5"/>
  <c r="AB21" i="5"/>
  <c r="AB677" i="5"/>
  <c r="AB557" i="5"/>
  <c r="AB237" i="5"/>
  <c r="AB652" i="5"/>
  <c r="AB540" i="5"/>
  <c r="AB412" i="5"/>
  <c r="AB123" i="5"/>
  <c r="AB423" i="5"/>
  <c r="AB530" i="5"/>
  <c r="AB50" i="5"/>
  <c r="AB545" i="5"/>
  <c r="AB273" i="5"/>
  <c r="AB575" i="5"/>
  <c r="AB287" i="5"/>
  <c r="AB67" i="5"/>
  <c r="AB691" i="5"/>
  <c r="AB563" i="5"/>
  <c r="AB291" i="5"/>
  <c r="AB362" i="5"/>
  <c r="AB697" i="5"/>
  <c r="AB457" i="5"/>
  <c r="AB225" i="5"/>
  <c r="AB144" i="5"/>
  <c r="AB16" i="5"/>
  <c r="AB93" i="5"/>
  <c r="AB169" i="5"/>
  <c r="AB664" i="5"/>
  <c r="AB240" i="5"/>
  <c r="AB583" i="5"/>
  <c r="AB53" i="5"/>
  <c r="AB532" i="5"/>
  <c r="AB25" i="5"/>
  <c r="AB182" i="5"/>
  <c r="AB637" i="5"/>
  <c r="AB516" i="5"/>
  <c r="AB18" i="5"/>
  <c r="AB690" i="5"/>
  <c r="AB688" i="5"/>
  <c r="AB135" i="5"/>
  <c r="AB567" i="5"/>
  <c r="AB183" i="5"/>
  <c r="AB694" i="5"/>
  <c r="AB582" i="5"/>
  <c r="AB438" i="5"/>
  <c r="AB398" i="5"/>
  <c r="AB77" i="5"/>
  <c r="AB229" i="5"/>
  <c r="AB124" i="5"/>
  <c r="AB692" i="5"/>
  <c r="AB660" i="5"/>
  <c r="AB260" i="5"/>
  <c r="AB131" i="5"/>
  <c r="AB491" i="5"/>
  <c r="AB459" i="5"/>
  <c r="AB251" i="5"/>
  <c r="AB26" i="5"/>
  <c r="AB602" i="5"/>
  <c r="AB234" i="5"/>
  <c r="AB17" i="5"/>
  <c r="AB414" i="5"/>
  <c r="AB409" i="5"/>
  <c r="AB214" i="5"/>
  <c r="AB132" i="5"/>
  <c r="AB108" i="5"/>
  <c r="AB590" i="5"/>
  <c r="AB358" i="5"/>
  <c r="AB493" i="5"/>
  <c r="AB266" i="5"/>
  <c r="AB625" i="5"/>
  <c r="AB377" i="5"/>
  <c r="AB289" i="5"/>
  <c r="AB165" i="5"/>
  <c r="AB188" i="5"/>
  <c r="AB715" i="5"/>
  <c r="AB435" i="5"/>
  <c r="AB244" i="5"/>
  <c r="AB627" i="5"/>
  <c r="AB235" i="5"/>
  <c r="AB58" i="5"/>
  <c r="AB613" i="5"/>
  <c r="AB565" i="5"/>
  <c r="AB277" i="5"/>
  <c r="AB76" i="5"/>
  <c r="AB465" i="5"/>
  <c r="AB112" i="5"/>
  <c r="AB624" i="5"/>
  <c r="AB368" i="5"/>
  <c r="AB513" i="5"/>
  <c r="AB456" i="5"/>
  <c r="AB15" i="5"/>
  <c r="AB527" i="5"/>
  <c r="AB207" i="5"/>
  <c r="AB246" i="5"/>
  <c r="AB381" i="5"/>
  <c r="AB99" i="5"/>
  <c r="AB35" i="5"/>
  <c r="AB699" i="5"/>
  <c r="AB547" i="5"/>
  <c r="AB451" i="5"/>
  <c r="AB403" i="5"/>
  <c r="AB307" i="5"/>
  <c r="AB658" i="5"/>
  <c r="AB145" i="5"/>
  <c r="AB250" i="5"/>
  <c r="AB681" i="5"/>
  <c r="AB521" i="5"/>
  <c r="AB95" i="5"/>
  <c r="AB655" i="5"/>
  <c r="AB375" i="5"/>
  <c r="AB142" i="5"/>
  <c r="AB574" i="5"/>
  <c r="AB218" i="5"/>
  <c r="AB249" i="5"/>
  <c r="AB239" i="5"/>
  <c r="AB254" i="5"/>
  <c r="AB709" i="5"/>
  <c r="AB517" i="5"/>
  <c r="AB413" i="5"/>
  <c r="AB676" i="5"/>
  <c r="AB572" i="5"/>
  <c r="AB444" i="5"/>
  <c r="AB300" i="5"/>
  <c r="AB164" i="5"/>
  <c r="AB659" i="5"/>
  <c r="AB431" i="5"/>
  <c r="AB133" i="5"/>
  <c r="AB605" i="5"/>
  <c r="AB453" i="5"/>
  <c r="AB716" i="5"/>
  <c r="AB554" i="5"/>
  <c r="AB258" i="5"/>
  <c r="AB280" i="5"/>
  <c r="AB367" i="5"/>
  <c r="AB477" i="5"/>
  <c r="AB155" i="5"/>
  <c r="AB505" i="5"/>
  <c r="AB192" i="5"/>
  <c r="AB599" i="5"/>
  <c r="AB559" i="5"/>
  <c r="AB247" i="5"/>
  <c r="AB70" i="5"/>
  <c r="AB686" i="5"/>
  <c r="AB494" i="5"/>
  <c r="AB390" i="5"/>
  <c r="AB253" i="5"/>
  <c r="AB148" i="5"/>
  <c r="AB73" i="5"/>
  <c r="AB611" i="5"/>
  <c r="AB609" i="5"/>
  <c r="AB417" i="5"/>
  <c r="AB281" i="5"/>
  <c r="AB177" i="5"/>
  <c r="AB80" i="5"/>
  <c r="AB408" i="5"/>
  <c r="AB47" i="5"/>
  <c r="AB455" i="5"/>
  <c r="AB94" i="5"/>
  <c r="AB630" i="5"/>
  <c r="AB236" i="5"/>
  <c r="AB107" i="5"/>
  <c r="AB418" i="5"/>
  <c r="AB274" i="5"/>
  <c r="AB178" i="5"/>
  <c r="AB57" i="5"/>
  <c r="AB426" i="5"/>
  <c r="AB211" i="5"/>
  <c r="AB111" i="5"/>
  <c r="AB711" i="5"/>
  <c r="AB399" i="5"/>
  <c r="AB46" i="5"/>
  <c r="AB670" i="5"/>
  <c r="AB502" i="5"/>
  <c r="AB190" i="5"/>
  <c r="AB653" i="5"/>
  <c r="AB197" i="5"/>
  <c r="AB708" i="5"/>
  <c r="AB684" i="5"/>
  <c r="AB476" i="5"/>
  <c r="AB268" i="5"/>
  <c r="AB507" i="5"/>
  <c r="AB419" i="5"/>
  <c r="AB363" i="5"/>
  <c r="AB154" i="5"/>
  <c r="AB714" i="5"/>
  <c r="AB586" i="5"/>
  <c r="AB522" i="5"/>
  <c r="AB226" i="5"/>
  <c r="AB385" i="5"/>
  <c r="AB524" i="5"/>
  <c r="AB27" i="5"/>
  <c r="AB568" i="5"/>
  <c r="AB462" i="5"/>
  <c r="AB350" i="5"/>
  <c r="AB114" i="5"/>
  <c r="AB500" i="5"/>
  <c r="AB228" i="5"/>
  <c r="AB267" i="5"/>
  <c r="AB203" i="5"/>
  <c r="AB704" i="5"/>
  <c r="AB384" i="5"/>
  <c r="AB63" i="5"/>
  <c r="AB685" i="5"/>
  <c r="AB469" i="5"/>
  <c r="AB389" i="5"/>
  <c r="AB365" i="5"/>
  <c r="AB612" i="5"/>
  <c r="AB634" i="5"/>
  <c r="AB481" i="5"/>
  <c r="AB536" i="5"/>
  <c r="AB181" i="5"/>
  <c r="AB52" i="5"/>
  <c r="AB700" i="5"/>
  <c r="AB396" i="5"/>
  <c r="AB707" i="5"/>
  <c r="AB499" i="5"/>
  <c r="AB137" i="5"/>
  <c r="AB257" i="5"/>
  <c r="AB607" i="5"/>
  <c r="AB271" i="5"/>
  <c r="AB702" i="5"/>
  <c r="AB510" i="5"/>
  <c r="AB382" i="5"/>
  <c r="AB43" i="5"/>
  <c r="AB667" i="5"/>
  <c r="AB539" i="5"/>
  <c r="AB227" i="5"/>
  <c r="AB157" i="5"/>
  <c r="AB84" i="5"/>
  <c r="AB650" i="5"/>
  <c r="AB186" i="5"/>
  <c r="AB170" i="5"/>
  <c r="AB231" i="5"/>
  <c r="AB167" i="5"/>
  <c r="AB118" i="5"/>
  <c r="AB646" i="5"/>
  <c r="AB230" i="5"/>
  <c r="AB13" i="5"/>
  <c r="AB549" i="5"/>
  <c r="AB68" i="5"/>
  <c r="AB460" i="5"/>
  <c r="AB105" i="5"/>
  <c r="AB504" i="5"/>
  <c r="AB615" i="5"/>
  <c r="AB511" i="5"/>
  <c r="AB37" i="5"/>
  <c r="AB285" i="5"/>
  <c r="AB580" i="5"/>
  <c r="AB356" i="5"/>
  <c r="AB515" i="5"/>
  <c r="AB216" i="5"/>
  <c r="AB263" i="5"/>
  <c r="AB22" i="5"/>
  <c r="AB531" i="5"/>
  <c r="AB411" i="5"/>
  <c r="AB490" i="5"/>
  <c r="AB371" i="5"/>
  <c r="AB569" i="5"/>
  <c r="AB185" i="5"/>
  <c r="AB663" i="5"/>
  <c r="AB447" i="5"/>
  <c r="AB407" i="5"/>
  <c r="AB279" i="5"/>
  <c r="AB110" i="5"/>
  <c r="AB662" i="5"/>
  <c r="AB614" i="5"/>
  <c r="AB587" i="5"/>
  <c r="AB437" i="5"/>
  <c r="AB205" i="5"/>
  <c r="AB484" i="5"/>
  <c r="AB642" i="5"/>
  <c r="AB162" i="5"/>
  <c r="AB33" i="5"/>
  <c r="AB233" i="5"/>
  <c r="AB64" i="5"/>
  <c r="AB424" i="5"/>
  <c r="AB622" i="5"/>
  <c r="V337" i="5"/>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A159" i="5"/>
  <c r="AB617" i="5"/>
  <c r="AB425" i="5"/>
  <c r="AB71" i="5"/>
  <c r="AB415" i="5"/>
  <c r="AB86" i="5"/>
  <c r="AB206" i="5"/>
  <c r="AB589" i="5"/>
  <c r="AB187" i="5"/>
  <c r="AB666" i="5"/>
  <c r="AB682" i="5"/>
  <c r="F345" i="5"/>
  <c r="G338" i="5"/>
  <c r="K338" i="5" s="1"/>
  <c r="P338" i="5" s="1"/>
  <c r="G339" i="5"/>
  <c r="K339" i="5" s="1"/>
  <c r="P339" i="5" s="1"/>
  <c r="A15" i="5"/>
  <c r="A9" i="12" s="1"/>
  <c r="AB159" i="5" l="1"/>
  <c r="AB14" i="5"/>
  <c r="H333" i="12"/>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L726" i="12" l="1"/>
  <c r="L722" i="12"/>
  <c r="L718" i="12"/>
  <c r="L714" i="12"/>
  <c r="R714" i="12" s="1"/>
  <c r="S714" i="12" s="1"/>
  <c r="X714" i="12" s="1"/>
  <c r="Y714" i="12" s="1"/>
  <c r="L710" i="12"/>
  <c r="L706" i="12"/>
  <c r="L702" i="12"/>
  <c r="L698" i="12"/>
  <c r="R698" i="12" s="1"/>
  <c r="S698" i="12" s="1"/>
  <c r="X698" i="12" s="1"/>
  <c r="Y698" i="12" s="1"/>
  <c r="L694" i="12"/>
  <c r="L690" i="12"/>
  <c r="L686" i="12"/>
  <c r="L682" i="12"/>
  <c r="L678" i="12"/>
  <c r="L674" i="12"/>
  <c r="L670" i="12"/>
  <c r="L666" i="12"/>
  <c r="R666" i="12" s="1"/>
  <c r="S666" i="12" s="1"/>
  <c r="X666" i="12" s="1"/>
  <c r="Y666" i="12" s="1"/>
  <c r="L662" i="12"/>
  <c r="L658" i="12"/>
  <c r="L654" i="12"/>
  <c r="L650" i="12"/>
  <c r="L646" i="12"/>
  <c r="L642" i="12"/>
  <c r="L638" i="12"/>
  <c r="L634" i="12"/>
  <c r="R634" i="12" s="1"/>
  <c r="S634" i="12" s="1"/>
  <c r="X634" i="12" s="1"/>
  <c r="Y634" i="12" s="1"/>
  <c r="L630" i="12"/>
  <c r="L626" i="12"/>
  <c r="L622" i="12"/>
  <c r="L618" i="12"/>
  <c r="L614" i="12"/>
  <c r="L610" i="12"/>
  <c r="L606" i="12"/>
  <c r="L602" i="12"/>
  <c r="R602" i="12" s="1"/>
  <c r="S602" i="12" s="1"/>
  <c r="X602" i="12" s="1"/>
  <c r="Y602" i="12" s="1"/>
  <c r="L598" i="12"/>
  <c r="L594" i="12"/>
  <c r="L590" i="12"/>
  <c r="L586" i="12"/>
  <c r="L582" i="12"/>
  <c r="L578" i="12"/>
  <c r="L574" i="12"/>
  <c r="L570" i="12"/>
  <c r="R570" i="12" s="1"/>
  <c r="S570" i="12" s="1"/>
  <c r="X570" i="12" s="1"/>
  <c r="Y570" i="12" s="1"/>
  <c r="L566" i="12"/>
  <c r="L562" i="12"/>
  <c r="L558" i="12"/>
  <c r="L554" i="12"/>
  <c r="L550" i="12"/>
  <c r="L546" i="12"/>
  <c r="L542" i="12"/>
  <c r="L538" i="12"/>
  <c r="R538" i="12" s="1"/>
  <c r="S538" i="12" s="1"/>
  <c r="X538" i="12" s="1"/>
  <c r="Y538" i="12" s="1"/>
  <c r="L534" i="12"/>
  <c r="L530" i="12"/>
  <c r="L526" i="12"/>
  <c r="L522" i="12"/>
  <c r="L518" i="12"/>
  <c r="L514" i="12"/>
  <c r="L510" i="12"/>
  <c r="L506" i="12"/>
  <c r="R506" i="12" s="1"/>
  <c r="S506" i="12" s="1"/>
  <c r="X506" i="12" s="1"/>
  <c r="Y506" i="12" s="1"/>
  <c r="L502" i="12"/>
  <c r="L498" i="12"/>
  <c r="L494" i="12"/>
  <c r="L490" i="12"/>
  <c r="L486" i="12"/>
  <c r="L482" i="12"/>
  <c r="L478" i="12"/>
  <c r="L474" i="12"/>
  <c r="R474" i="12" s="1"/>
  <c r="S474" i="12" s="1"/>
  <c r="X474" i="12" s="1"/>
  <c r="Y474" i="12" s="1"/>
  <c r="L470" i="12"/>
  <c r="L466" i="12"/>
  <c r="L462" i="12"/>
  <c r="L458" i="12"/>
  <c r="L454" i="12"/>
  <c r="L450" i="12"/>
  <c r="L446" i="12"/>
  <c r="L442" i="12"/>
  <c r="R442" i="12" s="1"/>
  <c r="S442" i="12" s="1"/>
  <c r="X442" i="12" s="1"/>
  <c r="Y442" i="12" s="1"/>
  <c r="L438" i="12"/>
  <c r="L434" i="12"/>
  <c r="L430" i="12"/>
  <c r="L426" i="12"/>
  <c r="L422" i="12"/>
  <c r="L418" i="12"/>
  <c r="L414" i="12"/>
  <c r="L410" i="12"/>
  <c r="R410" i="12" s="1"/>
  <c r="S410" i="12" s="1"/>
  <c r="X410" i="12" s="1"/>
  <c r="Y410" i="12" s="1"/>
  <c r="L406" i="12"/>
  <c r="L402" i="12"/>
  <c r="L398" i="12"/>
  <c r="L394" i="12"/>
  <c r="L390" i="12"/>
  <c r="L725" i="12"/>
  <c r="L721" i="12"/>
  <c r="L717" i="12"/>
  <c r="R717" i="12" s="1"/>
  <c r="S717" i="12" s="1"/>
  <c r="X717" i="12" s="1"/>
  <c r="Y717" i="12" s="1"/>
  <c r="L713" i="12"/>
  <c r="L709" i="12"/>
  <c r="L705" i="12"/>
  <c r="L701" i="12"/>
  <c r="R701" i="12" s="1"/>
  <c r="S701" i="12" s="1"/>
  <c r="X701" i="12" s="1"/>
  <c r="Y701" i="12" s="1"/>
  <c r="L697" i="12"/>
  <c r="L693" i="12"/>
  <c r="L689" i="12"/>
  <c r="L685" i="12"/>
  <c r="R685" i="12" s="1"/>
  <c r="S685" i="12" s="1"/>
  <c r="X685" i="12" s="1"/>
  <c r="Y685" i="12" s="1"/>
  <c r="L681" i="12"/>
  <c r="L677" i="12"/>
  <c r="L673" i="12"/>
  <c r="L669" i="12"/>
  <c r="R669" i="12" s="1"/>
  <c r="S669" i="12" s="1"/>
  <c r="X669" i="12" s="1"/>
  <c r="Y669" i="12" s="1"/>
  <c r="L665" i="12"/>
  <c r="L661" i="12"/>
  <c r="L657" i="12"/>
  <c r="L653" i="12"/>
  <c r="R653" i="12" s="1"/>
  <c r="S653" i="12" s="1"/>
  <c r="X653" i="12" s="1"/>
  <c r="Y653" i="12" s="1"/>
  <c r="L649" i="12"/>
  <c r="L645" i="12"/>
  <c r="L641" i="12"/>
  <c r="L637" i="12"/>
  <c r="R637" i="12" s="1"/>
  <c r="S637" i="12" s="1"/>
  <c r="X637" i="12" s="1"/>
  <c r="Y637" i="12" s="1"/>
  <c r="L633" i="12"/>
  <c r="L629" i="12"/>
  <c r="L625" i="12"/>
  <c r="L621" i="12"/>
  <c r="R621" i="12" s="1"/>
  <c r="S621" i="12" s="1"/>
  <c r="X621" i="12" s="1"/>
  <c r="Y621" i="12" s="1"/>
  <c r="L617" i="12"/>
  <c r="L613" i="12"/>
  <c r="L609" i="12"/>
  <c r="L605" i="12"/>
  <c r="R605" i="12" s="1"/>
  <c r="S605" i="12" s="1"/>
  <c r="X605" i="12" s="1"/>
  <c r="Y605" i="12" s="1"/>
  <c r="L601" i="12"/>
  <c r="L597" i="12"/>
  <c r="L593" i="12"/>
  <c r="L589" i="12"/>
  <c r="R589" i="12" s="1"/>
  <c r="S589" i="12" s="1"/>
  <c r="X589" i="12" s="1"/>
  <c r="Y589" i="12" s="1"/>
  <c r="L585" i="12"/>
  <c r="L581" i="12"/>
  <c r="L577" i="12"/>
  <c r="L573" i="12"/>
  <c r="R573" i="12" s="1"/>
  <c r="S573" i="12" s="1"/>
  <c r="X573" i="12" s="1"/>
  <c r="Y573" i="12" s="1"/>
  <c r="L569" i="12"/>
  <c r="L565" i="12"/>
  <c r="L561" i="12"/>
  <c r="L557" i="12"/>
  <c r="R557" i="12" s="1"/>
  <c r="S557" i="12" s="1"/>
  <c r="X557" i="12" s="1"/>
  <c r="Y557" i="12" s="1"/>
  <c r="L553" i="12"/>
  <c r="L549" i="12"/>
  <c r="L545" i="12"/>
  <c r="L541" i="12"/>
  <c r="R541" i="12" s="1"/>
  <c r="S541" i="12" s="1"/>
  <c r="X541" i="12" s="1"/>
  <c r="Y541" i="12" s="1"/>
  <c r="L537" i="12"/>
  <c r="L533" i="12"/>
  <c r="L529" i="12"/>
  <c r="L525" i="12"/>
  <c r="R525" i="12" s="1"/>
  <c r="S525" i="12" s="1"/>
  <c r="X525" i="12" s="1"/>
  <c r="Y525" i="12" s="1"/>
  <c r="L521" i="12"/>
  <c r="L517" i="12"/>
  <c r="L513" i="12"/>
  <c r="L509" i="12"/>
  <c r="R509" i="12" s="1"/>
  <c r="S509" i="12" s="1"/>
  <c r="X509" i="12" s="1"/>
  <c r="Y509" i="12" s="1"/>
  <c r="L505" i="12"/>
  <c r="L501" i="12"/>
  <c r="L497" i="12"/>
  <c r="L493" i="12"/>
  <c r="R493" i="12" s="1"/>
  <c r="S493" i="12" s="1"/>
  <c r="X493" i="12" s="1"/>
  <c r="Y493" i="12" s="1"/>
  <c r="L489" i="12"/>
  <c r="L485" i="12"/>
  <c r="L481" i="12"/>
  <c r="L477" i="12"/>
  <c r="R477" i="12" s="1"/>
  <c r="S477" i="12" s="1"/>
  <c r="X477" i="12" s="1"/>
  <c r="Y477" i="12" s="1"/>
  <c r="L473" i="12"/>
  <c r="L469" i="12"/>
  <c r="L465" i="12"/>
  <c r="L461" i="12"/>
  <c r="R461" i="12" s="1"/>
  <c r="S461" i="12" s="1"/>
  <c r="X461" i="12" s="1"/>
  <c r="Y461" i="12" s="1"/>
  <c r="L457" i="12"/>
  <c r="L453" i="12"/>
  <c r="L449" i="12"/>
  <c r="L445" i="12"/>
  <c r="R445" i="12" s="1"/>
  <c r="S445" i="12" s="1"/>
  <c r="X445" i="12" s="1"/>
  <c r="Y445" i="12" s="1"/>
  <c r="L441" i="12"/>
  <c r="L437" i="12"/>
  <c r="L433" i="12"/>
  <c r="L429" i="12"/>
  <c r="R429" i="12" s="1"/>
  <c r="S429" i="12" s="1"/>
  <c r="X429" i="12" s="1"/>
  <c r="Y429" i="12" s="1"/>
  <c r="L425" i="12"/>
  <c r="L421" i="12"/>
  <c r="L417" i="12"/>
  <c r="L413" i="12"/>
  <c r="R413" i="12" s="1"/>
  <c r="S413" i="12" s="1"/>
  <c r="X413" i="12" s="1"/>
  <c r="Y413" i="12" s="1"/>
  <c r="L409" i="12"/>
  <c r="L405" i="12"/>
  <c r="L401" i="12"/>
  <c r="L397" i="12"/>
  <c r="R397" i="12" s="1"/>
  <c r="S397" i="12" s="1"/>
  <c r="X397" i="12" s="1"/>
  <c r="Y397" i="12" s="1"/>
  <c r="L393" i="12"/>
  <c r="L389" i="12"/>
  <c r="L724" i="12"/>
  <c r="L720" i="12"/>
  <c r="R720" i="12" s="1"/>
  <c r="S720" i="12" s="1"/>
  <c r="X720" i="12" s="1"/>
  <c r="Y720" i="12" s="1"/>
  <c r="L716" i="12"/>
  <c r="L712" i="12"/>
  <c r="L708" i="12"/>
  <c r="L704" i="12"/>
  <c r="R704" i="12" s="1"/>
  <c r="S704" i="12" s="1"/>
  <c r="X704" i="12" s="1"/>
  <c r="Y704" i="12" s="1"/>
  <c r="L700" i="12"/>
  <c r="L696" i="12"/>
  <c r="L692" i="12"/>
  <c r="L688" i="12"/>
  <c r="R688" i="12" s="1"/>
  <c r="S688" i="12" s="1"/>
  <c r="X688" i="12" s="1"/>
  <c r="Y688" i="12" s="1"/>
  <c r="L684" i="12"/>
  <c r="L680" i="12"/>
  <c r="L676" i="12"/>
  <c r="L672" i="12"/>
  <c r="R672" i="12" s="1"/>
  <c r="S672" i="12" s="1"/>
  <c r="X672" i="12" s="1"/>
  <c r="Y672" i="12" s="1"/>
  <c r="L668" i="12"/>
  <c r="L664" i="12"/>
  <c r="L660" i="12"/>
  <c r="L656" i="12"/>
  <c r="R656" i="12" s="1"/>
  <c r="S656" i="12" s="1"/>
  <c r="X656" i="12" s="1"/>
  <c r="Y656" i="12" s="1"/>
  <c r="L652" i="12"/>
  <c r="L648" i="12"/>
  <c r="L644" i="12"/>
  <c r="L640" i="12"/>
  <c r="R640" i="12" s="1"/>
  <c r="S640" i="12" s="1"/>
  <c r="X640" i="12" s="1"/>
  <c r="Y640" i="12" s="1"/>
  <c r="L636" i="12"/>
  <c r="L632" i="12"/>
  <c r="L628" i="12"/>
  <c r="L624" i="12"/>
  <c r="R624" i="12" s="1"/>
  <c r="S624" i="12" s="1"/>
  <c r="X624" i="12" s="1"/>
  <c r="Y624" i="12" s="1"/>
  <c r="L620" i="12"/>
  <c r="L616" i="12"/>
  <c r="L612" i="12"/>
  <c r="L608" i="12"/>
  <c r="R608" i="12" s="1"/>
  <c r="S608" i="12" s="1"/>
  <c r="X608" i="12" s="1"/>
  <c r="Y608" i="12" s="1"/>
  <c r="L604" i="12"/>
  <c r="L600" i="12"/>
  <c r="L596" i="12"/>
  <c r="L592" i="12"/>
  <c r="R592" i="12" s="1"/>
  <c r="S592" i="12" s="1"/>
  <c r="X592" i="12" s="1"/>
  <c r="Y592" i="12" s="1"/>
  <c r="L588" i="12"/>
  <c r="L584" i="12"/>
  <c r="L580" i="12"/>
  <c r="L576" i="12"/>
  <c r="R576" i="12" s="1"/>
  <c r="S576" i="12" s="1"/>
  <c r="X576" i="12" s="1"/>
  <c r="Y576" i="12" s="1"/>
  <c r="L572" i="12"/>
  <c r="L568" i="12"/>
  <c r="L564" i="12"/>
  <c r="L560" i="12"/>
  <c r="R560" i="12" s="1"/>
  <c r="S560" i="12" s="1"/>
  <c r="X560" i="12" s="1"/>
  <c r="Y560" i="12" s="1"/>
  <c r="L556" i="12"/>
  <c r="L552" i="12"/>
  <c r="L548" i="12"/>
  <c r="L544" i="12"/>
  <c r="R544" i="12" s="1"/>
  <c r="S544" i="12" s="1"/>
  <c r="X544" i="12" s="1"/>
  <c r="Y544" i="12" s="1"/>
  <c r="L540" i="12"/>
  <c r="L536" i="12"/>
  <c r="L532" i="12"/>
  <c r="L528" i="12"/>
  <c r="R528" i="12" s="1"/>
  <c r="S528" i="12" s="1"/>
  <c r="X528" i="12" s="1"/>
  <c r="Y528" i="12" s="1"/>
  <c r="L524" i="12"/>
  <c r="L520" i="12"/>
  <c r="L516" i="12"/>
  <c r="L512" i="12"/>
  <c r="R512" i="12" s="1"/>
  <c r="S512" i="12" s="1"/>
  <c r="X512" i="12" s="1"/>
  <c r="Y512" i="12" s="1"/>
  <c r="L508" i="12"/>
  <c r="L723" i="12"/>
  <c r="L719" i="12"/>
  <c r="L715" i="12"/>
  <c r="R715" i="12" s="1"/>
  <c r="S715" i="12" s="1"/>
  <c r="X715" i="12" s="1"/>
  <c r="Y715" i="12" s="1"/>
  <c r="L711" i="12"/>
  <c r="L707" i="12"/>
  <c r="L703" i="12"/>
  <c r="L699" i="12"/>
  <c r="R699" i="12" s="1"/>
  <c r="S699" i="12" s="1"/>
  <c r="X699" i="12" s="1"/>
  <c r="Y699" i="12" s="1"/>
  <c r="L695" i="12"/>
  <c r="L691" i="12"/>
  <c r="L687" i="12"/>
  <c r="L683" i="12"/>
  <c r="R683" i="12" s="1"/>
  <c r="S683" i="12" s="1"/>
  <c r="X683" i="12" s="1"/>
  <c r="Y683" i="12" s="1"/>
  <c r="L679" i="12"/>
  <c r="L675" i="12"/>
  <c r="L671" i="12"/>
  <c r="L667" i="12"/>
  <c r="R667" i="12" s="1"/>
  <c r="S667" i="12" s="1"/>
  <c r="X667" i="12" s="1"/>
  <c r="Y667" i="12" s="1"/>
  <c r="L663" i="12"/>
  <c r="L659" i="12"/>
  <c r="L655" i="12"/>
  <c r="L651" i="12"/>
  <c r="R651" i="12" s="1"/>
  <c r="S651" i="12" s="1"/>
  <c r="X651" i="12" s="1"/>
  <c r="Y651" i="12" s="1"/>
  <c r="L647" i="12"/>
  <c r="L643" i="12"/>
  <c r="L639" i="12"/>
  <c r="L635" i="12"/>
  <c r="R635" i="12" s="1"/>
  <c r="S635" i="12" s="1"/>
  <c r="X635" i="12" s="1"/>
  <c r="Y635" i="12" s="1"/>
  <c r="L631" i="12"/>
  <c r="L627" i="12"/>
  <c r="L623" i="12"/>
  <c r="L619" i="12"/>
  <c r="R619" i="12" s="1"/>
  <c r="S619" i="12" s="1"/>
  <c r="X619" i="12" s="1"/>
  <c r="Y619" i="12" s="1"/>
  <c r="L615" i="12"/>
  <c r="L611" i="12"/>
  <c r="L607" i="12"/>
  <c r="L603" i="12"/>
  <c r="R603" i="12" s="1"/>
  <c r="S603" i="12" s="1"/>
  <c r="X603" i="12" s="1"/>
  <c r="Y603" i="12" s="1"/>
  <c r="L599" i="12"/>
  <c r="L595" i="12"/>
  <c r="L591" i="12"/>
  <c r="L587" i="12"/>
  <c r="R587" i="12" s="1"/>
  <c r="S587" i="12" s="1"/>
  <c r="X587" i="12" s="1"/>
  <c r="Y587" i="12" s="1"/>
  <c r="L583" i="12"/>
  <c r="L579" i="12"/>
  <c r="L575" i="12"/>
  <c r="L571" i="12"/>
  <c r="R571" i="12" s="1"/>
  <c r="S571" i="12" s="1"/>
  <c r="X571" i="12" s="1"/>
  <c r="Y571" i="12" s="1"/>
  <c r="L567" i="12"/>
  <c r="L563" i="12"/>
  <c r="L559" i="12"/>
  <c r="L555" i="12"/>
  <c r="R555" i="12" s="1"/>
  <c r="S555" i="12" s="1"/>
  <c r="X555" i="12" s="1"/>
  <c r="Y555" i="12" s="1"/>
  <c r="L551" i="12"/>
  <c r="L547" i="12"/>
  <c r="L543" i="12"/>
  <c r="L539" i="12"/>
  <c r="R539" i="12" s="1"/>
  <c r="S539" i="12" s="1"/>
  <c r="X539" i="12" s="1"/>
  <c r="Y539" i="12" s="1"/>
  <c r="L535" i="12"/>
  <c r="L531" i="12"/>
  <c r="L527" i="12"/>
  <c r="L523" i="12"/>
  <c r="R523" i="12" s="1"/>
  <c r="S523" i="12" s="1"/>
  <c r="X523" i="12" s="1"/>
  <c r="Y523" i="12" s="1"/>
  <c r="L519" i="12"/>
  <c r="L515" i="12"/>
  <c r="L511" i="12"/>
  <c r="L507" i="12"/>
  <c r="R507" i="12" s="1"/>
  <c r="S507" i="12" s="1"/>
  <c r="X507" i="12" s="1"/>
  <c r="Y507" i="12" s="1"/>
  <c r="L503" i="12"/>
  <c r="L499" i="12"/>
  <c r="L495" i="12"/>
  <c r="L491" i="12"/>
  <c r="R491" i="12" s="1"/>
  <c r="S491" i="12" s="1"/>
  <c r="X491" i="12" s="1"/>
  <c r="Y491" i="12" s="1"/>
  <c r="L487" i="12"/>
  <c r="L483" i="12"/>
  <c r="L479" i="12"/>
  <c r="L475" i="12"/>
  <c r="R475" i="12" s="1"/>
  <c r="S475" i="12" s="1"/>
  <c r="X475" i="12" s="1"/>
  <c r="Y475" i="12" s="1"/>
  <c r="L471" i="12"/>
  <c r="L467" i="12"/>
  <c r="L463" i="12"/>
  <c r="L459" i="12"/>
  <c r="R459" i="12" s="1"/>
  <c r="S459" i="12" s="1"/>
  <c r="X459" i="12" s="1"/>
  <c r="Y459" i="12" s="1"/>
  <c r="L455" i="12"/>
  <c r="L451" i="12"/>
  <c r="L447" i="12"/>
  <c r="L443" i="12"/>
  <c r="R443" i="12" s="1"/>
  <c r="S443" i="12" s="1"/>
  <c r="X443" i="12" s="1"/>
  <c r="Y443" i="12" s="1"/>
  <c r="L439" i="12"/>
  <c r="L435" i="12"/>
  <c r="L431" i="12"/>
  <c r="L504" i="12"/>
  <c r="L488" i="12"/>
  <c r="L472" i="12"/>
  <c r="L456" i="12"/>
  <c r="L440" i="12"/>
  <c r="L427" i="12"/>
  <c r="L419" i="12"/>
  <c r="L411" i="12"/>
  <c r="L403" i="12"/>
  <c r="R403" i="12" s="1"/>
  <c r="S403" i="12" s="1"/>
  <c r="X403" i="12" s="1"/>
  <c r="Y403" i="12" s="1"/>
  <c r="L395" i="12"/>
  <c r="L387" i="12"/>
  <c r="L383" i="12"/>
  <c r="L379" i="12"/>
  <c r="L375" i="12"/>
  <c r="L371" i="12"/>
  <c r="L367" i="12"/>
  <c r="L363" i="12"/>
  <c r="L359" i="12"/>
  <c r="L355" i="12"/>
  <c r="L351" i="12"/>
  <c r="L347" i="12"/>
  <c r="R347" i="12" s="1"/>
  <c r="S347" i="12" s="1"/>
  <c r="X347" i="12" s="1"/>
  <c r="Y347" i="12" s="1"/>
  <c r="L343" i="12"/>
  <c r="L339" i="12"/>
  <c r="L335" i="12"/>
  <c r="L331" i="12"/>
  <c r="R331" i="12" s="1"/>
  <c r="S331" i="12" s="1"/>
  <c r="X331" i="12" s="1"/>
  <c r="Y331" i="12" s="1"/>
  <c r="L327" i="12"/>
  <c r="L323" i="12"/>
  <c r="L319" i="12"/>
  <c r="L315" i="12"/>
  <c r="R315" i="12" s="1"/>
  <c r="S315" i="12" s="1"/>
  <c r="X315" i="12" s="1"/>
  <c r="Y315" i="12" s="1"/>
  <c r="L311" i="12"/>
  <c r="L307" i="12"/>
  <c r="L303" i="12"/>
  <c r="L299" i="12"/>
  <c r="R299" i="12" s="1"/>
  <c r="S299" i="12" s="1"/>
  <c r="X299" i="12" s="1"/>
  <c r="Y299" i="12" s="1"/>
  <c r="L295" i="12"/>
  <c r="L291" i="12"/>
  <c r="L287" i="12"/>
  <c r="L283" i="12"/>
  <c r="R283" i="12" s="1"/>
  <c r="S283" i="12" s="1"/>
  <c r="X283" i="12" s="1"/>
  <c r="Y283" i="12" s="1"/>
  <c r="L279" i="12"/>
  <c r="L275" i="12"/>
  <c r="L271" i="12"/>
  <c r="L267" i="12"/>
  <c r="R267" i="12" s="1"/>
  <c r="S267" i="12" s="1"/>
  <c r="X267" i="12" s="1"/>
  <c r="Y267" i="12" s="1"/>
  <c r="L263" i="12"/>
  <c r="L259" i="12"/>
  <c r="L255" i="12"/>
  <c r="L251" i="12"/>
  <c r="R251" i="12" s="1"/>
  <c r="S251" i="12" s="1"/>
  <c r="X251" i="12" s="1"/>
  <c r="Y251" i="12" s="1"/>
  <c r="L247" i="12"/>
  <c r="L243" i="12"/>
  <c r="L239" i="12"/>
  <c r="L235" i="12"/>
  <c r="R235" i="12" s="1"/>
  <c r="S235" i="12" s="1"/>
  <c r="X235" i="12" s="1"/>
  <c r="Y235" i="12" s="1"/>
  <c r="L231" i="12"/>
  <c r="L227" i="12"/>
  <c r="L223" i="12"/>
  <c r="L219" i="12"/>
  <c r="L215" i="12"/>
  <c r="L211" i="12"/>
  <c r="L207" i="12"/>
  <c r="L203" i="12"/>
  <c r="R203" i="12" s="1"/>
  <c r="S203" i="12" s="1"/>
  <c r="X203" i="12" s="1"/>
  <c r="Y203" i="12" s="1"/>
  <c r="L199" i="12"/>
  <c r="L195" i="12"/>
  <c r="L191" i="12"/>
  <c r="L187" i="12"/>
  <c r="L183" i="12"/>
  <c r="L179" i="12"/>
  <c r="L175" i="12"/>
  <c r="L171" i="12"/>
  <c r="R171" i="12" s="1"/>
  <c r="S171" i="12" s="1"/>
  <c r="X171" i="12" s="1"/>
  <c r="Y171" i="12" s="1"/>
  <c r="L167" i="12"/>
  <c r="L163" i="12"/>
  <c r="L159" i="12"/>
  <c r="L155" i="12"/>
  <c r="L151" i="12"/>
  <c r="L147" i="12"/>
  <c r="L143" i="12"/>
  <c r="L139" i="12"/>
  <c r="R139" i="12" s="1"/>
  <c r="S139" i="12" s="1"/>
  <c r="X139" i="12" s="1"/>
  <c r="Y139" i="12" s="1"/>
  <c r="L135" i="12"/>
  <c r="L131" i="12"/>
  <c r="L127" i="12"/>
  <c r="L123" i="12"/>
  <c r="L119" i="12"/>
  <c r="L115" i="12"/>
  <c r="L111" i="12"/>
  <c r="L107" i="12"/>
  <c r="R107" i="12" s="1"/>
  <c r="S107" i="12" s="1"/>
  <c r="X107" i="12" s="1"/>
  <c r="Y107" i="12" s="1"/>
  <c r="L103" i="12"/>
  <c r="L99" i="12"/>
  <c r="L95" i="12"/>
  <c r="L91" i="12"/>
  <c r="L87" i="12"/>
  <c r="L500" i="12"/>
  <c r="L484" i="12"/>
  <c r="L468" i="12"/>
  <c r="R468" i="12" s="1"/>
  <c r="S468" i="12" s="1"/>
  <c r="X468" i="12" s="1"/>
  <c r="Y468" i="12" s="1"/>
  <c r="L452" i="12"/>
  <c r="L436" i="12"/>
  <c r="L424" i="12"/>
  <c r="L416" i="12"/>
  <c r="R416" i="12" s="1"/>
  <c r="S416" i="12" s="1"/>
  <c r="X416" i="12" s="1"/>
  <c r="Y416" i="12" s="1"/>
  <c r="L408" i="12"/>
  <c r="L400" i="12"/>
  <c r="L392" i="12"/>
  <c r="L386" i="12"/>
  <c r="R386" i="12" s="1"/>
  <c r="S386" i="12" s="1"/>
  <c r="X386" i="12" s="1"/>
  <c r="Y386" i="12" s="1"/>
  <c r="L382" i="12"/>
  <c r="L378" i="12"/>
  <c r="L374" i="12"/>
  <c r="L370" i="12"/>
  <c r="L366" i="12"/>
  <c r="L362" i="12"/>
  <c r="L358" i="12"/>
  <c r="L354" i="12"/>
  <c r="R354" i="12" s="1"/>
  <c r="S354" i="12" s="1"/>
  <c r="X354" i="12" s="1"/>
  <c r="Y354" i="12" s="1"/>
  <c r="L350" i="12"/>
  <c r="L346" i="12"/>
  <c r="L342" i="12"/>
  <c r="L338" i="12"/>
  <c r="L334" i="12"/>
  <c r="L330" i="12"/>
  <c r="L326" i="12"/>
  <c r="L322" i="12"/>
  <c r="R322" i="12" s="1"/>
  <c r="S322" i="12" s="1"/>
  <c r="X322" i="12" s="1"/>
  <c r="Y322" i="12" s="1"/>
  <c r="L318" i="12"/>
  <c r="L314" i="12"/>
  <c r="L310" i="12"/>
  <c r="L306" i="12"/>
  <c r="L302" i="12"/>
  <c r="L298" i="12"/>
  <c r="L294" i="12"/>
  <c r="L290" i="12"/>
  <c r="R290" i="12" s="1"/>
  <c r="S290" i="12" s="1"/>
  <c r="X290" i="12" s="1"/>
  <c r="Y290" i="12" s="1"/>
  <c r="L286" i="12"/>
  <c r="L282" i="12"/>
  <c r="L278" i="12"/>
  <c r="L274" i="12"/>
  <c r="L270" i="12"/>
  <c r="L266" i="12"/>
  <c r="L262" i="12"/>
  <c r="L258" i="12"/>
  <c r="R258" i="12" s="1"/>
  <c r="S258" i="12" s="1"/>
  <c r="X258" i="12" s="1"/>
  <c r="Y258" i="12" s="1"/>
  <c r="L254" i="12"/>
  <c r="L250" i="12"/>
  <c r="L246" i="12"/>
  <c r="L242" i="12"/>
  <c r="L238" i="12"/>
  <c r="L234" i="12"/>
  <c r="L230" i="12"/>
  <c r="L226" i="12"/>
  <c r="R226" i="12" s="1"/>
  <c r="S226" i="12" s="1"/>
  <c r="X226" i="12" s="1"/>
  <c r="Y226" i="12" s="1"/>
  <c r="L222" i="12"/>
  <c r="L218" i="12"/>
  <c r="L214" i="12"/>
  <c r="L210" i="12"/>
  <c r="L206" i="12"/>
  <c r="L202" i="12"/>
  <c r="L198" i="12"/>
  <c r="L194" i="12"/>
  <c r="R194" i="12" s="1"/>
  <c r="S194" i="12" s="1"/>
  <c r="X194" i="12" s="1"/>
  <c r="Y194" i="12" s="1"/>
  <c r="L190" i="12"/>
  <c r="L186" i="12"/>
  <c r="L182" i="12"/>
  <c r="L178" i="12"/>
  <c r="L174" i="12"/>
  <c r="L170" i="12"/>
  <c r="L166" i="12"/>
  <c r="L162" i="12"/>
  <c r="R162" i="12" s="1"/>
  <c r="S162" i="12" s="1"/>
  <c r="X162" i="12" s="1"/>
  <c r="Y162" i="12" s="1"/>
  <c r="L158" i="12"/>
  <c r="L154" i="12"/>
  <c r="L150" i="12"/>
  <c r="L146" i="12"/>
  <c r="L142" i="12"/>
  <c r="L138" i="12"/>
  <c r="L134" i="12"/>
  <c r="L130" i="12"/>
  <c r="R130" i="12" s="1"/>
  <c r="S130" i="12" s="1"/>
  <c r="X130" i="12" s="1"/>
  <c r="Y130" i="12" s="1"/>
  <c r="L126" i="12"/>
  <c r="L122" i="12"/>
  <c r="L118" i="12"/>
  <c r="L114" i="12"/>
  <c r="L110" i="12"/>
  <c r="L106" i="12"/>
  <c r="L102" i="12"/>
  <c r="L98" i="12"/>
  <c r="R98" i="12" s="1"/>
  <c r="S98" i="12" s="1"/>
  <c r="X98" i="12" s="1"/>
  <c r="Y98" i="12" s="1"/>
  <c r="L94" i="12"/>
  <c r="L90" i="12"/>
  <c r="L496" i="12"/>
  <c r="L464" i="12"/>
  <c r="R464" i="12" s="1"/>
  <c r="S464" i="12" s="1"/>
  <c r="X464" i="12" s="1"/>
  <c r="Y464" i="12" s="1"/>
  <c r="L432" i="12"/>
  <c r="L415" i="12"/>
  <c r="L399" i="12"/>
  <c r="L385" i="12"/>
  <c r="R385" i="12" s="1"/>
  <c r="S385" i="12" s="1"/>
  <c r="X385" i="12" s="1"/>
  <c r="Y385" i="12" s="1"/>
  <c r="L377" i="12"/>
  <c r="L369" i="12"/>
  <c r="L361" i="12"/>
  <c r="L353" i="12"/>
  <c r="L345" i="12"/>
  <c r="L337" i="12"/>
  <c r="L329" i="12"/>
  <c r="L321" i="12"/>
  <c r="L313" i="12"/>
  <c r="L305" i="12"/>
  <c r="L297" i="12"/>
  <c r="L289" i="12"/>
  <c r="L281" i="12"/>
  <c r="L273" i="12"/>
  <c r="L265" i="12"/>
  <c r="L257" i="12"/>
  <c r="L249" i="12"/>
  <c r="L241" i="12"/>
  <c r="L233" i="12"/>
  <c r="L225" i="12"/>
  <c r="L217" i="12"/>
  <c r="L209" i="12"/>
  <c r="L201" i="12"/>
  <c r="L193" i="12"/>
  <c r="L185" i="12"/>
  <c r="L177" i="12"/>
  <c r="L169" i="12"/>
  <c r="L161" i="12"/>
  <c r="L153" i="12"/>
  <c r="L145" i="12"/>
  <c r="L137" i="12"/>
  <c r="L129" i="12"/>
  <c r="L121" i="12"/>
  <c r="L113" i="12"/>
  <c r="L105" i="12"/>
  <c r="L97" i="12"/>
  <c r="L89" i="12"/>
  <c r="L84" i="12"/>
  <c r="L80" i="12"/>
  <c r="L76" i="12"/>
  <c r="R76" i="12" s="1"/>
  <c r="S76" i="12" s="1"/>
  <c r="X76" i="12" s="1"/>
  <c r="Y76" i="12" s="1"/>
  <c r="L72" i="12"/>
  <c r="L68" i="12"/>
  <c r="L64" i="12"/>
  <c r="L60" i="12"/>
  <c r="L56" i="12"/>
  <c r="L52" i="12"/>
  <c r="L48" i="12"/>
  <c r="L44" i="12"/>
  <c r="R44" i="12" s="1"/>
  <c r="S44" i="12" s="1"/>
  <c r="X44" i="12" s="1"/>
  <c r="Y44" i="12" s="1"/>
  <c r="L40" i="12"/>
  <c r="L36" i="12"/>
  <c r="L32" i="12"/>
  <c r="L28" i="12"/>
  <c r="R28" i="12" s="1"/>
  <c r="S28" i="12" s="1"/>
  <c r="X28" i="12" s="1"/>
  <c r="Y28" i="12" s="1"/>
  <c r="L24" i="12"/>
  <c r="L20" i="12"/>
  <c r="L16" i="12"/>
  <c r="L12" i="12"/>
  <c r="R12" i="12" s="1"/>
  <c r="S12" i="12" s="1"/>
  <c r="X12" i="12" s="1"/>
  <c r="Y12" i="12" s="1"/>
  <c r="L8" i="12"/>
  <c r="L280" i="12"/>
  <c r="L224" i="12"/>
  <c r="L208" i="12"/>
  <c r="L192" i="12"/>
  <c r="L184" i="12"/>
  <c r="L168" i="12"/>
  <c r="L160" i="12"/>
  <c r="L144" i="12"/>
  <c r="L136" i="12"/>
  <c r="L120" i="12"/>
  <c r="L112" i="12"/>
  <c r="R112" i="12" s="1"/>
  <c r="S112" i="12" s="1"/>
  <c r="X112" i="12" s="1"/>
  <c r="Y112" i="12" s="1"/>
  <c r="L96" i="12"/>
  <c r="L88" i="12"/>
  <c r="L79" i="12"/>
  <c r="L75" i="12"/>
  <c r="R75" i="12" s="1"/>
  <c r="S75" i="12" s="1"/>
  <c r="X75" i="12" s="1"/>
  <c r="Y75" i="12" s="1"/>
  <c r="L67" i="12"/>
  <c r="L63" i="12"/>
  <c r="L59" i="12"/>
  <c r="L55" i="12"/>
  <c r="L47" i="12"/>
  <c r="L43" i="12"/>
  <c r="L39" i="12"/>
  <c r="L35" i="12"/>
  <c r="R35" i="12" s="1"/>
  <c r="S35" i="12" s="1"/>
  <c r="X35" i="12" s="1"/>
  <c r="Y35" i="12" s="1"/>
  <c r="L27" i="12"/>
  <c r="L23" i="12"/>
  <c r="L19" i="12"/>
  <c r="L15" i="12"/>
  <c r="R15" i="12" s="1"/>
  <c r="S15" i="12" s="1"/>
  <c r="X15" i="12" s="1"/>
  <c r="Y15" i="12" s="1"/>
  <c r="L11" i="12"/>
  <c r="L7" i="12"/>
  <c r="L480" i="12"/>
  <c r="L423" i="12"/>
  <c r="R423" i="12" s="1"/>
  <c r="S423" i="12" s="1"/>
  <c r="X423" i="12" s="1"/>
  <c r="Y423" i="12" s="1"/>
  <c r="L407" i="12"/>
  <c r="L391" i="12"/>
  <c r="L373" i="12"/>
  <c r="L357" i="12"/>
  <c r="R357" i="12" s="1"/>
  <c r="S357" i="12" s="1"/>
  <c r="X357" i="12" s="1"/>
  <c r="Y357" i="12" s="1"/>
  <c r="L341" i="12"/>
  <c r="L325" i="12"/>
  <c r="L309" i="12"/>
  <c r="L293" i="12"/>
  <c r="R293" i="12" s="1"/>
  <c r="S293" i="12" s="1"/>
  <c r="X293" i="12" s="1"/>
  <c r="Y293" i="12" s="1"/>
  <c r="L277" i="12"/>
  <c r="L261" i="12"/>
  <c r="L245" i="12"/>
  <c r="L229" i="12"/>
  <c r="R229" i="12" s="1"/>
  <c r="S229" i="12" s="1"/>
  <c r="X229" i="12" s="1"/>
  <c r="Y229" i="12" s="1"/>
  <c r="L213" i="12"/>
  <c r="L197" i="12"/>
  <c r="L181" i="12"/>
  <c r="L165" i="12"/>
  <c r="R165" i="12" s="1"/>
  <c r="S165" i="12" s="1"/>
  <c r="X165" i="12" s="1"/>
  <c r="Y165" i="12" s="1"/>
  <c r="L149" i="12"/>
  <c r="L133" i="12"/>
  <c r="L117" i="12"/>
  <c r="L101" i="12"/>
  <c r="R101" i="12" s="1"/>
  <c r="S101" i="12" s="1"/>
  <c r="X101" i="12" s="1"/>
  <c r="Y101" i="12" s="1"/>
  <c r="L86" i="12"/>
  <c r="L78" i="12"/>
  <c r="L70" i="12"/>
  <c r="L62" i="12"/>
  <c r="R62" i="12" s="1"/>
  <c r="S62" i="12" s="1"/>
  <c r="X62" i="12" s="1"/>
  <c r="Y62" i="12" s="1"/>
  <c r="L54" i="12"/>
  <c r="L42" i="12"/>
  <c r="L34" i="12"/>
  <c r="L26" i="12"/>
  <c r="R26" i="12" s="1"/>
  <c r="S26" i="12" s="1"/>
  <c r="X26" i="12" s="1"/>
  <c r="Y26" i="12" s="1"/>
  <c r="L18" i="12"/>
  <c r="L10" i="12"/>
  <c r="L476" i="12"/>
  <c r="L420" i="12"/>
  <c r="R420" i="12" s="1"/>
  <c r="S420" i="12" s="1"/>
  <c r="X420" i="12" s="1"/>
  <c r="Y420" i="12" s="1"/>
  <c r="L388" i="12"/>
  <c r="L380" i="12"/>
  <c r="L364" i="12"/>
  <c r="L348" i="12"/>
  <c r="R348" i="12" s="1"/>
  <c r="S348" i="12" s="1"/>
  <c r="X348" i="12" s="1"/>
  <c r="Y348" i="12" s="1"/>
  <c r="L332" i="12"/>
  <c r="L316" i="12"/>
  <c r="L300" i="12"/>
  <c r="L284" i="12"/>
  <c r="R284" i="12" s="1"/>
  <c r="S284" i="12" s="1"/>
  <c r="X284" i="12" s="1"/>
  <c r="Y284" i="12" s="1"/>
  <c r="L268" i="12"/>
  <c r="L252" i="12"/>
  <c r="L236" i="12"/>
  <c r="L220" i="12"/>
  <c r="R220" i="12" s="1"/>
  <c r="S220" i="12" s="1"/>
  <c r="X220" i="12" s="1"/>
  <c r="Y220" i="12" s="1"/>
  <c r="L204" i="12"/>
  <c r="L188" i="12"/>
  <c r="L172" i="12"/>
  <c r="L156" i="12"/>
  <c r="R156" i="12" s="1"/>
  <c r="S156" i="12" s="1"/>
  <c r="X156" i="12" s="1"/>
  <c r="Y156" i="12" s="1"/>
  <c r="L140" i="12"/>
  <c r="L124" i="12"/>
  <c r="L108" i="12"/>
  <c r="L92" i="12"/>
  <c r="R92" i="12" s="1"/>
  <c r="S92" i="12" s="1"/>
  <c r="X92" i="12" s="1"/>
  <c r="Y92" i="12" s="1"/>
  <c r="L81" i="12"/>
  <c r="L73" i="12"/>
  <c r="L65" i="12"/>
  <c r="L57" i="12"/>
  <c r="R57" i="12" s="1"/>
  <c r="S57" i="12" s="1"/>
  <c r="X57" i="12" s="1"/>
  <c r="Y57" i="12" s="1"/>
  <c r="L53" i="12"/>
  <c r="L45" i="12"/>
  <c r="L37" i="12"/>
  <c r="L29" i="12"/>
  <c r="R29" i="12" s="1"/>
  <c r="S29" i="12" s="1"/>
  <c r="X29" i="12" s="1"/>
  <c r="Y29" i="12" s="1"/>
  <c r="L21" i="12"/>
  <c r="L9" i="12"/>
  <c r="L492" i="12"/>
  <c r="L460" i="12"/>
  <c r="R460" i="12" s="1"/>
  <c r="S460" i="12" s="1"/>
  <c r="X460" i="12" s="1"/>
  <c r="Y460" i="12" s="1"/>
  <c r="L428" i="12"/>
  <c r="L412" i="12"/>
  <c r="L396" i="12"/>
  <c r="L384" i="12"/>
  <c r="R384" i="12" s="1"/>
  <c r="S384" i="12" s="1"/>
  <c r="X384" i="12" s="1"/>
  <c r="Y384" i="12" s="1"/>
  <c r="L376" i="12"/>
  <c r="L368" i="12"/>
  <c r="L360" i="12"/>
  <c r="L352" i="12"/>
  <c r="R352" i="12" s="1"/>
  <c r="S352" i="12" s="1"/>
  <c r="X352" i="12" s="1"/>
  <c r="Y352" i="12" s="1"/>
  <c r="L344" i="12"/>
  <c r="L336" i="12"/>
  <c r="L328" i="12"/>
  <c r="L320" i="12"/>
  <c r="R320" i="12" s="1"/>
  <c r="S320" i="12" s="1"/>
  <c r="X320" i="12" s="1"/>
  <c r="Y320" i="12" s="1"/>
  <c r="L312" i="12"/>
  <c r="L304" i="12"/>
  <c r="L296" i="12"/>
  <c r="L288" i="12"/>
  <c r="L272" i="12"/>
  <c r="L264" i="12"/>
  <c r="L256" i="12"/>
  <c r="L248" i="12"/>
  <c r="R248" i="12" s="1"/>
  <c r="S248" i="12" s="1"/>
  <c r="X248" i="12" s="1"/>
  <c r="Y248" i="12" s="1"/>
  <c r="L240" i="12"/>
  <c r="L232" i="12"/>
  <c r="L216" i="12"/>
  <c r="L200" i="12"/>
  <c r="R200" i="12" s="1"/>
  <c r="S200" i="12" s="1"/>
  <c r="X200" i="12" s="1"/>
  <c r="Y200" i="12" s="1"/>
  <c r="L176" i="12"/>
  <c r="L152" i="12"/>
  <c r="L128" i="12"/>
  <c r="L104" i="12"/>
  <c r="R104" i="12" s="1"/>
  <c r="S104" i="12" s="1"/>
  <c r="X104" i="12" s="1"/>
  <c r="Y104" i="12" s="1"/>
  <c r="L83" i="12"/>
  <c r="L71" i="12"/>
  <c r="L51" i="12"/>
  <c r="L31" i="12"/>
  <c r="R31" i="12" s="1"/>
  <c r="S31" i="12" s="1"/>
  <c r="X31" i="12" s="1"/>
  <c r="Y31" i="12" s="1"/>
  <c r="L448" i="12"/>
  <c r="L381" i="12"/>
  <c r="L365" i="12"/>
  <c r="L349" i="12"/>
  <c r="R349" i="12" s="1"/>
  <c r="S349" i="12" s="1"/>
  <c r="X349" i="12" s="1"/>
  <c r="Y349" i="12" s="1"/>
  <c r="L333" i="12"/>
  <c r="L317" i="12"/>
  <c r="L301" i="12"/>
  <c r="L285" i="12"/>
  <c r="R285" i="12" s="1"/>
  <c r="S285" i="12" s="1"/>
  <c r="X285" i="12" s="1"/>
  <c r="Y285" i="12" s="1"/>
  <c r="L269" i="12"/>
  <c r="L253" i="12"/>
  <c r="L237" i="12"/>
  <c r="L221" i="12"/>
  <c r="R221" i="12" s="1"/>
  <c r="S221" i="12" s="1"/>
  <c r="X221" i="12" s="1"/>
  <c r="Y221" i="12" s="1"/>
  <c r="L205" i="12"/>
  <c r="L189" i="12"/>
  <c r="L173" i="12"/>
  <c r="L157" i="12"/>
  <c r="R157" i="12" s="1"/>
  <c r="S157" i="12" s="1"/>
  <c r="X157" i="12" s="1"/>
  <c r="Y157" i="12" s="1"/>
  <c r="L141" i="12"/>
  <c r="L125" i="12"/>
  <c r="L109" i="12"/>
  <c r="L93" i="12"/>
  <c r="R93" i="12" s="1"/>
  <c r="S93" i="12" s="1"/>
  <c r="X93" i="12" s="1"/>
  <c r="Y93" i="12" s="1"/>
  <c r="L82" i="12"/>
  <c r="L74" i="12"/>
  <c r="L66" i="12"/>
  <c r="L58" i="12"/>
  <c r="R58" i="12" s="1"/>
  <c r="S58" i="12" s="1"/>
  <c r="X58" i="12" s="1"/>
  <c r="Y58" i="12" s="1"/>
  <c r="L50" i="12"/>
  <c r="L46" i="12"/>
  <c r="L38" i="12"/>
  <c r="L30" i="12"/>
  <c r="R30" i="12" s="1"/>
  <c r="S30" i="12" s="1"/>
  <c r="X30" i="12" s="1"/>
  <c r="Y30" i="12" s="1"/>
  <c r="L22" i="12"/>
  <c r="L14" i="12"/>
  <c r="L6" i="12"/>
  <c r="L444" i="12"/>
  <c r="L404" i="12"/>
  <c r="L372" i="12"/>
  <c r="L356" i="12"/>
  <c r="L340" i="12"/>
  <c r="R340" i="12" s="1"/>
  <c r="S340" i="12" s="1"/>
  <c r="L324" i="12"/>
  <c r="L308" i="12"/>
  <c r="L292" i="12"/>
  <c r="L276" i="12"/>
  <c r="L260" i="12"/>
  <c r="L244" i="12"/>
  <c r="L228" i="12"/>
  <c r="L212" i="12"/>
  <c r="R212" i="12" s="1"/>
  <c r="S212" i="12" s="1"/>
  <c r="X212" i="12" s="1"/>
  <c r="Y212" i="12" s="1"/>
  <c r="L196" i="12"/>
  <c r="L180" i="12"/>
  <c r="L164" i="12"/>
  <c r="L148" i="12"/>
  <c r="R148" i="12" s="1"/>
  <c r="S148" i="12" s="1"/>
  <c r="X148" i="12" s="1"/>
  <c r="Y148" i="12" s="1"/>
  <c r="L132" i="12"/>
  <c r="L116" i="12"/>
  <c r="L100" i="12"/>
  <c r="L85" i="12"/>
  <c r="R85" i="12" s="1"/>
  <c r="S85" i="12" s="1"/>
  <c r="X85" i="12" s="1"/>
  <c r="Y85" i="12" s="1"/>
  <c r="L77" i="12"/>
  <c r="L69" i="12"/>
  <c r="L61" i="12"/>
  <c r="L49" i="12"/>
  <c r="R49" i="12" s="1"/>
  <c r="S49" i="12" s="1"/>
  <c r="X49" i="12" s="1"/>
  <c r="Y49" i="12" s="1"/>
  <c r="L41" i="12"/>
  <c r="L33" i="12"/>
  <c r="L25" i="12"/>
  <c r="R25" i="12" s="1"/>
  <c r="S25" i="12" s="1"/>
  <c r="X25" i="12" s="1"/>
  <c r="Y25" i="12" s="1"/>
  <c r="L17" i="12"/>
  <c r="R17" i="12" s="1"/>
  <c r="S17" i="12" s="1"/>
  <c r="X17" i="12" s="1"/>
  <c r="Y17" i="12" s="1"/>
  <c r="L13" i="12"/>
  <c r="R7" i="12"/>
  <c r="S7" i="12" s="1"/>
  <c r="X7" i="12" s="1"/>
  <c r="Y7" i="12" s="1"/>
  <c r="R23" i="12"/>
  <c r="S23" i="12" s="1"/>
  <c r="X23" i="12" s="1"/>
  <c r="Y23" i="12" s="1"/>
  <c r="R39" i="12"/>
  <c r="S39" i="12" s="1"/>
  <c r="X39" i="12" s="1"/>
  <c r="Y39" i="12" s="1"/>
  <c r="R47" i="12"/>
  <c r="S47" i="12" s="1"/>
  <c r="X47" i="12" s="1"/>
  <c r="Y47" i="12" s="1"/>
  <c r="R55" i="12"/>
  <c r="S55" i="12" s="1"/>
  <c r="X55" i="12" s="1"/>
  <c r="Y55" i="12" s="1"/>
  <c r="R63" i="12"/>
  <c r="S63" i="12" s="1"/>
  <c r="X63" i="12" s="1"/>
  <c r="Y63" i="12" s="1"/>
  <c r="R71" i="12"/>
  <c r="S71" i="12" s="1"/>
  <c r="X71" i="12" s="1"/>
  <c r="Y71" i="12" s="1"/>
  <c r="R79" i="12"/>
  <c r="S79" i="12" s="1"/>
  <c r="X79" i="12" s="1"/>
  <c r="Y79" i="12" s="1"/>
  <c r="R87" i="12"/>
  <c r="S87" i="12" s="1"/>
  <c r="X87" i="12" s="1"/>
  <c r="Y87" i="12" s="1"/>
  <c r="R95" i="12"/>
  <c r="S95" i="12" s="1"/>
  <c r="X95" i="12" s="1"/>
  <c r="Y95" i="12" s="1"/>
  <c r="R103" i="12"/>
  <c r="S103" i="12" s="1"/>
  <c r="X103" i="12" s="1"/>
  <c r="Y103" i="12" s="1"/>
  <c r="R111" i="12"/>
  <c r="S111" i="12" s="1"/>
  <c r="X111" i="12" s="1"/>
  <c r="Y111" i="12" s="1"/>
  <c r="R119" i="12"/>
  <c r="S119" i="12" s="1"/>
  <c r="X119" i="12" s="1"/>
  <c r="Y119" i="12" s="1"/>
  <c r="R127" i="12"/>
  <c r="S127" i="12" s="1"/>
  <c r="X127" i="12" s="1"/>
  <c r="Y127" i="12" s="1"/>
  <c r="R135" i="12"/>
  <c r="S135" i="12" s="1"/>
  <c r="X135" i="12" s="1"/>
  <c r="Y135" i="12" s="1"/>
  <c r="R143" i="12"/>
  <c r="S143" i="12" s="1"/>
  <c r="X143" i="12" s="1"/>
  <c r="Y143" i="12" s="1"/>
  <c r="R151" i="12"/>
  <c r="S151" i="12" s="1"/>
  <c r="X151" i="12" s="1"/>
  <c r="Y151" i="12" s="1"/>
  <c r="R159" i="12"/>
  <c r="S159" i="12" s="1"/>
  <c r="X159" i="12" s="1"/>
  <c r="Y159" i="12" s="1"/>
  <c r="R167" i="12"/>
  <c r="S167" i="12" s="1"/>
  <c r="X167" i="12" s="1"/>
  <c r="Y167" i="12" s="1"/>
  <c r="R175" i="12"/>
  <c r="S175" i="12" s="1"/>
  <c r="X175" i="12" s="1"/>
  <c r="Y175" i="12" s="1"/>
  <c r="R183" i="12"/>
  <c r="S183" i="12" s="1"/>
  <c r="X183" i="12" s="1"/>
  <c r="Y183" i="12" s="1"/>
  <c r="R191" i="12"/>
  <c r="S191" i="12" s="1"/>
  <c r="X191" i="12" s="1"/>
  <c r="Y191" i="12" s="1"/>
  <c r="R199" i="12"/>
  <c r="S199" i="12" s="1"/>
  <c r="X199" i="12" s="1"/>
  <c r="Y199" i="12" s="1"/>
  <c r="R207" i="12"/>
  <c r="S207" i="12" s="1"/>
  <c r="X207" i="12" s="1"/>
  <c r="Y207" i="12" s="1"/>
  <c r="R215" i="12"/>
  <c r="S215" i="12" s="1"/>
  <c r="X215" i="12" s="1"/>
  <c r="Y215" i="12" s="1"/>
  <c r="R223" i="12"/>
  <c r="S223" i="12" s="1"/>
  <c r="X223" i="12" s="1"/>
  <c r="Y223" i="12" s="1"/>
  <c r="R231" i="12"/>
  <c r="S231" i="12" s="1"/>
  <c r="X231" i="12" s="1"/>
  <c r="Y231" i="12" s="1"/>
  <c r="R239" i="12"/>
  <c r="S239" i="12" s="1"/>
  <c r="X239" i="12" s="1"/>
  <c r="Y239" i="12" s="1"/>
  <c r="R247" i="12"/>
  <c r="S247" i="12" s="1"/>
  <c r="X247" i="12" s="1"/>
  <c r="Y247" i="12" s="1"/>
  <c r="R255" i="12"/>
  <c r="S255" i="12" s="1"/>
  <c r="X255" i="12" s="1"/>
  <c r="Y255" i="12" s="1"/>
  <c r="R263" i="12"/>
  <c r="S263" i="12" s="1"/>
  <c r="X263" i="12" s="1"/>
  <c r="Y263" i="12" s="1"/>
  <c r="R271" i="12"/>
  <c r="S271" i="12" s="1"/>
  <c r="X271" i="12" s="1"/>
  <c r="Y271" i="12" s="1"/>
  <c r="R279" i="12"/>
  <c r="S279" i="12" s="1"/>
  <c r="X279" i="12" s="1"/>
  <c r="Y279" i="12" s="1"/>
  <c r="R287" i="12"/>
  <c r="S287" i="12" s="1"/>
  <c r="X287" i="12" s="1"/>
  <c r="Y287" i="12" s="1"/>
  <c r="R295" i="12"/>
  <c r="S295" i="12" s="1"/>
  <c r="X295" i="12" s="1"/>
  <c r="Y295" i="12" s="1"/>
  <c r="R303" i="12"/>
  <c r="S303" i="12" s="1"/>
  <c r="X303" i="12" s="1"/>
  <c r="Y303" i="12" s="1"/>
  <c r="R311" i="12"/>
  <c r="S311" i="12" s="1"/>
  <c r="X311" i="12" s="1"/>
  <c r="Y311" i="12" s="1"/>
  <c r="R319" i="12"/>
  <c r="S319" i="12" s="1"/>
  <c r="X319" i="12" s="1"/>
  <c r="Y319" i="12" s="1"/>
  <c r="R327" i="12"/>
  <c r="S327" i="12" s="1"/>
  <c r="X327" i="12" s="1"/>
  <c r="Y327" i="12" s="1"/>
  <c r="R335" i="12"/>
  <c r="S335" i="12" s="1"/>
  <c r="X335" i="12" s="1"/>
  <c r="Y335" i="12" s="1"/>
  <c r="R343" i="12"/>
  <c r="S343" i="12" s="1"/>
  <c r="R351" i="12"/>
  <c r="S351" i="12" s="1"/>
  <c r="X351" i="12" s="1"/>
  <c r="Y351" i="12" s="1"/>
  <c r="R359" i="12"/>
  <c r="S359" i="12" s="1"/>
  <c r="X359" i="12" s="1"/>
  <c r="Y359" i="12" s="1"/>
  <c r="R367" i="12"/>
  <c r="S367" i="12" s="1"/>
  <c r="X367" i="12" s="1"/>
  <c r="Y367" i="12" s="1"/>
  <c r="R375" i="12"/>
  <c r="S375" i="12" s="1"/>
  <c r="X375" i="12" s="1"/>
  <c r="Y375" i="12" s="1"/>
  <c r="R383" i="12"/>
  <c r="S383" i="12" s="1"/>
  <c r="X383" i="12" s="1"/>
  <c r="Y383" i="12" s="1"/>
  <c r="R9" i="12"/>
  <c r="S9" i="12" s="1"/>
  <c r="X9" i="12" s="1"/>
  <c r="Y9" i="12" s="1"/>
  <c r="R33" i="12"/>
  <c r="S33" i="12" s="1"/>
  <c r="X33" i="12" s="1"/>
  <c r="Y33" i="12" s="1"/>
  <c r="R41" i="12"/>
  <c r="S41" i="12" s="1"/>
  <c r="X41" i="12" s="1"/>
  <c r="Y41" i="12" s="1"/>
  <c r="R65" i="12"/>
  <c r="S65" i="12" s="1"/>
  <c r="X65" i="12" s="1"/>
  <c r="Y65" i="12" s="1"/>
  <c r="R73" i="12"/>
  <c r="S73" i="12" s="1"/>
  <c r="X73" i="12" s="1"/>
  <c r="Y73" i="12" s="1"/>
  <c r="R81" i="12"/>
  <c r="S81" i="12" s="1"/>
  <c r="X81" i="12" s="1"/>
  <c r="Y81" i="12" s="1"/>
  <c r="R89" i="12"/>
  <c r="S89" i="12" s="1"/>
  <c r="X89" i="12" s="1"/>
  <c r="Y89" i="12" s="1"/>
  <c r="R97" i="12"/>
  <c r="S97" i="12" s="1"/>
  <c r="X97" i="12" s="1"/>
  <c r="Y97" i="12" s="1"/>
  <c r="R105" i="12"/>
  <c r="S105" i="12" s="1"/>
  <c r="X105" i="12" s="1"/>
  <c r="Y105" i="12" s="1"/>
  <c r="R113" i="12"/>
  <c r="S113" i="12" s="1"/>
  <c r="X113" i="12" s="1"/>
  <c r="Y113" i="12" s="1"/>
  <c r="R121" i="12"/>
  <c r="S121" i="12" s="1"/>
  <c r="X121" i="12" s="1"/>
  <c r="Y121" i="12" s="1"/>
  <c r="R129" i="12"/>
  <c r="S129" i="12" s="1"/>
  <c r="X129" i="12" s="1"/>
  <c r="Y129" i="12" s="1"/>
  <c r="R137" i="12"/>
  <c r="S137" i="12" s="1"/>
  <c r="X137" i="12" s="1"/>
  <c r="Y137" i="12" s="1"/>
  <c r="R145" i="12"/>
  <c r="S145" i="12" s="1"/>
  <c r="X145" i="12" s="1"/>
  <c r="Y145" i="12" s="1"/>
  <c r="R153" i="12"/>
  <c r="S153" i="12" s="1"/>
  <c r="X153" i="12" s="1"/>
  <c r="Y153" i="12" s="1"/>
  <c r="R161" i="12"/>
  <c r="S161" i="12" s="1"/>
  <c r="X161" i="12" s="1"/>
  <c r="Y161" i="12" s="1"/>
  <c r="R169" i="12"/>
  <c r="S169" i="12" s="1"/>
  <c r="X169" i="12" s="1"/>
  <c r="Y169" i="12" s="1"/>
  <c r="R177" i="12"/>
  <c r="S177" i="12" s="1"/>
  <c r="X177" i="12" s="1"/>
  <c r="Y177" i="12" s="1"/>
  <c r="R185" i="12"/>
  <c r="S185" i="12" s="1"/>
  <c r="X185" i="12" s="1"/>
  <c r="Y185" i="12" s="1"/>
  <c r="R193" i="12"/>
  <c r="S193" i="12" s="1"/>
  <c r="X193" i="12" s="1"/>
  <c r="Y193" i="12" s="1"/>
  <c r="R201" i="12"/>
  <c r="S201" i="12" s="1"/>
  <c r="X201" i="12" s="1"/>
  <c r="Y201" i="12" s="1"/>
  <c r="R209" i="12"/>
  <c r="S209" i="12" s="1"/>
  <c r="X209" i="12" s="1"/>
  <c r="Y209" i="12" s="1"/>
  <c r="R217" i="12"/>
  <c r="S217" i="12" s="1"/>
  <c r="X217" i="12" s="1"/>
  <c r="Y217" i="12" s="1"/>
  <c r="R225" i="12"/>
  <c r="S225" i="12" s="1"/>
  <c r="X225" i="12" s="1"/>
  <c r="Y225" i="12" s="1"/>
  <c r="R233" i="12"/>
  <c r="S233" i="12" s="1"/>
  <c r="X233" i="12" s="1"/>
  <c r="Y233" i="12" s="1"/>
  <c r="R241" i="12"/>
  <c r="S241" i="12" s="1"/>
  <c r="X241" i="12" s="1"/>
  <c r="Y241" i="12" s="1"/>
  <c r="R249" i="12"/>
  <c r="S249" i="12" s="1"/>
  <c r="X249" i="12" s="1"/>
  <c r="Y249" i="12" s="1"/>
  <c r="R257" i="12"/>
  <c r="S257" i="12" s="1"/>
  <c r="X257" i="12" s="1"/>
  <c r="Y257" i="12" s="1"/>
  <c r="R265" i="12"/>
  <c r="S265" i="12" s="1"/>
  <c r="X265" i="12" s="1"/>
  <c r="Y265" i="12" s="1"/>
  <c r="R273" i="12"/>
  <c r="S273" i="12" s="1"/>
  <c r="X273" i="12" s="1"/>
  <c r="Y273" i="12" s="1"/>
  <c r="R281" i="12"/>
  <c r="S281" i="12" s="1"/>
  <c r="X281" i="12" s="1"/>
  <c r="Y281" i="12" s="1"/>
  <c r="R289" i="12"/>
  <c r="S289" i="12" s="1"/>
  <c r="X289" i="12" s="1"/>
  <c r="Y289" i="12" s="1"/>
  <c r="R297" i="12"/>
  <c r="S297" i="12" s="1"/>
  <c r="X297" i="12" s="1"/>
  <c r="Y297" i="12" s="1"/>
  <c r="R305" i="12"/>
  <c r="S305" i="12" s="1"/>
  <c r="X305" i="12" s="1"/>
  <c r="Y305" i="12" s="1"/>
  <c r="R313" i="12"/>
  <c r="S313" i="12" s="1"/>
  <c r="X313" i="12" s="1"/>
  <c r="Y313" i="12" s="1"/>
  <c r="R321" i="12"/>
  <c r="S321" i="12" s="1"/>
  <c r="X321" i="12" s="1"/>
  <c r="Y321" i="12" s="1"/>
  <c r="R329" i="12"/>
  <c r="S329" i="12" s="1"/>
  <c r="X329" i="12" s="1"/>
  <c r="Y329" i="12" s="1"/>
  <c r="R337" i="12"/>
  <c r="S337" i="12" s="1"/>
  <c r="R345" i="12"/>
  <c r="S345" i="12" s="1"/>
  <c r="X345" i="12" s="1"/>
  <c r="Y345" i="12" s="1"/>
  <c r="R353" i="12"/>
  <c r="S353" i="12" s="1"/>
  <c r="X353" i="12" s="1"/>
  <c r="Y353" i="12" s="1"/>
  <c r="R361" i="12"/>
  <c r="S361" i="12" s="1"/>
  <c r="X361" i="12" s="1"/>
  <c r="Y361" i="12" s="1"/>
  <c r="R369" i="12"/>
  <c r="S369" i="12" s="1"/>
  <c r="X369" i="12" s="1"/>
  <c r="Y369" i="12" s="1"/>
  <c r="R377" i="12"/>
  <c r="S377" i="12" s="1"/>
  <c r="X377" i="12" s="1"/>
  <c r="Y377" i="12" s="1"/>
  <c r="R18" i="12"/>
  <c r="S18" i="12" s="1"/>
  <c r="X18" i="12" s="1"/>
  <c r="Y18" i="12" s="1"/>
  <c r="R34" i="12"/>
  <c r="S34" i="12" s="1"/>
  <c r="X34" i="12" s="1"/>
  <c r="Y34" i="12" s="1"/>
  <c r="R42" i="12"/>
  <c r="S42" i="12" s="1"/>
  <c r="X42" i="12" s="1"/>
  <c r="Y42" i="12" s="1"/>
  <c r="R50" i="12"/>
  <c r="S50" i="12" s="1"/>
  <c r="X50" i="12" s="1"/>
  <c r="Y50" i="12" s="1"/>
  <c r="R66" i="12"/>
  <c r="S66" i="12" s="1"/>
  <c r="X66" i="12" s="1"/>
  <c r="Y66" i="12" s="1"/>
  <c r="R74" i="12"/>
  <c r="S74" i="12" s="1"/>
  <c r="X74" i="12" s="1"/>
  <c r="Y74" i="12" s="1"/>
  <c r="R82" i="12"/>
  <c r="S82" i="12" s="1"/>
  <c r="X82" i="12" s="1"/>
  <c r="Y82" i="12" s="1"/>
  <c r="R90" i="12"/>
  <c r="S90" i="12" s="1"/>
  <c r="X90" i="12" s="1"/>
  <c r="Y90" i="12" s="1"/>
  <c r="R106" i="12"/>
  <c r="S106" i="12" s="1"/>
  <c r="X106" i="12" s="1"/>
  <c r="Y106" i="12" s="1"/>
  <c r="R114" i="12"/>
  <c r="S114" i="12" s="1"/>
  <c r="X114" i="12" s="1"/>
  <c r="Y114" i="12" s="1"/>
  <c r="R122" i="12"/>
  <c r="S122" i="12" s="1"/>
  <c r="X122" i="12" s="1"/>
  <c r="Y122" i="12" s="1"/>
  <c r="R138" i="12"/>
  <c r="S138" i="12" s="1"/>
  <c r="X138" i="12" s="1"/>
  <c r="Y138" i="12" s="1"/>
  <c r="R146" i="12"/>
  <c r="S146" i="12" s="1"/>
  <c r="X146" i="12" s="1"/>
  <c r="Y146" i="12" s="1"/>
  <c r="R154" i="12"/>
  <c r="S154" i="12" s="1"/>
  <c r="X154" i="12" s="1"/>
  <c r="Y154" i="12" s="1"/>
  <c r="R170" i="12"/>
  <c r="S170" i="12" s="1"/>
  <c r="X170" i="12" s="1"/>
  <c r="Y170" i="12" s="1"/>
  <c r="R178" i="12"/>
  <c r="S178" i="12" s="1"/>
  <c r="X178" i="12" s="1"/>
  <c r="Y178" i="12" s="1"/>
  <c r="R186" i="12"/>
  <c r="S186" i="12" s="1"/>
  <c r="X186" i="12" s="1"/>
  <c r="Y186" i="12" s="1"/>
  <c r="R202" i="12"/>
  <c r="S202" i="12" s="1"/>
  <c r="X202" i="12" s="1"/>
  <c r="Y202" i="12" s="1"/>
  <c r="R210" i="12"/>
  <c r="S210" i="12" s="1"/>
  <c r="X210" i="12" s="1"/>
  <c r="Y210" i="12" s="1"/>
  <c r="R218" i="12"/>
  <c r="S218" i="12" s="1"/>
  <c r="X218" i="12" s="1"/>
  <c r="Y218" i="12" s="1"/>
  <c r="R234" i="12"/>
  <c r="S234" i="12" s="1"/>
  <c r="X234" i="12" s="1"/>
  <c r="Y234" i="12" s="1"/>
  <c r="R242" i="12"/>
  <c r="S242" i="12" s="1"/>
  <c r="X242" i="12" s="1"/>
  <c r="Y242" i="12" s="1"/>
  <c r="R250" i="12"/>
  <c r="S250" i="12" s="1"/>
  <c r="X250" i="12" s="1"/>
  <c r="Y250" i="12" s="1"/>
  <c r="R266" i="12"/>
  <c r="S266" i="12" s="1"/>
  <c r="X266" i="12" s="1"/>
  <c r="Y266" i="12" s="1"/>
  <c r="R274" i="12"/>
  <c r="S274" i="12" s="1"/>
  <c r="X274" i="12" s="1"/>
  <c r="Y274" i="12" s="1"/>
  <c r="R282" i="12"/>
  <c r="S282" i="12" s="1"/>
  <c r="X282" i="12" s="1"/>
  <c r="Y282" i="12" s="1"/>
  <c r="R298" i="12"/>
  <c r="S298" i="12" s="1"/>
  <c r="X298" i="12" s="1"/>
  <c r="Y298" i="12" s="1"/>
  <c r="R306" i="12"/>
  <c r="S306" i="12" s="1"/>
  <c r="X306" i="12" s="1"/>
  <c r="Y306" i="12" s="1"/>
  <c r="R314" i="12"/>
  <c r="S314" i="12" s="1"/>
  <c r="X314" i="12" s="1"/>
  <c r="Y314" i="12" s="1"/>
  <c r="R330" i="12"/>
  <c r="S330" i="12" s="1"/>
  <c r="X330" i="12" s="1"/>
  <c r="Y330" i="12" s="1"/>
  <c r="R338" i="12"/>
  <c r="S338" i="12" s="1"/>
  <c r="R346" i="12"/>
  <c r="S346" i="12" s="1"/>
  <c r="X346" i="12" s="1"/>
  <c r="Y346" i="12" s="1"/>
  <c r="R362" i="12"/>
  <c r="S362" i="12" s="1"/>
  <c r="X362" i="12" s="1"/>
  <c r="Y362" i="12" s="1"/>
  <c r="R370" i="12"/>
  <c r="S370" i="12" s="1"/>
  <c r="X370" i="12" s="1"/>
  <c r="Y370" i="12" s="1"/>
  <c r="R378" i="12"/>
  <c r="S378" i="12" s="1"/>
  <c r="X378" i="12" s="1"/>
  <c r="Y378" i="12" s="1"/>
  <c r="R11" i="12"/>
  <c r="S11" i="12" s="1"/>
  <c r="X11" i="12" s="1"/>
  <c r="Y11" i="12" s="1"/>
  <c r="R19" i="12"/>
  <c r="S19" i="12" s="1"/>
  <c r="X19" i="12" s="1"/>
  <c r="Y19" i="12" s="1"/>
  <c r="R27" i="12"/>
  <c r="S27" i="12" s="1"/>
  <c r="X27" i="12" s="1"/>
  <c r="Y27" i="12" s="1"/>
  <c r="R43" i="12"/>
  <c r="S43" i="12" s="1"/>
  <c r="X43" i="12" s="1"/>
  <c r="Y43" i="12" s="1"/>
  <c r="R51" i="12"/>
  <c r="S51" i="12" s="1"/>
  <c r="X51" i="12" s="1"/>
  <c r="Y51" i="12" s="1"/>
  <c r="R59" i="12"/>
  <c r="S59" i="12" s="1"/>
  <c r="X59" i="12" s="1"/>
  <c r="Y59" i="12" s="1"/>
  <c r="R67" i="12"/>
  <c r="S67" i="12" s="1"/>
  <c r="X67" i="12" s="1"/>
  <c r="Y67" i="12" s="1"/>
  <c r="R83" i="12"/>
  <c r="S83" i="12" s="1"/>
  <c r="X83" i="12" s="1"/>
  <c r="Y83" i="12" s="1"/>
  <c r="R91" i="12"/>
  <c r="S91" i="12" s="1"/>
  <c r="X91" i="12" s="1"/>
  <c r="Y91" i="12" s="1"/>
  <c r="R99" i="12"/>
  <c r="S99" i="12" s="1"/>
  <c r="X99" i="12" s="1"/>
  <c r="Y99" i="12" s="1"/>
  <c r="R115" i="12"/>
  <c r="S115" i="12" s="1"/>
  <c r="X115" i="12" s="1"/>
  <c r="Y115" i="12" s="1"/>
  <c r="R123" i="12"/>
  <c r="S123" i="12" s="1"/>
  <c r="X123" i="12" s="1"/>
  <c r="Y123" i="12" s="1"/>
  <c r="R131" i="12"/>
  <c r="S131" i="12" s="1"/>
  <c r="X131" i="12" s="1"/>
  <c r="Y131" i="12" s="1"/>
  <c r="R147" i="12"/>
  <c r="S147" i="12" s="1"/>
  <c r="X147" i="12" s="1"/>
  <c r="Y147" i="12" s="1"/>
  <c r="R155" i="12"/>
  <c r="S155" i="12" s="1"/>
  <c r="X155" i="12" s="1"/>
  <c r="Y155" i="12" s="1"/>
  <c r="R163" i="12"/>
  <c r="S163" i="12" s="1"/>
  <c r="X163" i="12" s="1"/>
  <c r="Y163" i="12" s="1"/>
  <c r="R179" i="12"/>
  <c r="S179" i="12" s="1"/>
  <c r="X179" i="12" s="1"/>
  <c r="Y179" i="12" s="1"/>
  <c r="R187" i="12"/>
  <c r="S187" i="12" s="1"/>
  <c r="X187" i="12" s="1"/>
  <c r="Y187" i="12" s="1"/>
  <c r="R195" i="12"/>
  <c r="S195" i="12" s="1"/>
  <c r="X195" i="12" s="1"/>
  <c r="Y195" i="12" s="1"/>
  <c r="R211" i="12"/>
  <c r="S211" i="12" s="1"/>
  <c r="X211" i="12" s="1"/>
  <c r="Y211" i="12" s="1"/>
  <c r="R219" i="12"/>
  <c r="S219" i="12" s="1"/>
  <c r="X219" i="12" s="1"/>
  <c r="Y219" i="12" s="1"/>
  <c r="R227" i="12"/>
  <c r="S227" i="12" s="1"/>
  <c r="X227" i="12" s="1"/>
  <c r="Y227" i="12" s="1"/>
  <c r="R243" i="12"/>
  <c r="S243" i="12" s="1"/>
  <c r="X243" i="12" s="1"/>
  <c r="Y243" i="12" s="1"/>
  <c r="R13" i="12"/>
  <c r="S13" i="12" s="1"/>
  <c r="X13" i="12" s="1"/>
  <c r="Y13" i="12" s="1"/>
  <c r="R21" i="12"/>
  <c r="S21" i="12" s="1"/>
  <c r="X21" i="12" s="1"/>
  <c r="Y21" i="12" s="1"/>
  <c r="R37" i="12"/>
  <c r="S37" i="12" s="1"/>
  <c r="X37" i="12" s="1"/>
  <c r="Y37" i="12" s="1"/>
  <c r="R45" i="12"/>
  <c r="S45" i="12" s="1"/>
  <c r="X45" i="12" s="1"/>
  <c r="Y45" i="12" s="1"/>
  <c r="R53" i="12"/>
  <c r="S53" i="12" s="1"/>
  <c r="X53" i="12" s="1"/>
  <c r="Y53" i="12" s="1"/>
  <c r="R61" i="12"/>
  <c r="S61" i="12" s="1"/>
  <c r="X61" i="12" s="1"/>
  <c r="Y61" i="12" s="1"/>
  <c r="R69" i="12"/>
  <c r="S69" i="12" s="1"/>
  <c r="X69" i="12" s="1"/>
  <c r="Y69" i="12" s="1"/>
  <c r="R77" i="12"/>
  <c r="S77" i="12" s="1"/>
  <c r="X77" i="12" s="1"/>
  <c r="Y77" i="12" s="1"/>
  <c r="R109" i="12"/>
  <c r="S109" i="12" s="1"/>
  <c r="X109" i="12" s="1"/>
  <c r="Y109" i="12" s="1"/>
  <c r="R117" i="12"/>
  <c r="S117" i="12" s="1"/>
  <c r="X117" i="12" s="1"/>
  <c r="Y117" i="12" s="1"/>
  <c r="R125" i="12"/>
  <c r="S125" i="12" s="1"/>
  <c r="X125" i="12" s="1"/>
  <c r="Y125" i="12" s="1"/>
  <c r="R133" i="12"/>
  <c r="S133" i="12" s="1"/>
  <c r="X133" i="12" s="1"/>
  <c r="Y133" i="12" s="1"/>
  <c r="R141" i="12"/>
  <c r="S141" i="12" s="1"/>
  <c r="X141" i="12" s="1"/>
  <c r="Y141" i="12" s="1"/>
  <c r="R149" i="12"/>
  <c r="S149" i="12" s="1"/>
  <c r="X149" i="12" s="1"/>
  <c r="Y149" i="12" s="1"/>
  <c r="R173" i="12"/>
  <c r="S173" i="12" s="1"/>
  <c r="X173" i="12" s="1"/>
  <c r="Y173" i="12" s="1"/>
  <c r="R181" i="12"/>
  <c r="S181" i="12" s="1"/>
  <c r="X181" i="12" s="1"/>
  <c r="Y181" i="12" s="1"/>
  <c r="R189" i="12"/>
  <c r="S189" i="12" s="1"/>
  <c r="X189" i="12" s="1"/>
  <c r="Y189" i="12" s="1"/>
  <c r="R197" i="12"/>
  <c r="S197" i="12" s="1"/>
  <c r="X197" i="12" s="1"/>
  <c r="Y197" i="12" s="1"/>
  <c r="R205" i="12"/>
  <c r="S205" i="12" s="1"/>
  <c r="X205" i="12" s="1"/>
  <c r="Y205" i="12" s="1"/>
  <c r="R213" i="12"/>
  <c r="S213" i="12" s="1"/>
  <c r="X213" i="12" s="1"/>
  <c r="Y213" i="12" s="1"/>
  <c r="R237" i="12"/>
  <c r="S237" i="12" s="1"/>
  <c r="X237" i="12" s="1"/>
  <c r="Y237" i="12" s="1"/>
  <c r="R245" i="12"/>
  <c r="S245" i="12" s="1"/>
  <c r="X245" i="12" s="1"/>
  <c r="Y245" i="12" s="1"/>
  <c r="R253" i="12"/>
  <c r="S253" i="12" s="1"/>
  <c r="X253" i="12" s="1"/>
  <c r="Y253" i="12" s="1"/>
  <c r="R261" i="12"/>
  <c r="S261" i="12" s="1"/>
  <c r="X261" i="12" s="1"/>
  <c r="Y261" i="12" s="1"/>
  <c r="R269" i="12"/>
  <c r="S269" i="12" s="1"/>
  <c r="X269" i="12" s="1"/>
  <c r="Y269" i="12" s="1"/>
  <c r="R277" i="12"/>
  <c r="S277" i="12" s="1"/>
  <c r="X277" i="12" s="1"/>
  <c r="Y277" i="12" s="1"/>
  <c r="R301" i="12"/>
  <c r="S301" i="12" s="1"/>
  <c r="X301" i="12" s="1"/>
  <c r="Y301" i="12" s="1"/>
  <c r="R309" i="12"/>
  <c r="S309" i="12" s="1"/>
  <c r="X309" i="12" s="1"/>
  <c r="Y309" i="12" s="1"/>
  <c r="R317" i="12"/>
  <c r="S317" i="12" s="1"/>
  <c r="X317" i="12" s="1"/>
  <c r="Y317" i="12" s="1"/>
  <c r="R325" i="12"/>
  <c r="S325" i="12" s="1"/>
  <c r="X325" i="12" s="1"/>
  <c r="Y325" i="12" s="1"/>
  <c r="R333" i="12"/>
  <c r="S333" i="12" s="1"/>
  <c r="X333" i="12" s="1"/>
  <c r="Y333" i="12" s="1"/>
  <c r="R341" i="12"/>
  <c r="S341" i="12" s="1"/>
  <c r="R365" i="12"/>
  <c r="S365" i="12" s="1"/>
  <c r="X365" i="12" s="1"/>
  <c r="Y365" i="12" s="1"/>
  <c r="R373" i="12"/>
  <c r="S373" i="12" s="1"/>
  <c r="X373" i="12" s="1"/>
  <c r="Y373" i="12" s="1"/>
  <c r="R381" i="12"/>
  <c r="S381" i="12" s="1"/>
  <c r="X381" i="12" s="1"/>
  <c r="Y381" i="12" s="1"/>
  <c r="R14" i="12"/>
  <c r="S14" i="12" s="1"/>
  <c r="X14" i="12" s="1"/>
  <c r="Y14" i="12" s="1"/>
  <c r="R22" i="12"/>
  <c r="S22" i="12" s="1"/>
  <c r="X22" i="12" s="1"/>
  <c r="Y22" i="12" s="1"/>
  <c r="R38" i="12"/>
  <c r="S38" i="12" s="1"/>
  <c r="X38" i="12" s="1"/>
  <c r="Y38" i="12" s="1"/>
  <c r="R46" i="12"/>
  <c r="S46" i="12" s="1"/>
  <c r="X46" i="12" s="1"/>
  <c r="Y46" i="12" s="1"/>
  <c r="R54" i="12"/>
  <c r="S54" i="12" s="1"/>
  <c r="X54" i="12" s="1"/>
  <c r="Y54" i="12" s="1"/>
  <c r="R70" i="12"/>
  <c r="S70" i="12" s="1"/>
  <c r="X70" i="12" s="1"/>
  <c r="Y70" i="12" s="1"/>
  <c r="R78" i="12"/>
  <c r="S78" i="12" s="1"/>
  <c r="X78" i="12" s="1"/>
  <c r="Y78" i="12" s="1"/>
  <c r="R86" i="12"/>
  <c r="S86" i="12" s="1"/>
  <c r="X86" i="12" s="1"/>
  <c r="Y86" i="12" s="1"/>
  <c r="R94" i="12"/>
  <c r="S94" i="12" s="1"/>
  <c r="X94" i="12" s="1"/>
  <c r="Y94" i="12" s="1"/>
  <c r="R102" i="12"/>
  <c r="S102" i="12" s="1"/>
  <c r="X102" i="12" s="1"/>
  <c r="Y102" i="12" s="1"/>
  <c r="R110" i="12"/>
  <c r="S110" i="12" s="1"/>
  <c r="X110" i="12" s="1"/>
  <c r="Y110" i="12" s="1"/>
  <c r="R118" i="12"/>
  <c r="S118" i="12" s="1"/>
  <c r="X118" i="12" s="1"/>
  <c r="Y118" i="12" s="1"/>
  <c r="R126" i="12"/>
  <c r="S126" i="12" s="1"/>
  <c r="X126" i="12" s="1"/>
  <c r="Y126" i="12" s="1"/>
  <c r="R134" i="12"/>
  <c r="S134" i="12" s="1"/>
  <c r="X134" i="12" s="1"/>
  <c r="Y134" i="12" s="1"/>
  <c r="R142" i="12"/>
  <c r="S142" i="12" s="1"/>
  <c r="X142" i="12" s="1"/>
  <c r="Y142" i="12" s="1"/>
  <c r="R150" i="12"/>
  <c r="S150" i="12" s="1"/>
  <c r="X150" i="12" s="1"/>
  <c r="Y150" i="12" s="1"/>
  <c r="R158" i="12"/>
  <c r="S158" i="12" s="1"/>
  <c r="X158" i="12" s="1"/>
  <c r="Y158" i="12" s="1"/>
  <c r="R166" i="12"/>
  <c r="S166" i="12" s="1"/>
  <c r="X166" i="12" s="1"/>
  <c r="Y166" i="12" s="1"/>
  <c r="R174" i="12"/>
  <c r="S174" i="12" s="1"/>
  <c r="X174" i="12" s="1"/>
  <c r="Y174" i="12" s="1"/>
  <c r="R182" i="12"/>
  <c r="S182" i="12" s="1"/>
  <c r="X182" i="12" s="1"/>
  <c r="Y182" i="12" s="1"/>
  <c r="R190" i="12"/>
  <c r="S190" i="12" s="1"/>
  <c r="X190" i="12" s="1"/>
  <c r="Y190" i="12" s="1"/>
  <c r="R198" i="12"/>
  <c r="S198" i="12" s="1"/>
  <c r="X198" i="12" s="1"/>
  <c r="Y198" i="12" s="1"/>
  <c r="R206" i="12"/>
  <c r="S206" i="12" s="1"/>
  <c r="X206" i="12" s="1"/>
  <c r="Y206" i="12" s="1"/>
  <c r="R214" i="12"/>
  <c r="S214" i="12" s="1"/>
  <c r="X214" i="12" s="1"/>
  <c r="Y214" i="12" s="1"/>
  <c r="R222" i="12"/>
  <c r="S222" i="12" s="1"/>
  <c r="X222" i="12" s="1"/>
  <c r="Y222" i="12" s="1"/>
  <c r="R230" i="12"/>
  <c r="S230" i="12" s="1"/>
  <c r="X230" i="12" s="1"/>
  <c r="Y230" i="12" s="1"/>
  <c r="R238" i="12"/>
  <c r="S238" i="12" s="1"/>
  <c r="X238" i="12" s="1"/>
  <c r="Y238" i="12" s="1"/>
  <c r="R246" i="12"/>
  <c r="S246" i="12" s="1"/>
  <c r="X246" i="12" s="1"/>
  <c r="Y246" i="12" s="1"/>
  <c r="R254" i="12"/>
  <c r="S254" i="12" s="1"/>
  <c r="X254" i="12" s="1"/>
  <c r="Y254" i="12" s="1"/>
  <c r="R262" i="12"/>
  <c r="S262" i="12" s="1"/>
  <c r="X262" i="12" s="1"/>
  <c r="Y262" i="12" s="1"/>
  <c r="R270" i="12"/>
  <c r="S270" i="12" s="1"/>
  <c r="X270" i="12" s="1"/>
  <c r="Y270" i="12" s="1"/>
  <c r="R278" i="12"/>
  <c r="S278" i="12" s="1"/>
  <c r="X278" i="12" s="1"/>
  <c r="Y278" i="12" s="1"/>
  <c r="R286" i="12"/>
  <c r="S286" i="12" s="1"/>
  <c r="X286" i="12" s="1"/>
  <c r="Y286" i="12" s="1"/>
  <c r="R294" i="12"/>
  <c r="S294" i="12" s="1"/>
  <c r="X294" i="12" s="1"/>
  <c r="Y294" i="12" s="1"/>
  <c r="R302" i="12"/>
  <c r="S302" i="12" s="1"/>
  <c r="X302" i="12" s="1"/>
  <c r="Y302" i="12" s="1"/>
  <c r="R310" i="12"/>
  <c r="S310" i="12" s="1"/>
  <c r="X310" i="12" s="1"/>
  <c r="Y310" i="12" s="1"/>
  <c r="R318" i="12"/>
  <c r="S318" i="12" s="1"/>
  <c r="X318" i="12" s="1"/>
  <c r="Y318" i="12" s="1"/>
  <c r="R326" i="12"/>
  <c r="S326" i="12" s="1"/>
  <c r="X326" i="12" s="1"/>
  <c r="Y326" i="12" s="1"/>
  <c r="R334" i="12"/>
  <c r="S334" i="12" s="1"/>
  <c r="X334" i="12" s="1"/>
  <c r="Y334" i="12" s="1"/>
  <c r="R342" i="12"/>
  <c r="S342" i="12" s="1"/>
  <c r="R350" i="12"/>
  <c r="S350" i="12" s="1"/>
  <c r="X350" i="12" s="1"/>
  <c r="Y350" i="12" s="1"/>
  <c r="R358" i="12"/>
  <c r="S358" i="12" s="1"/>
  <c r="X358" i="12" s="1"/>
  <c r="Y358" i="12" s="1"/>
  <c r="R366" i="12"/>
  <c r="S366" i="12" s="1"/>
  <c r="X366" i="12" s="1"/>
  <c r="Y366" i="12" s="1"/>
  <c r="R374" i="12"/>
  <c r="S374" i="12" s="1"/>
  <c r="X374" i="12" s="1"/>
  <c r="Y374" i="12" s="1"/>
  <c r="R382" i="12"/>
  <c r="S382" i="12" s="1"/>
  <c r="X382" i="12" s="1"/>
  <c r="Y382" i="12" s="1"/>
  <c r="R24" i="12"/>
  <c r="S24" i="12" s="1"/>
  <c r="X24" i="12" s="1"/>
  <c r="Y24" i="12" s="1"/>
  <c r="R56" i="12"/>
  <c r="S56" i="12" s="1"/>
  <c r="X56" i="12" s="1"/>
  <c r="Y56" i="12" s="1"/>
  <c r="R88" i="12"/>
  <c r="S88" i="12" s="1"/>
  <c r="X88" i="12" s="1"/>
  <c r="Y88" i="12" s="1"/>
  <c r="R120" i="12"/>
  <c r="S120" i="12" s="1"/>
  <c r="X120" i="12" s="1"/>
  <c r="Y120" i="12" s="1"/>
  <c r="R152" i="12"/>
  <c r="S152" i="12" s="1"/>
  <c r="X152" i="12" s="1"/>
  <c r="Y152" i="12" s="1"/>
  <c r="R184" i="12"/>
  <c r="S184" i="12" s="1"/>
  <c r="X184" i="12" s="1"/>
  <c r="Y184" i="12" s="1"/>
  <c r="R216" i="12"/>
  <c r="S216" i="12" s="1"/>
  <c r="X216" i="12" s="1"/>
  <c r="Y216" i="12" s="1"/>
  <c r="R268" i="12"/>
  <c r="S268" i="12" s="1"/>
  <c r="X268" i="12" s="1"/>
  <c r="Y268" i="12" s="1"/>
  <c r="R291" i="12"/>
  <c r="S291" i="12" s="1"/>
  <c r="X291" i="12" s="1"/>
  <c r="Y291" i="12" s="1"/>
  <c r="R312" i="12"/>
  <c r="S312" i="12" s="1"/>
  <c r="X312" i="12" s="1"/>
  <c r="Y312" i="12" s="1"/>
  <c r="R332" i="12"/>
  <c r="S332" i="12" s="1"/>
  <c r="X332" i="12" s="1"/>
  <c r="Y332" i="12" s="1"/>
  <c r="R355" i="12"/>
  <c r="S355" i="12" s="1"/>
  <c r="X355" i="12" s="1"/>
  <c r="Y355" i="12" s="1"/>
  <c r="R376" i="12"/>
  <c r="S376" i="12" s="1"/>
  <c r="X376" i="12" s="1"/>
  <c r="Y376" i="12" s="1"/>
  <c r="R389" i="12"/>
  <c r="S389" i="12" s="1"/>
  <c r="X389" i="12" s="1"/>
  <c r="Y389" i="12" s="1"/>
  <c r="R405" i="12"/>
  <c r="S405" i="12" s="1"/>
  <c r="X405" i="12" s="1"/>
  <c r="Y405" i="12" s="1"/>
  <c r="R421" i="12"/>
  <c r="S421" i="12" s="1"/>
  <c r="X421" i="12" s="1"/>
  <c r="Y421" i="12" s="1"/>
  <c r="R437" i="12"/>
  <c r="S437" i="12" s="1"/>
  <c r="X437" i="12" s="1"/>
  <c r="Y437" i="12" s="1"/>
  <c r="R453" i="12"/>
  <c r="S453" i="12" s="1"/>
  <c r="X453" i="12" s="1"/>
  <c r="Y453" i="12" s="1"/>
  <c r="R469" i="12"/>
  <c r="S469" i="12" s="1"/>
  <c r="X469" i="12" s="1"/>
  <c r="Y469" i="12" s="1"/>
  <c r="R485" i="12"/>
  <c r="S485" i="12" s="1"/>
  <c r="X485" i="12" s="1"/>
  <c r="Y485" i="12" s="1"/>
  <c r="R501" i="12"/>
  <c r="S501" i="12" s="1"/>
  <c r="X501" i="12" s="1"/>
  <c r="Y501" i="12" s="1"/>
  <c r="R517" i="12"/>
  <c r="S517" i="12" s="1"/>
  <c r="X517" i="12" s="1"/>
  <c r="Y517" i="12" s="1"/>
  <c r="R533" i="12"/>
  <c r="S533" i="12" s="1"/>
  <c r="X533" i="12" s="1"/>
  <c r="Y533" i="12" s="1"/>
  <c r="R549" i="12"/>
  <c r="S549" i="12" s="1"/>
  <c r="X549" i="12" s="1"/>
  <c r="Y549" i="12" s="1"/>
  <c r="R565" i="12"/>
  <c r="S565" i="12" s="1"/>
  <c r="X565" i="12" s="1"/>
  <c r="Y565" i="12" s="1"/>
  <c r="R581" i="12"/>
  <c r="S581" i="12" s="1"/>
  <c r="X581" i="12" s="1"/>
  <c r="Y581" i="12" s="1"/>
  <c r="R597" i="12"/>
  <c r="S597" i="12" s="1"/>
  <c r="X597" i="12" s="1"/>
  <c r="Y597" i="12" s="1"/>
  <c r="R613" i="12"/>
  <c r="S613" i="12" s="1"/>
  <c r="X613" i="12" s="1"/>
  <c r="Y613" i="12" s="1"/>
  <c r="R629" i="12"/>
  <c r="S629" i="12" s="1"/>
  <c r="X629" i="12" s="1"/>
  <c r="Y629" i="12" s="1"/>
  <c r="R645" i="12"/>
  <c r="S645" i="12" s="1"/>
  <c r="X645" i="12" s="1"/>
  <c r="Y645" i="12" s="1"/>
  <c r="R661" i="12"/>
  <c r="S661" i="12" s="1"/>
  <c r="X661" i="12" s="1"/>
  <c r="Y661" i="12" s="1"/>
  <c r="R677" i="12"/>
  <c r="S677" i="12" s="1"/>
  <c r="X677" i="12" s="1"/>
  <c r="Y677" i="12" s="1"/>
  <c r="R693" i="12"/>
  <c r="S693" i="12" s="1"/>
  <c r="X693" i="12" s="1"/>
  <c r="Y693" i="12" s="1"/>
  <c r="R709" i="12"/>
  <c r="S709" i="12" s="1"/>
  <c r="X709" i="12" s="1"/>
  <c r="Y709" i="12" s="1"/>
  <c r="R725" i="12"/>
  <c r="S725" i="12" s="1"/>
  <c r="X725" i="12" s="1"/>
  <c r="Y725" i="12" s="1"/>
  <c r="R60" i="12"/>
  <c r="S60" i="12" s="1"/>
  <c r="X60" i="12" s="1"/>
  <c r="Y60" i="12" s="1"/>
  <c r="R124" i="12"/>
  <c r="S124" i="12" s="1"/>
  <c r="X124" i="12" s="1"/>
  <c r="Y124" i="12" s="1"/>
  <c r="R188" i="12"/>
  <c r="S188" i="12" s="1"/>
  <c r="X188" i="12" s="1"/>
  <c r="Y188" i="12" s="1"/>
  <c r="R272" i="12"/>
  <c r="S272" i="12" s="1"/>
  <c r="X272" i="12" s="1"/>
  <c r="Y272" i="12" s="1"/>
  <c r="R292" i="12"/>
  <c r="S292" i="12" s="1"/>
  <c r="X292" i="12" s="1"/>
  <c r="Y292" i="12" s="1"/>
  <c r="R336" i="12"/>
  <c r="S336" i="12" s="1"/>
  <c r="X336" i="12" s="1"/>
  <c r="Y336" i="12" s="1"/>
  <c r="R356" i="12"/>
  <c r="S356" i="12" s="1"/>
  <c r="X356" i="12" s="1"/>
  <c r="Y356" i="12" s="1"/>
  <c r="R379" i="12"/>
  <c r="S379" i="12" s="1"/>
  <c r="X379" i="12" s="1"/>
  <c r="Y379" i="12" s="1"/>
  <c r="R390" i="12"/>
  <c r="S390" i="12" s="1"/>
  <c r="X390" i="12" s="1"/>
  <c r="Y390" i="12" s="1"/>
  <c r="R398" i="12"/>
  <c r="S398" i="12" s="1"/>
  <c r="X398" i="12" s="1"/>
  <c r="Y398" i="12" s="1"/>
  <c r="R406" i="12"/>
  <c r="S406" i="12" s="1"/>
  <c r="X406" i="12" s="1"/>
  <c r="Y406" i="12" s="1"/>
  <c r="R414" i="12"/>
  <c r="S414" i="12" s="1"/>
  <c r="X414" i="12" s="1"/>
  <c r="Y414" i="12" s="1"/>
  <c r="R422" i="12"/>
  <c r="S422" i="12" s="1"/>
  <c r="X422" i="12" s="1"/>
  <c r="Y422" i="12" s="1"/>
  <c r="R430" i="12"/>
  <c r="S430" i="12" s="1"/>
  <c r="X430" i="12" s="1"/>
  <c r="Y430" i="12" s="1"/>
  <c r="R438" i="12"/>
  <c r="S438" i="12" s="1"/>
  <c r="X438" i="12" s="1"/>
  <c r="Y438" i="12" s="1"/>
  <c r="R446" i="12"/>
  <c r="S446" i="12" s="1"/>
  <c r="X446" i="12" s="1"/>
  <c r="Y446" i="12" s="1"/>
  <c r="R454" i="12"/>
  <c r="S454" i="12" s="1"/>
  <c r="X454" i="12" s="1"/>
  <c r="Y454" i="12" s="1"/>
  <c r="R462" i="12"/>
  <c r="S462" i="12" s="1"/>
  <c r="X462" i="12" s="1"/>
  <c r="Y462" i="12" s="1"/>
  <c r="R470" i="12"/>
  <c r="S470" i="12" s="1"/>
  <c r="X470" i="12" s="1"/>
  <c r="Y470" i="12" s="1"/>
  <c r="R478" i="12"/>
  <c r="S478" i="12" s="1"/>
  <c r="X478" i="12" s="1"/>
  <c r="Y478" i="12" s="1"/>
  <c r="R486" i="12"/>
  <c r="S486" i="12" s="1"/>
  <c r="X486" i="12" s="1"/>
  <c r="Y486" i="12" s="1"/>
  <c r="R494" i="12"/>
  <c r="S494" i="12" s="1"/>
  <c r="X494" i="12" s="1"/>
  <c r="Y494" i="12" s="1"/>
  <c r="R502" i="12"/>
  <c r="S502" i="12" s="1"/>
  <c r="X502" i="12" s="1"/>
  <c r="Y502" i="12" s="1"/>
  <c r="R510" i="12"/>
  <c r="S510" i="12" s="1"/>
  <c r="X510" i="12" s="1"/>
  <c r="Y510" i="12" s="1"/>
  <c r="R518" i="12"/>
  <c r="S518" i="12" s="1"/>
  <c r="X518" i="12" s="1"/>
  <c r="Y518" i="12" s="1"/>
  <c r="R526" i="12"/>
  <c r="S526" i="12" s="1"/>
  <c r="X526" i="12" s="1"/>
  <c r="Y526" i="12" s="1"/>
  <c r="R534" i="12"/>
  <c r="S534" i="12" s="1"/>
  <c r="X534" i="12" s="1"/>
  <c r="Y534" i="12" s="1"/>
  <c r="R542" i="12"/>
  <c r="S542" i="12" s="1"/>
  <c r="X542" i="12" s="1"/>
  <c r="Y542" i="12" s="1"/>
  <c r="R550" i="12"/>
  <c r="S550" i="12" s="1"/>
  <c r="X550" i="12" s="1"/>
  <c r="Y550" i="12" s="1"/>
  <c r="R558" i="12"/>
  <c r="S558" i="12" s="1"/>
  <c r="X558" i="12" s="1"/>
  <c r="Y558" i="12" s="1"/>
  <c r="R566" i="12"/>
  <c r="S566" i="12" s="1"/>
  <c r="X566" i="12" s="1"/>
  <c r="Y566" i="12" s="1"/>
  <c r="R574" i="12"/>
  <c r="S574" i="12" s="1"/>
  <c r="X574" i="12" s="1"/>
  <c r="Y574" i="12" s="1"/>
  <c r="R582" i="12"/>
  <c r="S582" i="12" s="1"/>
  <c r="X582" i="12" s="1"/>
  <c r="Y582" i="12" s="1"/>
  <c r="R590" i="12"/>
  <c r="S590" i="12" s="1"/>
  <c r="X590" i="12" s="1"/>
  <c r="Y590" i="12" s="1"/>
  <c r="R598" i="12"/>
  <c r="S598" i="12" s="1"/>
  <c r="X598" i="12" s="1"/>
  <c r="Y598" i="12" s="1"/>
  <c r="R606" i="12"/>
  <c r="S606" i="12" s="1"/>
  <c r="X606" i="12" s="1"/>
  <c r="Y606" i="12" s="1"/>
  <c r="R614" i="12"/>
  <c r="S614" i="12" s="1"/>
  <c r="X614" i="12" s="1"/>
  <c r="Y614" i="12" s="1"/>
  <c r="R622" i="12"/>
  <c r="S622" i="12" s="1"/>
  <c r="X622" i="12" s="1"/>
  <c r="Y622" i="12" s="1"/>
  <c r="R630" i="12"/>
  <c r="S630" i="12" s="1"/>
  <c r="X630" i="12" s="1"/>
  <c r="Y630" i="12" s="1"/>
  <c r="R638" i="12"/>
  <c r="S638" i="12" s="1"/>
  <c r="X638" i="12" s="1"/>
  <c r="Y638" i="12" s="1"/>
  <c r="R646" i="12"/>
  <c r="S646" i="12" s="1"/>
  <c r="X646" i="12" s="1"/>
  <c r="Y646" i="12" s="1"/>
  <c r="R654" i="12"/>
  <c r="S654" i="12" s="1"/>
  <c r="X654" i="12" s="1"/>
  <c r="Y654" i="12" s="1"/>
  <c r="R662" i="12"/>
  <c r="S662" i="12" s="1"/>
  <c r="X662" i="12" s="1"/>
  <c r="Y662" i="12" s="1"/>
  <c r="R670" i="12"/>
  <c r="S670" i="12" s="1"/>
  <c r="X670" i="12" s="1"/>
  <c r="Y670" i="12" s="1"/>
  <c r="R678" i="12"/>
  <c r="S678" i="12" s="1"/>
  <c r="X678" i="12" s="1"/>
  <c r="Y678" i="12" s="1"/>
  <c r="R686" i="12"/>
  <c r="S686" i="12" s="1"/>
  <c r="X686" i="12" s="1"/>
  <c r="Y686" i="12" s="1"/>
  <c r="R694" i="12"/>
  <c r="S694" i="12" s="1"/>
  <c r="X694" i="12" s="1"/>
  <c r="Y694" i="12" s="1"/>
  <c r="R702" i="12"/>
  <c r="S702" i="12" s="1"/>
  <c r="X702" i="12" s="1"/>
  <c r="Y702" i="12" s="1"/>
  <c r="R710" i="12"/>
  <c r="S710" i="12" s="1"/>
  <c r="X710" i="12" s="1"/>
  <c r="Y710" i="12" s="1"/>
  <c r="R718" i="12"/>
  <c r="S718" i="12" s="1"/>
  <c r="X718" i="12" s="1"/>
  <c r="Y718" i="12" s="1"/>
  <c r="R726" i="12"/>
  <c r="S726" i="12" s="1"/>
  <c r="X726" i="12" s="1"/>
  <c r="Y726" i="12" s="1"/>
  <c r="R32" i="12"/>
  <c r="S32" i="12" s="1"/>
  <c r="X32" i="12" s="1"/>
  <c r="Y32" i="12" s="1"/>
  <c r="R64" i="12"/>
  <c r="S64" i="12" s="1"/>
  <c r="X64" i="12" s="1"/>
  <c r="Y64" i="12" s="1"/>
  <c r="R96" i="12"/>
  <c r="S96" i="12" s="1"/>
  <c r="X96" i="12" s="1"/>
  <c r="Y96" i="12" s="1"/>
  <c r="R128" i="12"/>
  <c r="S128" i="12" s="1"/>
  <c r="X128" i="12" s="1"/>
  <c r="Y128" i="12" s="1"/>
  <c r="R160" i="12"/>
  <c r="S160" i="12" s="1"/>
  <c r="X160" i="12" s="1"/>
  <c r="Y160" i="12" s="1"/>
  <c r="R192" i="12"/>
  <c r="S192" i="12" s="1"/>
  <c r="X192" i="12" s="1"/>
  <c r="Y192" i="12" s="1"/>
  <c r="R224" i="12"/>
  <c r="S224" i="12" s="1"/>
  <c r="X224" i="12" s="1"/>
  <c r="Y224" i="12" s="1"/>
  <c r="R252" i="12"/>
  <c r="S252" i="12" s="1"/>
  <c r="X252" i="12" s="1"/>
  <c r="Y252" i="12" s="1"/>
  <c r="R275" i="12"/>
  <c r="S275" i="12" s="1"/>
  <c r="X275" i="12" s="1"/>
  <c r="Y275" i="12" s="1"/>
  <c r="R296" i="12"/>
  <c r="S296" i="12" s="1"/>
  <c r="X296" i="12" s="1"/>
  <c r="Y296" i="12" s="1"/>
  <c r="R316" i="12"/>
  <c r="S316" i="12" s="1"/>
  <c r="X316" i="12" s="1"/>
  <c r="Y316" i="12" s="1"/>
  <c r="R339" i="12"/>
  <c r="S339" i="12" s="1"/>
  <c r="R360" i="12"/>
  <c r="S360" i="12" s="1"/>
  <c r="X360" i="12" s="1"/>
  <c r="Y360" i="12" s="1"/>
  <c r="R380" i="12"/>
  <c r="S380" i="12" s="1"/>
  <c r="X380" i="12" s="1"/>
  <c r="Y380" i="12" s="1"/>
  <c r="R391" i="12"/>
  <c r="S391" i="12" s="1"/>
  <c r="X391" i="12" s="1"/>
  <c r="Y391" i="12" s="1"/>
  <c r="R399" i="12"/>
  <c r="S399" i="12" s="1"/>
  <c r="X399" i="12" s="1"/>
  <c r="Y399" i="12" s="1"/>
  <c r="R407" i="12"/>
  <c r="S407" i="12" s="1"/>
  <c r="X407" i="12" s="1"/>
  <c r="Y407" i="12" s="1"/>
  <c r="R415" i="12"/>
  <c r="S415" i="12" s="1"/>
  <c r="X415" i="12" s="1"/>
  <c r="Y415" i="12" s="1"/>
  <c r="R431" i="12"/>
  <c r="S431" i="12" s="1"/>
  <c r="X431" i="12" s="1"/>
  <c r="Y431" i="12" s="1"/>
  <c r="R439" i="12"/>
  <c r="S439" i="12" s="1"/>
  <c r="X439" i="12" s="1"/>
  <c r="Y439" i="12" s="1"/>
  <c r="R447" i="12"/>
  <c r="S447" i="12" s="1"/>
  <c r="X447" i="12" s="1"/>
  <c r="Y447" i="12" s="1"/>
  <c r="R455" i="12"/>
  <c r="S455" i="12" s="1"/>
  <c r="X455" i="12" s="1"/>
  <c r="Y455" i="12" s="1"/>
  <c r="R463" i="12"/>
  <c r="S463" i="12" s="1"/>
  <c r="X463" i="12" s="1"/>
  <c r="Y463" i="12" s="1"/>
  <c r="R471" i="12"/>
  <c r="S471" i="12" s="1"/>
  <c r="X471" i="12" s="1"/>
  <c r="Y471" i="12" s="1"/>
  <c r="R479" i="12"/>
  <c r="S479" i="12" s="1"/>
  <c r="X479" i="12" s="1"/>
  <c r="Y479" i="12" s="1"/>
  <c r="R487" i="12"/>
  <c r="S487" i="12" s="1"/>
  <c r="X487" i="12" s="1"/>
  <c r="Y487" i="12" s="1"/>
  <c r="R495" i="12"/>
  <c r="S495" i="12" s="1"/>
  <c r="X495" i="12" s="1"/>
  <c r="Y495" i="12" s="1"/>
  <c r="R503" i="12"/>
  <c r="S503" i="12" s="1"/>
  <c r="X503" i="12" s="1"/>
  <c r="Y503" i="12" s="1"/>
  <c r="R511" i="12"/>
  <c r="S511" i="12" s="1"/>
  <c r="X511" i="12" s="1"/>
  <c r="Y511" i="12" s="1"/>
  <c r="R519" i="12"/>
  <c r="S519" i="12" s="1"/>
  <c r="X519" i="12" s="1"/>
  <c r="Y519" i="12" s="1"/>
  <c r="R527" i="12"/>
  <c r="S527" i="12" s="1"/>
  <c r="X527" i="12" s="1"/>
  <c r="Y527" i="12" s="1"/>
  <c r="R535" i="12"/>
  <c r="S535" i="12" s="1"/>
  <c r="X535" i="12" s="1"/>
  <c r="Y535" i="12" s="1"/>
  <c r="R543" i="12"/>
  <c r="S543" i="12" s="1"/>
  <c r="X543" i="12" s="1"/>
  <c r="Y543" i="12" s="1"/>
  <c r="R551" i="12"/>
  <c r="S551" i="12" s="1"/>
  <c r="X551" i="12" s="1"/>
  <c r="Y551" i="12" s="1"/>
  <c r="R559" i="12"/>
  <c r="S559" i="12" s="1"/>
  <c r="X559" i="12" s="1"/>
  <c r="Y559" i="12" s="1"/>
  <c r="R567" i="12"/>
  <c r="S567" i="12" s="1"/>
  <c r="X567" i="12" s="1"/>
  <c r="Y567" i="12" s="1"/>
  <c r="R575" i="12"/>
  <c r="S575" i="12" s="1"/>
  <c r="X575" i="12" s="1"/>
  <c r="Y575" i="12" s="1"/>
  <c r="R583" i="12"/>
  <c r="S583" i="12" s="1"/>
  <c r="X583" i="12" s="1"/>
  <c r="Y583" i="12" s="1"/>
  <c r="R591" i="12"/>
  <c r="S591" i="12" s="1"/>
  <c r="X591" i="12" s="1"/>
  <c r="Y591" i="12" s="1"/>
  <c r="R599" i="12"/>
  <c r="S599" i="12" s="1"/>
  <c r="X599" i="12" s="1"/>
  <c r="Y599" i="12" s="1"/>
  <c r="R607" i="12"/>
  <c r="S607" i="12" s="1"/>
  <c r="X607" i="12" s="1"/>
  <c r="Y607" i="12" s="1"/>
  <c r="R615" i="12"/>
  <c r="S615" i="12" s="1"/>
  <c r="X615" i="12" s="1"/>
  <c r="Y615" i="12" s="1"/>
  <c r="R623" i="12"/>
  <c r="S623" i="12" s="1"/>
  <c r="X623" i="12" s="1"/>
  <c r="Y623" i="12" s="1"/>
  <c r="R631" i="12"/>
  <c r="S631" i="12" s="1"/>
  <c r="X631" i="12" s="1"/>
  <c r="Y631" i="12" s="1"/>
  <c r="R639" i="12"/>
  <c r="S639" i="12" s="1"/>
  <c r="X639" i="12" s="1"/>
  <c r="Y639" i="12" s="1"/>
  <c r="R647" i="12"/>
  <c r="S647" i="12" s="1"/>
  <c r="X647" i="12" s="1"/>
  <c r="Y647" i="12" s="1"/>
  <c r="R655" i="12"/>
  <c r="S655" i="12" s="1"/>
  <c r="X655" i="12" s="1"/>
  <c r="Y655" i="12" s="1"/>
  <c r="R663" i="12"/>
  <c r="S663" i="12" s="1"/>
  <c r="X663" i="12" s="1"/>
  <c r="Y663" i="12" s="1"/>
  <c r="R671" i="12"/>
  <c r="S671" i="12" s="1"/>
  <c r="X671" i="12" s="1"/>
  <c r="Y671" i="12" s="1"/>
  <c r="R679" i="12"/>
  <c r="S679" i="12" s="1"/>
  <c r="X679" i="12" s="1"/>
  <c r="Y679" i="12" s="1"/>
  <c r="R687" i="12"/>
  <c r="S687" i="12" s="1"/>
  <c r="X687" i="12" s="1"/>
  <c r="Y687" i="12" s="1"/>
  <c r="R695" i="12"/>
  <c r="S695" i="12" s="1"/>
  <c r="X695" i="12" s="1"/>
  <c r="Y695" i="12" s="1"/>
  <c r="R703" i="12"/>
  <c r="S703" i="12" s="1"/>
  <c r="X703" i="12" s="1"/>
  <c r="Y703" i="12" s="1"/>
  <c r="R711" i="12"/>
  <c r="S711" i="12" s="1"/>
  <c r="X711" i="12" s="1"/>
  <c r="Y711" i="12" s="1"/>
  <c r="R719" i="12"/>
  <c r="S719" i="12" s="1"/>
  <c r="X719" i="12" s="1"/>
  <c r="Y719" i="12" s="1"/>
  <c r="R36" i="12"/>
  <c r="S36" i="12" s="1"/>
  <c r="X36" i="12" s="1"/>
  <c r="Y36" i="12" s="1"/>
  <c r="R68" i="12"/>
  <c r="S68" i="12" s="1"/>
  <c r="X68" i="12" s="1"/>
  <c r="Y68" i="12" s="1"/>
  <c r="R100" i="12"/>
  <c r="S100" i="12" s="1"/>
  <c r="X100" i="12" s="1"/>
  <c r="Y100" i="12" s="1"/>
  <c r="R132" i="12"/>
  <c r="S132" i="12" s="1"/>
  <c r="X132" i="12" s="1"/>
  <c r="Y132" i="12" s="1"/>
  <c r="R164" i="12"/>
  <c r="S164" i="12" s="1"/>
  <c r="X164" i="12" s="1"/>
  <c r="Y164" i="12" s="1"/>
  <c r="R196" i="12"/>
  <c r="S196" i="12" s="1"/>
  <c r="X196" i="12" s="1"/>
  <c r="Y196" i="12" s="1"/>
  <c r="R228" i="12"/>
  <c r="S228" i="12" s="1"/>
  <c r="X228" i="12" s="1"/>
  <c r="Y228" i="12" s="1"/>
  <c r="R256" i="12"/>
  <c r="S256" i="12" s="1"/>
  <c r="X256" i="12" s="1"/>
  <c r="Y256" i="12" s="1"/>
  <c r="R276" i="12"/>
  <c r="S276" i="12" s="1"/>
  <c r="X276" i="12" s="1"/>
  <c r="Y276" i="12" s="1"/>
  <c r="R363" i="12"/>
  <c r="S363" i="12" s="1"/>
  <c r="X363" i="12" s="1"/>
  <c r="Y363" i="12" s="1"/>
  <c r="R392" i="12"/>
  <c r="S392" i="12" s="1"/>
  <c r="X392" i="12" s="1"/>
  <c r="Y392" i="12" s="1"/>
  <c r="R400" i="12"/>
  <c r="S400" i="12" s="1"/>
  <c r="X400" i="12" s="1"/>
  <c r="Y400" i="12" s="1"/>
  <c r="R408" i="12"/>
  <c r="S408" i="12" s="1"/>
  <c r="X408" i="12" s="1"/>
  <c r="Y408" i="12" s="1"/>
  <c r="R424" i="12"/>
  <c r="S424" i="12" s="1"/>
  <c r="X424" i="12" s="1"/>
  <c r="Y424" i="12" s="1"/>
  <c r="R432" i="12"/>
  <c r="S432" i="12" s="1"/>
  <c r="X432" i="12" s="1"/>
  <c r="Y432" i="12" s="1"/>
  <c r="R440" i="12"/>
  <c r="S440" i="12" s="1"/>
  <c r="X440" i="12" s="1"/>
  <c r="Y440" i="12" s="1"/>
  <c r="R448" i="12"/>
  <c r="S448" i="12" s="1"/>
  <c r="X448" i="12" s="1"/>
  <c r="Y448" i="12" s="1"/>
  <c r="R456" i="12"/>
  <c r="S456" i="12" s="1"/>
  <c r="X456" i="12" s="1"/>
  <c r="Y456" i="12" s="1"/>
  <c r="R472" i="12"/>
  <c r="S472" i="12" s="1"/>
  <c r="X472" i="12" s="1"/>
  <c r="Y472" i="12" s="1"/>
  <c r="R480" i="12"/>
  <c r="S480" i="12" s="1"/>
  <c r="X480" i="12" s="1"/>
  <c r="Y480" i="12" s="1"/>
  <c r="R488" i="12"/>
  <c r="S488" i="12" s="1"/>
  <c r="X488" i="12" s="1"/>
  <c r="Y488" i="12" s="1"/>
  <c r="R496" i="12"/>
  <c r="S496" i="12" s="1"/>
  <c r="X496" i="12" s="1"/>
  <c r="Y496" i="12" s="1"/>
  <c r="R504" i="12"/>
  <c r="S504" i="12" s="1"/>
  <c r="X504" i="12" s="1"/>
  <c r="Y504" i="12" s="1"/>
  <c r="R520" i="12"/>
  <c r="S520" i="12" s="1"/>
  <c r="X520" i="12" s="1"/>
  <c r="Y520" i="12" s="1"/>
  <c r="R536" i="12"/>
  <c r="S536" i="12" s="1"/>
  <c r="X536" i="12" s="1"/>
  <c r="Y536" i="12" s="1"/>
  <c r="R552" i="12"/>
  <c r="S552" i="12" s="1"/>
  <c r="X552" i="12" s="1"/>
  <c r="Y552" i="12" s="1"/>
  <c r="R568" i="12"/>
  <c r="S568" i="12" s="1"/>
  <c r="X568" i="12" s="1"/>
  <c r="Y568" i="12" s="1"/>
  <c r="R584" i="12"/>
  <c r="S584" i="12" s="1"/>
  <c r="X584" i="12" s="1"/>
  <c r="Y584" i="12" s="1"/>
  <c r="R600" i="12"/>
  <c r="S600" i="12" s="1"/>
  <c r="X600" i="12" s="1"/>
  <c r="Y600" i="12" s="1"/>
  <c r="R616" i="12"/>
  <c r="S616" i="12" s="1"/>
  <c r="X616" i="12" s="1"/>
  <c r="Y616" i="12" s="1"/>
  <c r="R632" i="12"/>
  <c r="S632" i="12" s="1"/>
  <c r="X632" i="12" s="1"/>
  <c r="Y632" i="12" s="1"/>
  <c r="R648" i="12"/>
  <c r="S648" i="12" s="1"/>
  <c r="X648" i="12" s="1"/>
  <c r="Y648" i="12" s="1"/>
  <c r="R664" i="12"/>
  <c r="S664" i="12" s="1"/>
  <c r="X664" i="12" s="1"/>
  <c r="Y664" i="12" s="1"/>
  <c r="R680" i="12"/>
  <c r="S680" i="12" s="1"/>
  <c r="X680" i="12" s="1"/>
  <c r="Y680" i="12" s="1"/>
  <c r="R696" i="12"/>
  <c r="S696" i="12" s="1"/>
  <c r="X696" i="12" s="1"/>
  <c r="Y696" i="12" s="1"/>
  <c r="R712" i="12"/>
  <c r="S712" i="12" s="1"/>
  <c r="X712" i="12" s="1"/>
  <c r="Y712" i="12" s="1"/>
  <c r="R8" i="12"/>
  <c r="S8" i="12" s="1"/>
  <c r="X8" i="12" s="1"/>
  <c r="Y8" i="12" s="1"/>
  <c r="R40" i="12"/>
  <c r="S40" i="12" s="1"/>
  <c r="X40" i="12" s="1"/>
  <c r="Y40" i="12" s="1"/>
  <c r="R72" i="12"/>
  <c r="S72" i="12" s="1"/>
  <c r="X72" i="12" s="1"/>
  <c r="Y72" i="12" s="1"/>
  <c r="R136" i="12"/>
  <c r="S136" i="12" s="1"/>
  <c r="X136" i="12" s="1"/>
  <c r="Y136" i="12" s="1"/>
  <c r="R168" i="12"/>
  <c r="S168" i="12" s="1"/>
  <c r="X168" i="12" s="1"/>
  <c r="Y168" i="12" s="1"/>
  <c r="R232" i="12"/>
  <c r="S232" i="12" s="1"/>
  <c r="X232" i="12" s="1"/>
  <c r="Y232" i="12" s="1"/>
  <c r="R259" i="12"/>
  <c r="S259" i="12" s="1"/>
  <c r="X259" i="12" s="1"/>
  <c r="Y259" i="12" s="1"/>
  <c r="R280" i="12"/>
  <c r="S280" i="12" s="1"/>
  <c r="X280" i="12" s="1"/>
  <c r="Y280" i="12" s="1"/>
  <c r="R300" i="12"/>
  <c r="S300" i="12" s="1"/>
  <c r="X300" i="12" s="1"/>
  <c r="Y300" i="12" s="1"/>
  <c r="R323" i="12"/>
  <c r="S323" i="12" s="1"/>
  <c r="X323" i="12" s="1"/>
  <c r="Y323" i="12" s="1"/>
  <c r="R344" i="12"/>
  <c r="S344" i="12" s="1"/>
  <c r="X344" i="12" s="1"/>
  <c r="Y344" i="12" s="1"/>
  <c r="R364" i="12"/>
  <c r="S364" i="12" s="1"/>
  <c r="X364" i="12" s="1"/>
  <c r="Y364" i="12" s="1"/>
  <c r="R393" i="12"/>
  <c r="S393" i="12" s="1"/>
  <c r="X393" i="12" s="1"/>
  <c r="Y393" i="12" s="1"/>
  <c r="R401" i="12"/>
  <c r="S401" i="12" s="1"/>
  <c r="X401" i="12" s="1"/>
  <c r="Y401" i="12" s="1"/>
  <c r="R409" i="12"/>
  <c r="S409" i="12" s="1"/>
  <c r="X409" i="12" s="1"/>
  <c r="Y409" i="12" s="1"/>
  <c r="R417" i="12"/>
  <c r="S417" i="12" s="1"/>
  <c r="X417" i="12" s="1"/>
  <c r="Y417" i="12" s="1"/>
  <c r="R425" i="12"/>
  <c r="S425" i="12" s="1"/>
  <c r="X425" i="12" s="1"/>
  <c r="Y425" i="12" s="1"/>
  <c r="R433" i="12"/>
  <c r="S433" i="12" s="1"/>
  <c r="X433" i="12" s="1"/>
  <c r="Y433" i="12" s="1"/>
  <c r="R441" i="12"/>
  <c r="S441" i="12" s="1"/>
  <c r="X441" i="12" s="1"/>
  <c r="Y441" i="12" s="1"/>
  <c r="R449" i="12"/>
  <c r="S449" i="12" s="1"/>
  <c r="X449" i="12" s="1"/>
  <c r="Y449" i="12" s="1"/>
  <c r="R457" i="12"/>
  <c r="S457" i="12" s="1"/>
  <c r="X457" i="12" s="1"/>
  <c r="Y457" i="12" s="1"/>
  <c r="R465" i="12"/>
  <c r="S465" i="12" s="1"/>
  <c r="X465" i="12" s="1"/>
  <c r="Y465" i="12" s="1"/>
  <c r="R473" i="12"/>
  <c r="S473" i="12" s="1"/>
  <c r="X473" i="12" s="1"/>
  <c r="Y473" i="12" s="1"/>
  <c r="R481" i="12"/>
  <c r="S481" i="12" s="1"/>
  <c r="X481" i="12" s="1"/>
  <c r="Y481" i="12" s="1"/>
  <c r="R489" i="12"/>
  <c r="S489" i="12" s="1"/>
  <c r="X489" i="12" s="1"/>
  <c r="Y489" i="12" s="1"/>
  <c r="R497" i="12"/>
  <c r="S497" i="12" s="1"/>
  <c r="X497" i="12" s="1"/>
  <c r="Y497" i="12" s="1"/>
  <c r="R505" i="12"/>
  <c r="S505" i="12" s="1"/>
  <c r="X505" i="12" s="1"/>
  <c r="Y505" i="12" s="1"/>
  <c r="R513" i="12"/>
  <c r="S513" i="12" s="1"/>
  <c r="X513" i="12" s="1"/>
  <c r="Y513" i="12" s="1"/>
  <c r="R521" i="12"/>
  <c r="S521" i="12" s="1"/>
  <c r="X521" i="12" s="1"/>
  <c r="Y521" i="12" s="1"/>
  <c r="R529" i="12"/>
  <c r="S529" i="12" s="1"/>
  <c r="X529" i="12" s="1"/>
  <c r="Y529" i="12" s="1"/>
  <c r="R537" i="12"/>
  <c r="S537" i="12" s="1"/>
  <c r="X537" i="12" s="1"/>
  <c r="Y537" i="12" s="1"/>
  <c r="R545" i="12"/>
  <c r="S545" i="12" s="1"/>
  <c r="X545" i="12" s="1"/>
  <c r="Y545" i="12" s="1"/>
  <c r="R553" i="12"/>
  <c r="S553" i="12" s="1"/>
  <c r="X553" i="12" s="1"/>
  <c r="Y553" i="12" s="1"/>
  <c r="R561" i="12"/>
  <c r="S561" i="12" s="1"/>
  <c r="X561" i="12" s="1"/>
  <c r="Y561" i="12" s="1"/>
  <c r="R569" i="12"/>
  <c r="S569" i="12" s="1"/>
  <c r="X569" i="12" s="1"/>
  <c r="Y569" i="12" s="1"/>
  <c r="R577" i="12"/>
  <c r="S577" i="12" s="1"/>
  <c r="X577" i="12" s="1"/>
  <c r="Y577" i="12" s="1"/>
  <c r="R585" i="12"/>
  <c r="S585" i="12" s="1"/>
  <c r="X585" i="12" s="1"/>
  <c r="Y585" i="12" s="1"/>
  <c r="R593" i="12"/>
  <c r="S593" i="12" s="1"/>
  <c r="X593" i="12" s="1"/>
  <c r="Y593" i="12" s="1"/>
  <c r="R601" i="12"/>
  <c r="S601" i="12" s="1"/>
  <c r="X601" i="12" s="1"/>
  <c r="Y601" i="12" s="1"/>
  <c r="R609" i="12"/>
  <c r="S609" i="12" s="1"/>
  <c r="X609" i="12" s="1"/>
  <c r="Y609" i="12" s="1"/>
  <c r="R617" i="12"/>
  <c r="S617" i="12" s="1"/>
  <c r="X617" i="12" s="1"/>
  <c r="Y617" i="12" s="1"/>
  <c r="R625" i="12"/>
  <c r="S625" i="12" s="1"/>
  <c r="X625" i="12" s="1"/>
  <c r="Y625" i="12" s="1"/>
  <c r="R633" i="12"/>
  <c r="S633" i="12" s="1"/>
  <c r="X633" i="12" s="1"/>
  <c r="Y633" i="12" s="1"/>
  <c r="R641" i="12"/>
  <c r="S641" i="12" s="1"/>
  <c r="X641" i="12" s="1"/>
  <c r="Y641" i="12" s="1"/>
  <c r="R649" i="12"/>
  <c r="S649" i="12" s="1"/>
  <c r="X649" i="12" s="1"/>
  <c r="Y649" i="12" s="1"/>
  <c r="R657" i="12"/>
  <c r="S657" i="12" s="1"/>
  <c r="X657" i="12" s="1"/>
  <c r="Y657" i="12" s="1"/>
  <c r="R665" i="12"/>
  <c r="S665" i="12" s="1"/>
  <c r="X665" i="12" s="1"/>
  <c r="Y665" i="12" s="1"/>
  <c r="R673" i="12"/>
  <c r="S673" i="12" s="1"/>
  <c r="X673" i="12" s="1"/>
  <c r="Y673" i="12" s="1"/>
  <c r="R681" i="12"/>
  <c r="S681" i="12" s="1"/>
  <c r="X681" i="12" s="1"/>
  <c r="Y681" i="12" s="1"/>
  <c r="R689" i="12"/>
  <c r="S689" i="12" s="1"/>
  <c r="X689" i="12" s="1"/>
  <c r="Y689" i="12" s="1"/>
  <c r="R697" i="12"/>
  <c r="S697" i="12" s="1"/>
  <c r="X697" i="12" s="1"/>
  <c r="Y697" i="12" s="1"/>
  <c r="R705" i="12"/>
  <c r="S705" i="12" s="1"/>
  <c r="X705" i="12" s="1"/>
  <c r="Y705" i="12" s="1"/>
  <c r="R713" i="12"/>
  <c r="S713" i="12" s="1"/>
  <c r="X713" i="12" s="1"/>
  <c r="Y713" i="12" s="1"/>
  <c r="R721" i="12"/>
  <c r="S721" i="12" s="1"/>
  <c r="X721" i="12" s="1"/>
  <c r="Y721" i="12" s="1"/>
  <c r="R108" i="12"/>
  <c r="S108" i="12" s="1"/>
  <c r="X108" i="12" s="1"/>
  <c r="Y108" i="12" s="1"/>
  <c r="R140" i="12"/>
  <c r="S140" i="12" s="1"/>
  <c r="X140" i="12" s="1"/>
  <c r="Y140" i="12" s="1"/>
  <c r="R172" i="12"/>
  <c r="S172" i="12" s="1"/>
  <c r="X172" i="12" s="1"/>
  <c r="Y172" i="12" s="1"/>
  <c r="R204" i="12"/>
  <c r="S204" i="12" s="1"/>
  <c r="X204" i="12" s="1"/>
  <c r="Y204" i="12" s="1"/>
  <c r="R236" i="12"/>
  <c r="S236" i="12" s="1"/>
  <c r="X236" i="12" s="1"/>
  <c r="Y236" i="12" s="1"/>
  <c r="R260" i="12"/>
  <c r="S260" i="12" s="1"/>
  <c r="X260" i="12" s="1"/>
  <c r="Y260" i="12" s="1"/>
  <c r="R304" i="12"/>
  <c r="S304" i="12" s="1"/>
  <c r="X304" i="12" s="1"/>
  <c r="Y304" i="12" s="1"/>
  <c r="R324" i="12"/>
  <c r="S324" i="12" s="1"/>
  <c r="X324" i="12" s="1"/>
  <c r="Y324" i="12" s="1"/>
  <c r="R368" i="12"/>
  <c r="S368" i="12" s="1"/>
  <c r="X368" i="12" s="1"/>
  <c r="Y368" i="12" s="1"/>
  <c r="R394" i="12"/>
  <c r="S394" i="12" s="1"/>
  <c r="X394" i="12" s="1"/>
  <c r="Y394" i="12" s="1"/>
  <c r="R402" i="12"/>
  <c r="S402" i="12" s="1"/>
  <c r="X402" i="12" s="1"/>
  <c r="Y402" i="12" s="1"/>
  <c r="R418" i="12"/>
  <c r="S418" i="12" s="1"/>
  <c r="X418" i="12" s="1"/>
  <c r="Y418" i="12" s="1"/>
  <c r="R426" i="12"/>
  <c r="S426" i="12" s="1"/>
  <c r="X426" i="12" s="1"/>
  <c r="Y426" i="12" s="1"/>
  <c r="R434" i="12"/>
  <c r="S434" i="12" s="1"/>
  <c r="X434" i="12" s="1"/>
  <c r="Y434" i="12" s="1"/>
  <c r="R450" i="12"/>
  <c r="S450" i="12" s="1"/>
  <c r="X450" i="12" s="1"/>
  <c r="Y450" i="12" s="1"/>
  <c r="R458" i="12"/>
  <c r="S458" i="12" s="1"/>
  <c r="X458" i="12" s="1"/>
  <c r="Y458" i="12" s="1"/>
  <c r="R466" i="12"/>
  <c r="S466" i="12" s="1"/>
  <c r="X466" i="12" s="1"/>
  <c r="Y466" i="12" s="1"/>
  <c r="R482" i="12"/>
  <c r="S482" i="12" s="1"/>
  <c r="X482" i="12" s="1"/>
  <c r="Y482" i="12" s="1"/>
  <c r="R490" i="12"/>
  <c r="S490" i="12" s="1"/>
  <c r="X490" i="12" s="1"/>
  <c r="Y490" i="12" s="1"/>
  <c r="R498" i="12"/>
  <c r="S498" i="12" s="1"/>
  <c r="X498" i="12" s="1"/>
  <c r="Y498" i="12" s="1"/>
  <c r="R514" i="12"/>
  <c r="S514" i="12" s="1"/>
  <c r="X514" i="12" s="1"/>
  <c r="Y514" i="12" s="1"/>
  <c r="R522" i="12"/>
  <c r="S522" i="12" s="1"/>
  <c r="X522" i="12" s="1"/>
  <c r="Y522" i="12" s="1"/>
  <c r="R530" i="12"/>
  <c r="S530" i="12" s="1"/>
  <c r="X530" i="12" s="1"/>
  <c r="Y530" i="12" s="1"/>
  <c r="R546" i="12"/>
  <c r="S546" i="12" s="1"/>
  <c r="X546" i="12" s="1"/>
  <c r="Y546" i="12" s="1"/>
  <c r="R554" i="12"/>
  <c r="S554" i="12" s="1"/>
  <c r="X554" i="12" s="1"/>
  <c r="Y554" i="12" s="1"/>
  <c r="R562" i="12"/>
  <c r="S562" i="12" s="1"/>
  <c r="X562" i="12" s="1"/>
  <c r="Y562" i="12" s="1"/>
  <c r="R578" i="12"/>
  <c r="S578" i="12" s="1"/>
  <c r="X578" i="12" s="1"/>
  <c r="Y578" i="12" s="1"/>
  <c r="R586" i="12"/>
  <c r="S586" i="12" s="1"/>
  <c r="X586" i="12" s="1"/>
  <c r="Y586" i="12" s="1"/>
  <c r="R594" i="12"/>
  <c r="S594" i="12" s="1"/>
  <c r="X594" i="12" s="1"/>
  <c r="Y594" i="12" s="1"/>
  <c r="R610" i="12"/>
  <c r="S610" i="12" s="1"/>
  <c r="X610" i="12" s="1"/>
  <c r="Y610" i="12" s="1"/>
  <c r="R618" i="12"/>
  <c r="S618" i="12" s="1"/>
  <c r="X618" i="12" s="1"/>
  <c r="Y618" i="12" s="1"/>
  <c r="R626" i="12"/>
  <c r="S626" i="12" s="1"/>
  <c r="X626" i="12" s="1"/>
  <c r="Y626" i="12" s="1"/>
  <c r="R642" i="12"/>
  <c r="S642" i="12" s="1"/>
  <c r="X642" i="12" s="1"/>
  <c r="Y642" i="12" s="1"/>
  <c r="R650" i="12"/>
  <c r="S650" i="12" s="1"/>
  <c r="X650" i="12" s="1"/>
  <c r="Y650" i="12" s="1"/>
  <c r="R658" i="12"/>
  <c r="S658" i="12" s="1"/>
  <c r="X658" i="12" s="1"/>
  <c r="Y658" i="12" s="1"/>
  <c r="R674" i="12"/>
  <c r="S674" i="12" s="1"/>
  <c r="X674" i="12" s="1"/>
  <c r="Y674" i="12" s="1"/>
  <c r="R682" i="12"/>
  <c r="S682" i="12" s="1"/>
  <c r="X682" i="12" s="1"/>
  <c r="Y682" i="12" s="1"/>
  <c r="R690" i="12"/>
  <c r="S690" i="12" s="1"/>
  <c r="X690" i="12" s="1"/>
  <c r="Y690" i="12" s="1"/>
  <c r="R706" i="12"/>
  <c r="S706" i="12" s="1"/>
  <c r="X706" i="12" s="1"/>
  <c r="Y706" i="12" s="1"/>
  <c r="R722" i="12"/>
  <c r="S722" i="12" s="1"/>
  <c r="X722" i="12" s="1"/>
  <c r="Y722" i="12" s="1"/>
  <c r="R16" i="12"/>
  <c r="S16" i="12" s="1"/>
  <c r="X16" i="12" s="1"/>
  <c r="Y16" i="12" s="1"/>
  <c r="R48" i="12"/>
  <c r="S48" i="12" s="1"/>
  <c r="X48" i="12" s="1"/>
  <c r="Y48" i="12" s="1"/>
  <c r="R80" i="12"/>
  <c r="S80" i="12" s="1"/>
  <c r="X80" i="12" s="1"/>
  <c r="Y80" i="12" s="1"/>
  <c r="R144" i="12"/>
  <c r="S144" i="12" s="1"/>
  <c r="X144" i="12" s="1"/>
  <c r="Y144" i="12" s="1"/>
  <c r="R176" i="12"/>
  <c r="S176" i="12" s="1"/>
  <c r="X176" i="12" s="1"/>
  <c r="Y176" i="12" s="1"/>
  <c r="R208" i="12"/>
  <c r="S208" i="12" s="1"/>
  <c r="X208" i="12" s="1"/>
  <c r="Y208" i="12" s="1"/>
  <c r="R240" i="12"/>
  <c r="S240" i="12" s="1"/>
  <c r="X240" i="12" s="1"/>
  <c r="Y240" i="12" s="1"/>
  <c r="R264" i="12"/>
  <c r="S264" i="12" s="1"/>
  <c r="X264" i="12" s="1"/>
  <c r="Y264" i="12" s="1"/>
  <c r="R307" i="12"/>
  <c r="S307" i="12" s="1"/>
  <c r="X307" i="12" s="1"/>
  <c r="Y307" i="12" s="1"/>
  <c r="R328" i="12"/>
  <c r="S328" i="12" s="1"/>
  <c r="X328" i="12" s="1"/>
  <c r="Y328" i="12" s="1"/>
  <c r="R371" i="12"/>
  <c r="S371" i="12" s="1"/>
  <c r="X371" i="12" s="1"/>
  <c r="Y371" i="12" s="1"/>
  <c r="R387" i="12"/>
  <c r="S387" i="12" s="1"/>
  <c r="X387" i="12" s="1"/>
  <c r="Y387" i="12" s="1"/>
  <c r="R395" i="12"/>
  <c r="S395" i="12" s="1"/>
  <c r="X395" i="12" s="1"/>
  <c r="Y395" i="12" s="1"/>
  <c r="R411" i="12"/>
  <c r="S411" i="12" s="1"/>
  <c r="X411" i="12" s="1"/>
  <c r="Y411" i="12" s="1"/>
  <c r="R419" i="12"/>
  <c r="S419" i="12" s="1"/>
  <c r="X419" i="12" s="1"/>
  <c r="Y419" i="12" s="1"/>
  <c r="R427" i="12"/>
  <c r="S427" i="12" s="1"/>
  <c r="X427" i="12" s="1"/>
  <c r="Y427" i="12" s="1"/>
  <c r="R435" i="12"/>
  <c r="S435" i="12" s="1"/>
  <c r="X435" i="12" s="1"/>
  <c r="Y435" i="12" s="1"/>
  <c r="R451" i="12"/>
  <c r="S451" i="12" s="1"/>
  <c r="X451" i="12" s="1"/>
  <c r="Y451" i="12" s="1"/>
  <c r="R467" i="12"/>
  <c r="S467" i="12" s="1"/>
  <c r="X467" i="12" s="1"/>
  <c r="Y467" i="12" s="1"/>
  <c r="R483" i="12"/>
  <c r="S483" i="12" s="1"/>
  <c r="X483" i="12" s="1"/>
  <c r="Y483" i="12" s="1"/>
  <c r="R499" i="12"/>
  <c r="S499" i="12" s="1"/>
  <c r="X499" i="12" s="1"/>
  <c r="Y499" i="12" s="1"/>
  <c r="R515" i="12"/>
  <c r="S515" i="12" s="1"/>
  <c r="X515" i="12" s="1"/>
  <c r="Y515" i="12" s="1"/>
  <c r="R531" i="12"/>
  <c r="S531" i="12" s="1"/>
  <c r="X531" i="12" s="1"/>
  <c r="Y531" i="12" s="1"/>
  <c r="R547" i="12"/>
  <c r="S547" i="12" s="1"/>
  <c r="X547" i="12" s="1"/>
  <c r="Y547" i="12" s="1"/>
  <c r="R563" i="12"/>
  <c r="S563" i="12" s="1"/>
  <c r="X563" i="12" s="1"/>
  <c r="Y563" i="12" s="1"/>
  <c r="R579" i="12"/>
  <c r="S579" i="12" s="1"/>
  <c r="X579" i="12" s="1"/>
  <c r="Y579" i="12" s="1"/>
  <c r="R595" i="12"/>
  <c r="S595" i="12" s="1"/>
  <c r="X595" i="12" s="1"/>
  <c r="Y595" i="12" s="1"/>
  <c r="R611" i="12"/>
  <c r="S611" i="12" s="1"/>
  <c r="X611" i="12" s="1"/>
  <c r="Y611" i="12" s="1"/>
  <c r="R627" i="12"/>
  <c r="S627" i="12" s="1"/>
  <c r="X627" i="12" s="1"/>
  <c r="Y627" i="12" s="1"/>
  <c r="R643" i="12"/>
  <c r="S643" i="12" s="1"/>
  <c r="X643" i="12" s="1"/>
  <c r="Y643" i="12" s="1"/>
  <c r="R659" i="12"/>
  <c r="S659" i="12" s="1"/>
  <c r="X659" i="12" s="1"/>
  <c r="Y659" i="12" s="1"/>
  <c r="R675" i="12"/>
  <c r="S675" i="12" s="1"/>
  <c r="X675" i="12" s="1"/>
  <c r="Y675" i="12" s="1"/>
  <c r="R691" i="12"/>
  <c r="S691" i="12" s="1"/>
  <c r="X691" i="12" s="1"/>
  <c r="Y691" i="12" s="1"/>
  <c r="R707" i="12"/>
  <c r="S707" i="12" s="1"/>
  <c r="X707" i="12" s="1"/>
  <c r="Y707" i="12" s="1"/>
  <c r="R723" i="12"/>
  <c r="S723" i="12" s="1"/>
  <c r="X723" i="12" s="1"/>
  <c r="Y723" i="12" s="1"/>
  <c r="R20" i="12"/>
  <c r="S20" i="12" s="1"/>
  <c r="X20" i="12" s="1"/>
  <c r="Y20" i="12" s="1"/>
  <c r="R52" i="12"/>
  <c r="S52" i="12" s="1"/>
  <c r="X52" i="12" s="1"/>
  <c r="Y52" i="12" s="1"/>
  <c r="R84" i="12"/>
  <c r="S84" i="12" s="1"/>
  <c r="X84" i="12" s="1"/>
  <c r="Y84" i="12" s="1"/>
  <c r="R116" i="12"/>
  <c r="S116" i="12" s="1"/>
  <c r="X116" i="12" s="1"/>
  <c r="Y116" i="12" s="1"/>
  <c r="R180" i="12"/>
  <c r="S180" i="12" s="1"/>
  <c r="X180" i="12" s="1"/>
  <c r="Y180" i="12" s="1"/>
  <c r="R244" i="12"/>
  <c r="S244" i="12" s="1"/>
  <c r="X244" i="12" s="1"/>
  <c r="Y244" i="12" s="1"/>
  <c r="R288" i="12"/>
  <c r="S288" i="12" s="1"/>
  <c r="X288" i="12" s="1"/>
  <c r="Y288" i="12" s="1"/>
  <c r="R308" i="12"/>
  <c r="S308" i="12" s="1"/>
  <c r="X308" i="12" s="1"/>
  <c r="Y308" i="12" s="1"/>
  <c r="R372" i="12"/>
  <c r="S372" i="12" s="1"/>
  <c r="X372" i="12" s="1"/>
  <c r="Y372" i="12" s="1"/>
  <c r="R388" i="12"/>
  <c r="S388" i="12" s="1"/>
  <c r="X388" i="12" s="1"/>
  <c r="Y388" i="12" s="1"/>
  <c r="R396" i="12"/>
  <c r="S396" i="12" s="1"/>
  <c r="X396" i="12" s="1"/>
  <c r="Y396" i="12" s="1"/>
  <c r="R404" i="12"/>
  <c r="S404" i="12" s="1"/>
  <c r="X404" i="12" s="1"/>
  <c r="Y404" i="12" s="1"/>
  <c r="R412" i="12"/>
  <c r="S412" i="12" s="1"/>
  <c r="X412" i="12" s="1"/>
  <c r="Y412" i="12" s="1"/>
  <c r="R428" i="12"/>
  <c r="S428" i="12" s="1"/>
  <c r="X428" i="12" s="1"/>
  <c r="Y428" i="12" s="1"/>
  <c r="R436" i="12"/>
  <c r="S436" i="12" s="1"/>
  <c r="X436" i="12" s="1"/>
  <c r="Y436" i="12" s="1"/>
  <c r="R444" i="12"/>
  <c r="S444" i="12" s="1"/>
  <c r="X444" i="12" s="1"/>
  <c r="Y444" i="12" s="1"/>
  <c r="R452" i="12"/>
  <c r="S452" i="12" s="1"/>
  <c r="X452" i="12" s="1"/>
  <c r="Y452" i="12" s="1"/>
  <c r="R476" i="12"/>
  <c r="S476" i="12" s="1"/>
  <c r="X476" i="12" s="1"/>
  <c r="Y476" i="12" s="1"/>
  <c r="R484" i="12"/>
  <c r="S484" i="12" s="1"/>
  <c r="X484" i="12" s="1"/>
  <c r="Y484" i="12" s="1"/>
  <c r="R492" i="12"/>
  <c r="S492" i="12" s="1"/>
  <c r="X492" i="12" s="1"/>
  <c r="Y492" i="12" s="1"/>
  <c r="R500" i="12"/>
  <c r="S500" i="12" s="1"/>
  <c r="X500" i="12" s="1"/>
  <c r="Y500" i="12" s="1"/>
  <c r="R508" i="12"/>
  <c r="S508" i="12" s="1"/>
  <c r="X508" i="12" s="1"/>
  <c r="Y508" i="12" s="1"/>
  <c r="R516" i="12"/>
  <c r="S516" i="12" s="1"/>
  <c r="X516" i="12" s="1"/>
  <c r="Y516" i="12" s="1"/>
  <c r="R524" i="12"/>
  <c r="S524" i="12" s="1"/>
  <c r="X524" i="12" s="1"/>
  <c r="Y524" i="12" s="1"/>
  <c r="R532" i="12"/>
  <c r="S532" i="12" s="1"/>
  <c r="X532" i="12" s="1"/>
  <c r="Y532" i="12" s="1"/>
  <c r="R540" i="12"/>
  <c r="S540" i="12" s="1"/>
  <c r="X540" i="12" s="1"/>
  <c r="Y540" i="12" s="1"/>
  <c r="R548" i="12"/>
  <c r="S548" i="12" s="1"/>
  <c r="X548" i="12" s="1"/>
  <c r="Y548" i="12" s="1"/>
  <c r="R556" i="12"/>
  <c r="S556" i="12" s="1"/>
  <c r="X556" i="12" s="1"/>
  <c r="Y556" i="12" s="1"/>
  <c r="R564" i="12"/>
  <c r="S564" i="12" s="1"/>
  <c r="X564" i="12" s="1"/>
  <c r="Y564" i="12" s="1"/>
  <c r="R572" i="12"/>
  <c r="S572" i="12" s="1"/>
  <c r="X572" i="12" s="1"/>
  <c r="Y572" i="12" s="1"/>
  <c r="R580" i="12"/>
  <c r="S580" i="12" s="1"/>
  <c r="X580" i="12" s="1"/>
  <c r="Y580" i="12" s="1"/>
  <c r="R588" i="12"/>
  <c r="S588" i="12" s="1"/>
  <c r="X588" i="12" s="1"/>
  <c r="Y588" i="12" s="1"/>
  <c r="R596" i="12"/>
  <c r="S596" i="12" s="1"/>
  <c r="X596" i="12" s="1"/>
  <c r="Y596" i="12" s="1"/>
  <c r="R604" i="12"/>
  <c r="S604" i="12" s="1"/>
  <c r="X604" i="12" s="1"/>
  <c r="Y604" i="12" s="1"/>
  <c r="R612" i="12"/>
  <c r="S612" i="12" s="1"/>
  <c r="X612" i="12" s="1"/>
  <c r="Y612" i="12" s="1"/>
  <c r="R620" i="12"/>
  <c r="S620" i="12" s="1"/>
  <c r="X620" i="12" s="1"/>
  <c r="Y620" i="12" s="1"/>
  <c r="R628" i="12"/>
  <c r="S628" i="12" s="1"/>
  <c r="X628" i="12" s="1"/>
  <c r="Y628" i="12" s="1"/>
  <c r="R636" i="12"/>
  <c r="S636" i="12" s="1"/>
  <c r="X636" i="12" s="1"/>
  <c r="Y636" i="12" s="1"/>
  <c r="R644" i="12"/>
  <c r="S644" i="12" s="1"/>
  <c r="X644" i="12" s="1"/>
  <c r="Y644" i="12" s="1"/>
  <c r="R652" i="12"/>
  <c r="S652" i="12" s="1"/>
  <c r="X652" i="12" s="1"/>
  <c r="Y652" i="12" s="1"/>
  <c r="R660" i="12"/>
  <c r="S660" i="12" s="1"/>
  <c r="X660" i="12" s="1"/>
  <c r="Y660" i="12" s="1"/>
  <c r="R668" i="12"/>
  <c r="S668" i="12" s="1"/>
  <c r="X668" i="12" s="1"/>
  <c r="Y668" i="12" s="1"/>
  <c r="R676" i="12"/>
  <c r="S676" i="12" s="1"/>
  <c r="X676" i="12" s="1"/>
  <c r="Y676" i="12" s="1"/>
  <c r="R684" i="12"/>
  <c r="S684" i="12" s="1"/>
  <c r="X684" i="12" s="1"/>
  <c r="Y684" i="12" s="1"/>
  <c r="R692" i="12"/>
  <c r="S692" i="12" s="1"/>
  <c r="X692" i="12" s="1"/>
  <c r="Y692" i="12" s="1"/>
  <c r="R700" i="12"/>
  <c r="S700" i="12" s="1"/>
  <c r="X700" i="12" s="1"/>
  <c r="Y700" i="12" s="1"/>
  <c r="R708" i="12"/>
  <c r="S708" i="12" s="1"/>
  <c r="X708" i="12" s="1"/>
  <c r="Y708" i="12" s="1"/>
  <c r="R716" i="12"/>
  <c r="S716" i="12" s="1"/>
  <c r="X716" i="12" s="1"/>
  <c r="Y716" i="12" s="1"/>
  <c r="R724" i="12"/>
  <c r="S724" i="12" s="1"/>
  <c r="X724" i="12" s="1"/>
  <c r="Y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X341" i="12" l="1"/>
  <c r="Y341" i="12" s="1"/>
  <c r="T349" i="5"/>
  <c r="S349" i="5"/>
  <c r="R349" i="5"/>
  <c r="H343" i="12"/>
  <c r="I343" i="12" s="1"/>
  <c r="V343" i="5"/>
  <c r="X339" i="12"/>
  <c r="Y339" i="12" s="1"/>
  <c r="L727" i="12"/>
  <c r="R10" i="12"/>
  <c r="S10" i="12" s="1"/>
  <c r="X10" i="12" s="1"/>
  <c r="Y10" i="12" s="1"/>
  <c r="T346" i="5"/>
  <c r="S346" i="5"/>
  <c r="R346" i="5"/>
  <c r="H340" i="12"/>
  <c r="I340" i="12" s="1"/>
  <c r="V347" i="5"/>
  <c r="V345" i="5"/>
  <c r="V344" i="5"/>
  <c r="X343" i="12"/>
  <c r="Y343" i="12" s="1"/>
  <c r="H342" i="12"/>
  <c r="I342" i="12" s="1"/>
  <c r="T348" i="5"/>
  <c r="R348" i="5"/>
  <c r="S348" i="5"/>
  <c r="X337" i="12"/>
  <c r="Y337" i="12" s="1"/>
  <c r="X338" i="12"/>
  <c r="Y338" i="12" s="1"/>
  <c r="A21" i="5"/>
  <c r="A15" i="12" s="1"/>
  <c r="J4" i="8"/>
  <c r="X342" i="12" l="1"/>
  <c r="Y342" i="12" s="1"/>
  <c r="V346" i="5"/>
  <c r="V348" i="5"/>
  <c r="V349" i="5"/>
  <c r="A22" i="5"/>
  <c r="A16" i="12" s="1"/>
  <c r="K2514" i="8"/>
  <c r="L4" i="8"/>
  <c r="O720" i="11"/>
  <c r="X340" i="12" l="1"/>
  <c r="Y340" i="12" s="1"/>
  <c r="A23" i="5"/>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Q12" i="5"/>
  <c r="R12" i="5"/>
  <c r="T12" i="5"/>
  <c r="S12" i="5"/>
  <c r="A196" i="5" l="1"/>
  <c r="A190" i="12" s="1"/>
  <c r="AA12" i="5"/>
  <c r="V12" i="5"/>
  <c r="X6" i="12" l="1"/>
  <c r="Y6" i="12" s="1"/>
  <c r="Y727" i="12" s="1"/>
  <c r="A197" i="5"/>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U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family val="2"/>
          </rPr>
          <t>s338443:</t>
        </r>
        <r>
          <rPr>
            <sz val="9"/>
            <color indexed="81"/>
            <rFont val="Tahoma"/>
            <family val="2"/>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<sst xmlns="http://schemas.openxmlformats.org/spreadsheetml/2006/main" count="22948" uniqueCount="273">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</sst>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7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68" fontId="0" fillId="9" borderId="14" xfId="0" applyNumberFormat="1" applyFont="1" applyFill="1" applyBorder="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2" fontId="0" fillId="0" borderId="10" xfId="0" applyNumberFormat="1" applyBorder="1" applyAlignment="1">
      <alignment horizontal="center"/>
    </xf>
    <xf numFmtId="0" fontId="0" fillId="14" borderId="10" xfId="0" applyFill="1" applyBorder="1" applyAlignment="1">
      <alignment horizontal="center" vertical="center" wrapText="1"/>
    </xf>
    <xf numFmtId="4" fontId="18" fillId="14" borderId="10" xfId="0" applyNumberFormat="1" applyFont="1" applyFill="1" applyBorder="1"/>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50" t="s">
        <v>99</v>
      </c>
      <c r="C1" s="451"/>
      <c r="D1" s="451"/>
      <c r="E1" s="451"/>
      <c r="F1" s="451"/>
      <c r="G1" s="451"/>
      <c r="H1" s="451"/>
      <c r="I1" s="451"/>
      <c r="J1" s="451"/>
      <c r="K1" s="451"/>
      <c r="M1" s="452" t="s">
        <v>83</v>
      </c>
      <c r="N1" s="453"/>
      <c r="O1" s="453"/>
      <c r="P1" s="453"/>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88" t="s">
        <v>48</v>
      </c>
      <c r="C2" s="389"/>
      <c r="D2" s="390"/>
      <c r="E2" s="31"/>
      <c r="F2" s="47"/>
      <c r="G2" s="47"/>
      <c r="H2" s="40" t="s">
        <v>52</v>
      </c>
      <c r="I2" s="41"/>
      <c r="J2" s="27"/>
      <c r="K2" s="27" t="s">
        <v>58</v>
      </c>
      <c r="L2" s="57"/>
      <c r="M2" s="27" t="s">
        <v>49</v>
      </c>
      <c r="N2" s="27" t="s">
        <v>50</v>
      </c>
      <c r="O2" s="30"/>
      <c r="P2" s="27" t="s">
        <v>51</v>
      </c>
      <c r="Q2" s="57"/>
      <c r="R2" s="411" t="s">
        <v>53</v>
      </c>
      <c r="S2" s="412"/>
      <c r="T2" s="413"/>
      <c r="U2" s="57" t="s">
        <v>54</v>
      </c>
      <c r="V2" s="185" t="s">
        <v>55</v>
      </c>
      <c r="W2" s="411" t="s">
        <v>56</v>
      </c>
      <c r="X2" s="412"/>
      <c r="Y2" s="413"/>
      <c r="Z2" s="57"/>
      <c r="AA2" s="185" t="s">
        <v>57</v>
      </c>
      <c r="AB2" s="26" t="s">
        <v>70</v>
      </c>
    </row>
    <row r="3" spans="1:45" ht="15.75" thickBot="1" x14ac:dyDescent="0.3">
      <c r="A3" s="24"/>
      <c r="B3" s="388" t="s">
        <v>48</v>
      </c>
      <c r="C3" s="389"/>
      <c r="D3" s="390"/>
      <c r="E3" s="27" t="s">
        <v>49</v>
      </c>
      <c r="F3" s="46"/>
      <c r="G3" s="46"/>
      <c r="H3" s="40" t="s">
        <v>50</v>
      </c>
      <c r="I3" s="42" t="s">
        <v>100</v>
      </c>
      <c r="J3" s="43" t="s">
        <v>51</v>
      </c>
      <c r="K3" s="43" t="s">
        <v>52</v>
      </c>
      <c r="L3" s="57" t="s">
        <v>102</v>
      </c>
      <c r="M3" s="43" t="s">
        <v>53</v>
      </c>
      <c r="N3" s="43" t="s">
        <v>54</v>
      </c>
      <c r="O3" s="43" t="s">
        <v>55</v>
      </c>
      <c r="P3" s="43" t="s">
        <v>56</v>
      </c>
      <c r="Q3" s="57" t="s">
        <v>57</v>
      </c>
      <c r="R3" s="411" t="s">
        <v>58</v>
      </c>
      <c r="S3" s="412"/>
      <c r="T3" s="413"/>
      <c r="U3" s="57" t="s">
        <v>70</v>
      </c>
      <c r="V3" s="185" t="s">
        <v>85</v>
      </c>
      <c r="W3" s="411" t="s">
        <v>86</v>
      </c>
      <c r="X3" s="412"/>
      <c r="Y3" s="413"/>
      <c r="Z3" s="57" t="s">
        <v>209</v>
      </c>
      <c r="AA3" s="185" t="s">
        <v>87</v>
      </c>
      <c r="AB3" s="26" t="s">
        <v>88</v>
      </c>
      <c r="AF3" s="54"/>
    </row>
    <row r="4" spans="1:45" ht="15" customHeight="1" x14ac:dyDescent="0.25">
      <c r="A4" s="403" t="s">
        <v>237</v>
      </c>
      <c r="B4" s="393" t="s">
        <v>106</v>
      </c>
      <c r="C4" s="405"/>
      <c r="D4" s="406"/>
      <c r="E4" s="403" t="s">
        <v>107</v>
      </c>
      <c r="F4" s="45"/>
      <c r="G4" s="45"/>
      <c r="H4" s="393" t="s">
        <v>60</v>
      </c>
      <c r="I4" s="398" t="s">
        <v>96</v>
      </c>
      <c r="J4" s="403" t="s">
        <v>81</v>
      </c>
      <c r="K4" s="395" t="s">
        <v>138</v>
      </c>
      <c r="L4" s="391" t="s">
        <v>82</v>
      </c>
      <c r="M4" s="418" t="s">
        <v>73</v>
      </c>
      <c r="N4" s="418" t="s">
        <v>59</v>
      </c>
      <c r="O4" s="391" t="s">
        <v>139</v>
      </c>
      <c r="P4" s="395" t="s">
        <v>191</v>
      </c>
      <c r="Q4" s="391" t="s">
        <v>97</v>
      </c>
      <c r="R4" s="418" t="s">
        <v>69</v>
      </c>
      <c r="S4" s="421"/>
      <c r="T4" s="422"/>
      <c r="U4" s="391" t="s">
        <v>61</v>
      </c>
      <c r="V4" s="416" t="s">
        <v>74</v>
      </c>
      <c r="W4" s="391" t="s">
        <v>95</v>
      </c>
      <c r="X4" s="437"/>
      <c r="Y4" s="438"/>
      <c r="Z4" s="448" t="s">
        <v>165</v>
      </c>
      <c r="AA4" s="416" t="s">
        <v>62</v>
      </c>
      <c r="AB4" s="403" t="s">
        <v>63</v>
      </c>
      <c r="AF4" s="54"/>
    </row>
    <row r="5" spans="1:45" ht="88.5" customHeight="1" thickBot="1" x14ac:dyDescent="0.3">
      <c r="A5" s="404"/>
      <c r="B5" s="407"/>
      <c r="C5" s="408"/>
      <c r="D5" s="409"/>
      <c r="E5" s="414"/>
      <c r="F5" s="48"/>
      <c r="G5" s="48"/>
      <c r="H5" s="394"/>
      <c r="I5" s="399"/>
      <c r="J5" s="414"/>
      <c r="K5" s="396"/>
      <c r="L5" s="415"/>
      <c r="M5" s="419"/>
      <c r="N5" s="419"/>
      <c r="O5" s="392"/>
      <c r="P5" s="420"/>
      <c r="Q5" s="392"/>
      <c r="R5" s="423"/>
      <c r="S5" s="424"/>
      <c r="T5" s="425"/>
      <c r="U5" s="415"/>
      <c r="V5" s="417"/>
      <c r="W5" s="415"/>
      <c r="X5" s="439"/>
      <c r="Y5" s="440"/>
      <c r="Z5" s="449"/>
      <c r="AA5" s="417"/>
      <c r="AB5" s="432"/>
      <c r="AF5" s="54"/>
      <c r="AJ5" s="80"/>
    </row>
    <row r="6" spans="1:45" ht="15" customHeight="1" x14ac:dyDescent="0.25">
      <c r="A6" s="400"/>
      <c r="B6" s="454" t="s">
        <v>232</v>
      </c>
      <c r="C6" s="454" t="s">
        <v>233</v>
      </c>
      <c r="D6" s="456" t="s">
        <v>243</v>
      </c>
      <c r="E6" s="426" t="s">
        <v>11</v>
      </c>
      <c r="F6" s="397" t="s">
        <v>108</v>
      </c>
      <c r="G6" s="397" t="s">
        <v>109</v>
      </c>
      <c r="H6" s="402" t="s">
        <v>164</v>
      </c>
      <c r="I6" s="460" t="s">
        <v>126</v>
      </c>
      <c r="J6" s="397" t="s">
        <v>89</v>
      </c>
      <c r="K6" s="457" t="s">
        <v>101</v>
      </c>
      <c r="L6" s="428" t="s">
        <v>75</v>
      </c>
      <c r="M6" s="427" t="s">
        <v>75</v>
      </c>
      <c r="N6" s="428" t="s">
        <v>75</v>
      </c>
      <c r="O6" s="397" t="s">
        <v>103</v>
      </c>
      <c r="P6" s="397" t="s">
        <v>104</v>
      </c>
      <c r="Q6" s="410" t="s">
        <v>105</v>
      </c>
      <c r="R6" s="397" t="s">
        <v>64</v>
      </c>
      <c r="S6" s="397" t="s">
        <v>65</v>
      </c>
      <c r="T6" s="397" t="s">
        <v>84</v>
      </c>
      <c r="U6" s="410" t="s">
        <v>163</v>
      </c>
      <c r="V6" s="433" t="s">
        <v>166</v>
      </c>
      <c r="W6" s="397" t="s">
        <v>64</v>
      </c>
      <c r="X6" s="443" t="s">
        <v>65</v>
      </c>
      <c r="Y6" s="441" t="s">
        <v>66</v>
      </c>
      <c r="Z6" s="445" t="s">
        <v>210</v>
      </c>
      <c r="AA6" s="433" t="s">
        <v>90</v>
      </c>
      <c r="AB6" s="429" t="s">
        <v>91</v>
      </c>
      <c r="AF6" s="244"/>
      <c r="AG6" s="346"/>
      <c r="AH6" s="163" t="s">
        <v>76</v>
      </c>
      <c r="AI6" s="84"/>
      <c r="AJ6" s="80" t="s">
        <v>78</v>
      </c>
      <c r="AK6" s="84"/>
      <c r="AL6" s="84" t="s">
        <v>76</v>
      </c>
      <c r="AM6" s="84"/>
      <c r="AN6" s="84" t="s">
        <v>45</v>
      </c>
      <c r="AO6" s="84"/>
      <c r="AP6" s="84" t="s">
        <v>92</v>
      </c>
      <c r="AR6" s="117" t="s">
        <v>76</v>
      </c>
    </row>
    <row r="7" spans="1:45" x14ac:dyDescent="0.25">
      <c r="A7" s="401"/>
      <c r="B7" s="455"/>
      <c r="C7" s="455"/>
      <c r="D7" s="455"/>
      <c r="E7" s="426"/>
      <c r="F7" s="397"/>
      <c r="G7" s="397"/>
      <c r="H7" s="402"/>
      <c r="I7" s="460"/>
      <c r="J7" s="397"/>
      <c r="K7" s="458"/>
      <c r="L7" s="428"/>
      <c r="M7" s="427"/>
      <c r="N7" s="428"/>
      <c r="O7" s="397"/>
      <c r="P7" s="397"/>
      <c r="Q7" s="410"/>
      <c r="R7" s="397"/>
      <c r="S7" s="397"/>
      <c r="T7" s="397"/>
      <c r="U7" s="410"/>
      <c r="V7" s="434"/>
      <c r="W7" s="436"/>
      <c r="X7" s="444"/>
      <c r="Y7" s="442"/>
      <c r="Z7" s="446"/>
      <c r="AA7" s="434"/>
      <c r="AB7" s="430"/>
      <c r="AE7" s="80" t="s">
        <v>124</v>
      </c>
      <c r="AF7" s="245" t="s">
        <v>133</v>
      </c>
      <c r="AG7" s="346"/>
      <c r="AH7" s="163" t="s">
        <v>147</v>
      </c>
      <c r="AI7" s="84"/>
      <c r="AJ7" s="80" t="s">
        <v>177</v>
      </c>
      <c r="AK7" s="84"/>
      <c r="AL7" s="84" t="s">
        <v>79</v>
      </c>
      <c r="AM7" s="84"/>
      <c r="AN7" s="84" t="s">
        <v>72</v>
      </c>
      <c r="AO7" s="84"/>
      <c r="AP7" s="84" t="s">
        <v>93</v>
      </c>
      <c r="AR7" s="117" t="s">
        <v>124</v>
      </c>
    </row>
    <row r="8" spans="1:45" x14ac:dyDescent="0.25">
      <c r="A8" s="401"/>
      <c r="B8" s="455"/>
      <c r="C8" s="455"/>
      <c r="D8" s="455"/>
      <c r="E8" s="426"/>
      <c r="F8" s="397"/>
      <c r="G8" s="397"/>
      <c r="H8" s="402"/>
      <c r="I8" s="460"/>
      <c r="J8" s="397"/>
      <c r="K8" s="459"/>
      <c r="L8" s="428"/>
      <c r="M8" s="427"/>
      <c r="N8" s="428"/>
      <c r="O8" s="397"/>
      <c r="P8" s="397"/>
      <c r="Q8" s="410"/>
      <c r="R8" s="397"/>
      <c r="S8" s="397"/>
      <c r="T8" s="397"/>
      <c r="U8" s="410"/>
      <c r="V8" s="435"/>
      <c r="W8" s="436"/>
      <c r="X8" s="444"/>
      <c r="Y8" s="442"/>
      <c r="Z8" s="447"/>
      <c r="AA8" s="435"/>
      <c r="AB8" s="431"/>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381" t="s">
        <v>242</v>
      </c>
      <c r="B9" s="382"/>
      <c r="C9" s="382"/>
      <c r="D9" s="382"/>
      <c r="E9" s="383"/>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384" t="s">
        <v>247</v>
      </c>
      <c r="B10" s="382"/>
      <c r="C10" s="382"/>
      <c r="D10" s="382"/>
      <c r="E10" s="383"/>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385" t="s">
        <v>255</v>
      </c>
      <c r="B11" s="386"/>
      <c r="C11" s="386"/>
      <c r="D11" s="386"/>
      <c r="E11" s="387"/>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178</v>
      </c>
      <c r="V735" s="190" t="s">
        <v>189</v>
      </c>
      <c r="Z735" s="175" t="s">
        <v>211</v>
      </c>
      <c r="AA735" s="190" t="s">
        <v>188</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180</v>
      </c>
      <c r="AA737" s="56"/>
      <c r="AE737" s="56"/>
      <c r="AH737" s="56"/>
      <c r="AJ737" s="56"/>
      <c r="AR737" s="56"/>
    </row>
    <row r="738" spans="3:49" ht="60" x14ac:dyDescent="0.25">
      <c r="R738" s="175"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8" t="s">
        <v>208</v>
      </c>
      <c r="Q3" s="469"/>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207</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70" t="s">
        <v>229</v>
      </c>
      <c r="B1" s="471"/>
      <c r="C1" s="471"/>
      <c r="D1" s="471"/>
      <c r="E1" s="472"/>
    </row>
    <row r="2" spans="1:19" ht="37.5" customHeight="1" thickBot="1" x14ac:dyDescent="0.25">
      <c r="A2" s="473"/>
      <c r="B2" s="474"/>
      <c r="C2" s="474"/>
      <c r="D2" s="474"/>
      <c r="E2" s="475"/>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7" t="s">
        <v>261</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262</v>
      </c>
      <c r="Q4" s="217" t="s">
        <v>263</v>
      </c>
      <c r="R4" s="217" t="s">
        <v>264</v>
      </c>
      <c r="S4" s="211">
        <v>44516.623981481483</v>
      </c>
    </row>
    <row r="5" spans="1:19" x14ac:dyDescent="0.2">
      <c r="A5" s="217" t="s">
        <v>261</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262</v>
      </c>
      <c r="Q5" s="217" t="s">
        <v>263</v>
      </c>
      <c r="R5" s="217" t="s">
        <v>264</v>
      </c>
      <c r="S5" s="211">
        <v>44531.500497685185</v>
      </c>
    </row>
    <row r="6" spans="1:19" x14ac:dyDescent="0.2">
      <c r="A6" s="217" t="s">
        <v>261</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262</v>
      </c>
      <c r="Q6" s="217" t="s">
        <v>263</v>
      </c>
      <c r="R6" s="217" t="s">
        <v>264</v>
      </c>
      <c r="S6" s="211">
        <v>44531.500497685185</v>
      </c>
    </row>
    <row r="7" spans="1:19" x14ac:dyDescent="0.2">
      <c r="A7" s="217" t="s">
        <v>261</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262</v>
      </c>
      <c r="Q7" s="217" t="s">
        <v>263</v>
      </c>
      <c r="R7" s="217" t="s">
        <v>264</v>
      </c>
      <c r="S7" s="211">
        <v>44531.500497685185</v>
      </c>
    </row>
    <row r="8" spans="1:19" x14ac:dyDescent="0.2">
      <c r="A8" s="217" t="s">
        <v>261</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262</v>
      </c>
      <c r="Q8" s="217" t="s">
        <v>263</v>
      </c>
      <c r="R8" s="217" t="s">
        <v>264</v>
      </c>
      <c r="S8" s="211">
        <v>44531.500497685185</v>
      </c>
    </row>
    <row r="9" spans="1:19" x14ac:dyDescent="0.2">
      <c r="A9" s="217" t="s">
        <v>261</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262</v>
      </c>
      <c r="Q9" s="217" t="s">
        <v>263</v>
      </c>
      <c r="R9" s="217" t="s">
        <v>264</v>
      </c>
      <c r="S9" s="211">
        <v>44531.500497685185</v>
      </c>
    </row>
    <row r="10" spans="1:19" x14ac:dyDescent="0.2">
      <c r="A10" s="217" t="s">
        <v>261</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262</v>
      </c>
      <c r="Q10" s="217" t="s">
        <v>263</v>
      </c>
      <c r="R10" s="217" t="s">
        <v>264</v>
      </c>
      <c r="S10" s="211">
        <v>44531.500497685185</v>
      </c>
    </row>
    <row r="11" spans="1:19" x14ac:dyDescent="0.2">
      <c r="A11" s="217" t="s">
        <v>261</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262</v>
      </c>
      <c r="Q11" s="217" t="s">
        <v>263</v>
      </c>
      <c r="R11" s="217" t="s">
        <v>264</v>
      </c>
      <c r="S11" s="211">
        <v>44531.500497685185</v>
      </c>
    </row>
    <row r="12" spans="1:19" x14ac:dyDescent="0.2">
      <c r="A12" s="217" t="s">
        <v>261</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262</v>
      </c>
      <c r="Q12" s="217" t="s">
        <v>263</v>
      </c>
      <c r="R12" s="217" t="s">
        <v>264</v>
      </c>
      <c r="S12" s="211">
        <v>44531.500497685185</v>
      </c>
    </row>
    <row r="13" spans="1:19" x14ac:dyDescent="0.2">
      <c r="A13" s="217" t="s">
        <v>261</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262</v>
      </c>
      <c r="Q13" s="217" t="s">
        <v>263</v>
      </c>
      <c r="R13" s="217" t="s">
        <v>264</v>
      </c>
      <c r="S13" s="211">
        <v>44531.500497685185</v>
      </c>
    </row>
    <row r="14" spans="1:19" x14ac:dyDescent="0.2">
      <c r="A14" s="217" t="s">
        <v>261</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262</v>
      </c>
      <c r="Q14" s="217" t="s">
        <v>263</v>
      </c>
      <c r="R14" s="217" t="s">
        <v>264</v>
      </c>
      <c r="S14" s="211">
        <v>44531.500497685185</v>
      </c>
    </row>
    <row r="15" spans="1:19" x14ac:dyDescent="0.2">
      <c r="A15" s="217" t="s">
        <v>261</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262</v>
      </c>
      <c r="Q15" s="217" t="s">
        <v>263</v>
      </c>
      <c r="R15" s="217" t="s">
        <v>264</v>
      </c>
      <c r="S15" s="211">
        <v>44531.500497685185</v>
      </c>
    </row>
    <row r="16" spans="1:19" x14ac:dyDescent="0.2">
      <c r="A16" s="217" t="s">
        <v>261</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262</v>
      </c>
      <c r="Q16" s="217" t="s">
        <v>263</v>
      </c>
      <c r="R16" s="217" t="s">
        <v>264</v>
      </c>
      <c r="S16" s="211">
        <v>44531.500497685185</v>
      </c>
    </row>
    <row r="17" spans="1:19" x14ac:dyDescent="0.2">
      <c r="A17" s="217" t="s">
        <v>261</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262</v>
      </c>
      <c r="Q17" s="217" t="s">
        <v>263</v>
      </c>
      <c r="R17" s="217" t="s">
        <v>264</v>
      </c>
      <c r="S17" s="211">
        <v>44531.500497685185</v>
      </c>
    </row>
    <row r="18" spans="1:19" x14ac:dyDescent="0.2">
      <c r="A18" s="217" t="s">
        <v>261</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262</v>
      </c>
      <c r="Q18" s="217" t="s">
        <v>263</v>
      </c>
      <c r="R18" s="217" t="s">
        <v>264</v>
      </c>
      <c r="S18" s="211">
        <v>44531.500497685185</v>
      </c>
    </row>
    <row r="19" spans="1:19" x14ac:dyDescent="0.2">
      <c r="A19" s="217" t="s">
        <v>261</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262</v>
      </c>
      <c r="Q19" s="217" t="s">
        <v>263</v>
      </c>
      <c r="R19" s="217" t="s">
        <v>264</v>
      </c>
      <c r="S19" s="211">
        <v>44531.500497685185</v>
      </c>
    </row>
    <row r="20" spans="1:19" x14ac:dyDescent="0.2">
      <c r="A20" s="217" t="s">
        <v>261</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262</v>
      </c>
      <c r="Q20" s="217" t="s">
        <v>263</v>
      </c>
      <c r="R20" s="217" t="s">
        <v>264</v>
      </c>
      <c r="S20" s="211">
        <v>44531.500497685185</v>
      </c>
    </row>
    <row r="21" spans="1:19" x14ac:dyDescent="0.2">
      <c r="A21" s="217" t="s">
        <v>261</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262</v>
      </c>
      <c r="Q21" s="217" t="s">
        <v>263</v>
      </c>
      <c r="R21" s="217" t="s">
        <v>264</v>
      </c>
      <c r="S21" s="211">
        <v>44531.500497685185</v>
      </c>
    </row>
    <row r="22" spans="1:19" x14ac:dyDescent="0.2">
      <c r="A22" s="217" t="s">
        <v>261</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262</v>
      </c>
      <c r="Q22" s="217" t="s">
        <v>263</v>
      </c>
      <c r="R22" s="217" t="s">
        <v>264</v>
      </c>
      <c r="S22" s="211">
        <v>44531.500497685185</v>
      </c>
    </row>
    <row r="23" spans="1:19" x14ac:dyDescent="0.2">
      <c r="A23" s="217" t="s">
        <v>261</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262</v>
      </c>
      <c r="Q23" s="217" t="s">
        <v>263</v>
      </c>
      <c r="R23" s="217" t="s">
        <v>264</v>
      </c>
      <c r="S23" s="211">
        <v>44531.500497685185</v>
      </c>
    </row>
    <row r="24" spans="1:19" x14ac:dyDescent="0.2">
      <c r="A24" s="217" t="s">
        <v>261</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262</v>
      </c>
      <c r="Q24" s="217" t="s">
        <v>263</v>
      </c>
      <c r="R24" s="217" t="s">
        <v>264</v>
      </c>
      <c r="S24" s="211">
        <v>44531.500497685185</v>
      </c>
    </row>
    <row r="25" spans="1:19" x14ac:dyDescent="0.2">
      <c r="A25" s="217" t="s">
        <v>261</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262</v>
      </c>
      <c r="Q25" s="217" t="s">
        <v>263</v>
      </c>
      <c r="R25" s="217" t="s">
        <v>264</v>
      </c>
      <c r="S25" s="211">
        <v>44531.500497685185</v>
      </c>
    </row>
    <row r="26" spans="1:19" x14ac:dyDescent="0.2">
      <c r="A26" s="217" t="s">
        <v>261</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262</v>
      </c>
      <c r="Q26" s="217" t="s">
        <v>263</v>
      </c>
      <c r="R26" s="217" t="s">
        <v>264</v>
      </c>
      <c r="S26" s="211">
        <v>44531.500497685185</v>
      </c>
    </row>
    <row r="27" spans="1:19" x14ac:dyDescent="0.2">
      <c r="A27" s="217" t="s">
        <v>261</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262</v>
      </c>
      <c r="Q27" s="217" t="s">
        <v>263</v>
      </c>
      <c r="R27" s="217" t="s">
        <v>264</v>
      </c>
      <c r="S27" s="211">
        <v>44531.500497685185</v>
      </c>
    </row>
    <row r="28" spans="1:19" x14ac:dyDescent="0.2">
      <c r="A28" s="217" t="s">
        <v>261</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262</v>
      </c>
      <c r="Q28" s="217" t="s">
        <v>263</v>
      </c>
      <c r="R28" s="217" t="s">
        <v>264</v>
      </c>
      <c r="S28" s="211">
        <v>44531.500497685185</v>
      </c>
    </row>
    <row r="29" spans="1:19" x14ac:dyDescent="0.2">
      <c r="A29" s="217" t="s">
        <v>261</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262</v>
      </c>
      <c r="Q29" s="217" t="s">
        <v>263</v>
      </c>
      <c r="R29" s="217" t="s">
        <v>264</v>
      </c>
      <c r="S29" s="211">
        <v>44531.500497685185</v>
      </c>
    </row>
    <row r="30" spans="1:19" x14ac:dyDescent="0.2">
      <c r="A30" s="217" t="s">
        <v>261</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262</v>
      </c>
      <c r="Q30" s="217" t="s">
        <v>263</v>
      </c>
      <c r="R30" s="217" t="s">
        <v>264</v>
      </c>
      <c r="S30" s="211">
        <v>44531.500497685185</v>
      </c>
    </row>
    <row r="31" spans="1:19" x14ac:dyDescent="0.2">
      <c r="A31" s="217" t="s">
        <v>261</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262</v>
      </c>
      <c r="Q31" s="217" t="s">
        <v>263</v>
      </c>
      <c r="R31" s="217" t="s">
        <v>264</v>
      </c>
      <c r="S31" s="211">
        <v>44531.500497685185</v>
      </c>
    </row>
    <row r="32" spans="1:19" x14ac:dyDescent="0.2">
      <c r="A32" s="217" t="s">
        <v>261</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262</v>
      </c>
      <c r="Q32" s="217" t="s">
        <v>263</v>
      </c>
      <c r="R32" s="217" t="s">
        <v>264</v>
      </c>
      <c r="S32" s="211">
        <v>44531.500497685185</v>
      </c>
    </row>
    <row r="33" spans="1:19" x14ac:dyDescent="0.2">
      <c r="A33" s="217" t="s">
        <v>261</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262</v>
      </c>
      <c r="Q33" s="217" t="s">
        <v>263</v>
      </c>
      <c r="R33" s="217" t="s">
        <v>264</v>
      </c>
      <c r="S33" s="211">
        <v>44531.500497685185</v>
      </c>
    </row>
    <row r="34" spans="1:19" x14ac:dyDescent="0.2">
      <c r="A34" s="217" t="s">
        <v>261</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262</v>
      </c>
      <c r="Q34" s="217" t="s">
        <v>263</v>
      </c>
      <c r="R34" s="217" t="s">
        <v>264</v>
      </c>
      <c r="S34" s="211">
        <v>44531.500497685185</v>
      </c>
    </row>
    <row r="35" spans="1:19" x14ac:dyDescent="0.2">
      <c r="A35" s="217" t="s">
        <v>261</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262</v>
      </c>
      <c r="Q35" s="217" t="s">
        <v>263</v>
      </c>
      <c r="R35" s="217" t="s">
        <v>264</v>
      </c>
      <c r="S35" s="211">
        <v>44531.500497685185</v>
      </c>
    </row>
    <row r="36" spans="1:19" x14ac:dyDescent="0.2">
      <c r="A36" s="217" t="s">
        <v>261</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262</v>
      </c>
      <c r="Q36" s="217" t="s">
        <v>263</v>
      </c>
      <c r="R36" s="217" t="s">
        <v>264</v>
      </c>
      <c r="S36" s="211">
        <v>44531.500497685185</v>
      </c>
    </row>
    <row r="37" spans="1:19" x14ac:dyDescent="0.2">
      <c r="A37" s="217" t="s">
        <v>261</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262</v>
      </c>
      <c r="Q37" s="217" t="s">
        <v>263</v>
      </c>
      <c r="R37" s="217" t="s">
        <v>264</v>
      </c>
      <c r="S37" s="211">
        <v>44531.500497685185</v>
      </c>
    </row>
    <row r="38" spans="1:19" x14ac:dyDescent="0.2">
      <c r="A38" s="217" t="s">
        <v>261</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262</v>
      </c>
      <c r="Q38" s="217" t="s">
        <v>263</v>
      </c>
      <c r="R38" s="217" t="s">
        <v>264</v>
      </c>
      <c r="S38" s="211">
        <v>44531.500497685185</v>
      </c>
    </row>
    <row r="39" spans="1:19" x14ac:dyDescent="0.2">
      <c r="A39" s="217" t="s">
        <v>261</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262</v>
      </c>
      <c r="Q39" s="217" t="s">
        <v>263</v>
      </c>
      <c r="R39" s="217" t="s">
        <v>264</v>
      </c>
      <c r="S39" s="211">
        <v>44531.500497685185</v>
      </c>
    </row>
    <row r="40" spans="1:19" x14ac:dyDescent="0.2">
      <c r="A40" s="217" t="s">
        <v>261</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262</v>
      </c>
      <c r="Q40" s="217" t="s">
        <v>263</v>
      </c>
      <c r="R40" s="217" t="s">
        <v>264</v>
      </c>
      <c r="S40" s="211">
        <v>44531.500497685185</v>
      </c>
    </row>
    <row r="41" spans="1:19" x14ac:dyDescent="0.2">
      <c r="A41" s="217" t="s">
        <v>261</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262</v>
      </c>
      <c r="Q41" s="217" t="s">
        <v>263</v>
      </c>
      <c r="R41" s="217" t="s">
        <v>264</v>
      </c>
      <c r="S41" s="211">
        <v>44531.500497685185</v>
      </c>
    </row>
    <row r="42" spans="1:19" x14ac:dyDescent="0.2">
      <c r="A42" s="217" t="s">
        <v>261</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262</v>
      </c>
      <c r="Q42" s="217" t="s">
        <v>263</v>
      </c>
      <c r="R42" s="217" t="s">
        <v>264</v>
      </c>
      <c r="S42" s="211">
        <v>44531.500497685185</v>
      </c>
    </row>
    <row r="43" spans="1:19" x14ac:dyDescent="0.2">
      <c r="A43" s="217" t="s">
        <v>261</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262</v>
      </c>
      <c r="Q43" s="217" t="s">
        <v>263</v>
      </c>
      <c r="R43" s="217" t="s">
        <v>264</v>
      </c>
      <c r="S43" s="211">
        <v>44531.500497685185</v>
      </c>
    </row>
    <row r="44" spans="1:19" x14ac:dyDescent="0.2">
      <c r="A44" s="217" t="s">
        <v>261</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262</v>
      </c>
      <c r="Q44" s="217" t="s">
        <v>263</v>
      </c>
      <c r="R44" s="217" t="s">
        <v>264</v>
      </c>
      <c r="S44" s="211">
        <v>44531.500497685185</v>
      </c>
    </row>
    <row r="45" spans="1:19" x14ac:dyDescent="0.2">
      <c r="A45" s="217" t="s">
        <v>261</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262</v>
      </c>
      <c r="Q45" s="217" t="s">
        <v>263</v>
      </c>
      <c r="R45" s="217" t="s">
        <v>264</v>
      </c>
      <c r="S45" s="211">
        <v>44531.500497685185</v>
      </c>
    </row>
    <row r="46" spans="1:19" x14ac:dyDescent="0.2">
      <c r="A46" s="217" t="s">
        <v>261</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262</v>
      </c>
      <c r="Q46" s="217" t="s">
        <v>263</v>
      </c>
      <c r="R46" s="217" t="s">
        <v>264</v>
      </c>
      <c r="S46" s="211">
        <v>44531.500497685185</v>
      </c>
    </row>
    <row r="47" spans="1:19" x14ac:dyDescent="0.2">
      <c r="A47" s="217" t="s">
        <v>261</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262</v>
      </c>
      <c r="Q47" s="217" t="s">
        <v>263</v>
      </c>
      <c r="R47" s="217" t="s">
        <v>264</v>
      </c>
      <c r="S47" s="211">
        <v>44531.500497685185</v>
      </c>
    </row>
    <row r="48" spans="1:19" x14ac:dyDescent="0.2">
      <c r="A48" s="217" t="s">
        <v>261</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262</v>
      </c>
      <c r="Q48" s="217" t="s">
        <v>263</v>
      </c>
      <c r="R48" s="217" t="s">
        <v>264</v>
      </c>
      <c r="S48" s="211">
        <v>44531.500497685185</v>
      </c>
    </row>
    <row r="49" spans="1:19" x14ac:dyDescent="0.2">
      <c r="A49" s="217" t="s">
        <v>261</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262</v>
      </c>
      <c r="Q49" s="217" t="s">
        <v>263</v>
      </c>
      <c r="R49" s="217" t="s">
        <v>264</v>
      </c>
      <c r="S49" s="211">
        <v>44531.500497685185</v>
      </c>
    </row>
    <row r="50" spans="1:19" x14ac:dyDescent="0.2">
      <c r="A50" s="217" t="s">
        <v>261</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262</v>
      </c>
      <c r="Q50" s="217" t="s">
        <v>263</v>
      </c>
      <c r="R50" s="217" t="s">
        <v>264</v>
      </c>
      <c r="S50" s="211">
        <v>44531.500497685185</v>
      </c>
    </row>
    <row r="51" spans="1:19" x14ac:dyDescent="0.2">
      <c r="A51" s="217" t="s">
        <v>261</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262</v>
      </c>
      <c r="Q51" s="217" t="s">
        <v>263</v>
      </c>
      <c r="R51" s="217" t="s">
        <v>264</v>
      </c>
      <c r="S51" s="211">
        <v>44531.500497685185</v>
      </c>
    </row>
    <row r="52" spans="1:19" x14ac:dyDescent="0.2">
      <c r="A52" s="217" t="s">
        <v>261</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262</v>
      </c>
      <c r="Q52" s="217" t="s">
        <v>263</v>
      </c>
      <c r="R52" s="217" t="s">
        <v>264</v>
      </c>
      <c r="S52" s="211">
        <v>44531.500497685185</v>
      </c>
    </row>
    <row r="53" spans="1:19" x14ac:dyDescent="0.2">
      <c r="A53" s="217" t="s">
        <v>261</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262</v>
      </c>
      <c r="Q53" s="217" t="s">
        <v>263</v>
      </c>
      <c r="R53" s="217" t="s">
        <v>264</v>
      </c>
      <c r="S53" s="211">
        <v>44531.500497685185</v>
      </c>
    </row>
    <row r="54" spans="1:19" x14ac:dyDescent="0.2">
      <c r="A54" s="217" t="s">
        <v>261</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262</v>
      </c>
      <c r="Q54" s="217" t="s">
        <v>263</v>
      </c>
      <c r="R54" s="217" t="s">
        <v>264</v>
      </c>
      <c r="S54" s="211">
        <v>44531.500497685185</v>
      </c>
    </row>
    <row r="55" spans="1:19" x14ac:dyDescent="0.2">
      <c r="A55" s="217" t="s">
        <v>261</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262</v>
      </c>
      <c r="Q55" s="217" t="s">
        <v>263</v>
      </c>
      <c r="R55" s="217" t="s">
        <v>264</v>
      </c>
      <c r="S55" s="211">
        <v>44531.500497685185</v>
      </c>
    </row>
    <row r="56" spans="1:19" x14ac:dyDescent="0.2">
      <c r="A56" s="217" t="s">
        <v>261</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262</v>
      </c>
      <c r="Q56" s="217" t="s">
        <v>263</v>
      </c>
      <c r="R56" s="217" t="s">
        <v>264</v>
      </c>
      <c r="S56" s="211">
        <v>44531.500497685185</v>
      </c>
    </row>
    <row r="57" spans="1:19" x14ac:dyDescent="0.2">
      <c r="A57" s="217" t="s">
        <v>261</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262</v>
      </c>
      <c r="Q57" s="217" t="s">
        <v>263</v>
      </c>
      <c r="R57" s="217" t="s">
        <v>264</v>
      </c>
      <c r="S57" s="211">
        <v>44531.500497685185</v>
      </c>
    </row>
    <row r="58" spans="1:19" x14ac:dyDescent="0.2">
      <c r="A58" s="217" t="s">
        <v>261</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262</v>
      </c>
      <c r="Q58" s="217" t="s">
        <v>263</v>
      </c>
      <c r="R58" s="217" t="s">
        <v>264</v>
      </c>
      <c r="S58" s="211">
        <v>44531.500497685185</v>
      </c>
    </row>
    <row r="59" spans="1:19" x14ac:dyDescent="0.2">
      <c r="A59" s="217" t="s">
        <v>261</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262</v>
      </c>
      <c r="Q59" s="217" t="s">
        <v>263</v>
      </c>
      <c r="R59" s="217" t="s">
        <v>264</v>
      </c>
      <c r="S59" s="211">
        <v>44531.500497685185</v>
      </c>
    </row>
    <row r="60" spans="1:19" x14ac:dyDescent="0.2">
      <c r="A60" s="217" t="s">
        <v>261</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262</v>
      </c>
      <c r="Q60" s="217" t="s">
        <v>263</v>
      </c>
      <c r="R60" s="217" t="s">
        <v>264</v>
      </c>
      <c r="S60" s="211">
        <v>44531.500497685185</v>
      </c>
    </row>
    <row r="61" spans="1:19" x14ac:dyDescent="0.2">
      <c r="A61" s="217" t="s">
        <v>261</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262</v>
      </c>
      <c r="Q61" s="217" t="s">
        <v>263</v>
      </c>
      <c r="R61" s="217" t="s">
        <v>264</v>
      </c>
      <c r="S61" s="211">
        <v>44531.500497685185</v>
      </c>
    </row>
    <row r="62" spans="1:19" x14ac:dyDescent="0.2">
      <c r="A62" s="217" t="s">
        <v>261</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262</v>
      </c>
      <c r="Q62" s="217" t="s">
        <v>263</v>
      </c>
      <c r="R62" s="217" t="s">
        <v>264</v>
      </c>
      <c r="S62" s="211">
        <v>44531.500497685185</v>
      </c>
    </row>
    <row r="63" spans="1:19" x14ac:dyDescent="0.2">
      <c r="A63" s="217" t="s">
        <v>261</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262</v>
      </c>
      <c r="Q63" s="217" t="s">
        <v>263</v>
      </c>
      <c r="R63" s="217" t="s">
        <v>264</v>
      </c>
      <c r="S63" s="211">
        <v>44531.500497685185</v>
      </c>
    </row>
    <row r="64" spans="1:19" x14ac:dyDescent="0.2">
      <c r="A64" s="217" t="s">
        <v>261</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262</v>
      </c>
      <c r="Q64" s="217" t="s">
        <v>263</v>
      </c>
      <c r="R64" s="217" t="s">
        <v>264</v>
      </c>
      <c r="S64" s="211">
        <v>44531.500497685185</v>
      </c>
    </row>
    <row r="65" spans="1:19" x14ac:dyDescent="0.2">
      <c r="A65" s="217" t="s">
        <v>261</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262</v>
      </c>
      <c r="Q65" s="217" t="s">
        <v>263</v>
      </c>
      <c r="R65" s="217" t="s">
        <v>264</v>
      </c>
      <c r="S65" s="211">
        <v>44531.500497685185</v>
      </c>
    </row>
    <row r="66" spans="1:19" x14ac:dyDescent="0.2">
      <c r="A66" s="217" t="s">
        <v>261</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262</v>
      </c>
      <c r="Q66" s="217" t="s">
        <v>263</v>
      </c>
      <c r="R66" s="217" t="s">
        <v>264</v>
      </c>
      <c r="S66" s="211">
        <v>44531.500497685185</v>
      </c>
    </row>
    <row r="67" spans="1:19" x14ac:dyDescent="0.2">
      <c r="A67" s="217" t="s">
        <v>261</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262</v>
      </c>
      <c r="Q67" s="217" t="s">
        <v>263</v>
      </c>
      <c r="R67" s="217" t="s">
        <v>264</v>
      </c>
      <c r="S67" s="211">
        <v>44531.500497685185</v>
      </c>
    </row>
    <row r="68" spans="1:19" x14ac:dyDescent="0.2">
      <c r="A68" s="217" t="s">
        <v>261</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262</v>
      </c>
      <c r="Q68" s="217" t="s">
        <v>263</v>
      </c>
      <c r="R68" s="217" t="s">
        <v>264</v>
      </c>
      <c r="S68" s="211">
        <v>44531.500497685185</v>
      </c>
    </row>
    <row r="69" spans="1:19" x14ac:dyDescent="0.2">
      <c r="A69" s="217" t="s">
        <v>261</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262</v>
      </c>
      <c r="Q69" s="217" t="s">
        <v>263</v>
      </c>
      <c r="R69" s="217" t="s">
        <v>264</v>
      </c>
      <c r="S69" s="211">
        <v>44531.500497685185</v>
      </c>
    </row>
    <row r="70" spans="1:19" x14ac:dyDescent="0.2">
      <c r="A70" s="217" t="s">
        <v>261</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262</v>
      </c>
      <c r="Q70" s="217" t="s">
        <v>263</v>
      </c>
      <c r="R70" s="217" t="s">
        <v>264</v>
      </c>
      <c r="S70" s="211">
        <v>44531.500497685185</v>
      </c>
    </row>
    <row r="71" spans="1:19" x14ac:dyDescent="0.2">
      <c r="A71" s="217" t="s">
        <v>261</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262</v>
      </c>
      <c r="Q71" s="217" t="s">
        <v>263</v>
      </c>
      <c r="R71" s="217" t="s">
        <v>264</v>
      </c>
      <c r="S71" s="211">
        <v>44531.500497685185</v>
      </c>
    </row>
    <row r="72" spans="1:19" x14ac:dyDescent="0.2">
      <c r="A72" s="217" t="s">
        <v>261</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262</v>
      </c>
      <c r="Q72" s="217" t="s">
        <v>263</v>
      </c>
      <c r="R72" s="217" t="s">
        <v>264</v>
      </c>
      <c r="S72" s="211">
        <v>44531.500497685185</v>
      </c>
    </row>
    <row r="73" spans="1:19" x14ac:dyDescent="0.2">
      <c r="A73" s="217" t="s">
        <v>261</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262</v>
      </c>
      <c r="Q73" s="217" t="s">
        <v>263</v>
      </c>
      <c r="R73" s="217" t="s">
        <v>264</v>
      </c>
      <c r="S73" s="211">
        <v>44531.500497685185</v>
      </c>
    </row>
    <row r="74" spans="1:19" x14ac:dyDescent="0.2">
      <c r="A74" s="217" t="s">
        <v>261</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262</v>
      </c>
      <c r="Q74" s="217" t="s">
        <v>263</v>
      </c>
      <c r="R74" s="217" t="s">
        <v>264</v>
      </c>
      <c r="S74" s="211">
        <v>44531.500497685185</v>
      </c>
    </row>
    <row r="75" spans="1:19" x14ac:dyDescent="0.2">
      <c r="A75" s="217" t="s">
        <v>261</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262</v>
      </c>
      <c r="Q75" s="217" t="s">
        <v>263</v>
      </c>
      <c r="R75" s="217" t="s">
        <v>264</v>
      </c>
      <c r="S75" s="211">
        <v>44531.500497685185</v>
      </c>
    </row>
    <row r="76" spans="1:19" x14ac:dyDescent="0.2">
      <c r="A76" s="217" t="s">
        <v>261</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262</v>
      </c>
      <c r="Q76" s="217" t="s">
        <v>263</v>
      </c>
      <c r="R76" s="217" t="s">
        <v>264</v>
      </c>
      <c r="S76" s="211">
        <v>44531.500497685185</v>
      </c>
    </row>
    <row r="77" spans="1:19" x14ac:dyDescent="0.2">
      <c r="A77" s="217" t="s">
        <v>261</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262</v>
      </c>
      <c r="Q77" s="217" t="s">
        <v>263</v>
      </c>
      <c r="R77" s="217" t="s">
        <v>264</v>
      </c>
      <c r="S77" s="211">
        <v>44531.500497685185</v>
      </c>
    </row>
    <row r="78" spans="1:19" x14ac:dyDescent="0.2">
      <c r="A78" s="217" t="s">
        <v>261</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262</v>
      </c>
      <c r="Q78" s="217" t="s">
        <v>263</v>
      </c>
      <c r="R78" s="217" t="s">
        <v>264</v>
      </c>
      <c r="S78" s="211">
        <v>44531.500497685185</v>
      </c>
    </row>
    <row r="79" spans="1:19" x14ac:dyDescent="0.2">
      <c r="A79" s="217" t="s">
        <v>261</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262</v>
      </c>
      <c r="Q79" s="217" t="s">
        <v>263</v>
      </c>
      <c r="R79" s="217" t="s">
        <v>264</v>
      </c>
      <c r="S79" s="211">
        <v>44531.500497685185</v>
      </c>
    </row>
    <row r="80" spans="1:19" x14ac:dyDescent="0.2">
      <c r="A80" s="217" t="s">
        <v>261</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262</v>
      </c>
      <c r="Q80" s="217" t="s">
        <v>263</v>
      </c>
      <c r="R80" s="217" t="s">
        <v>264</v>
      </c>
      <c r="S80" s="211">
        <v>44531.500497685185</v>
      </c>
    </row>
    <row r="81" spans="1:19" x14ac:dyDescent="0.2">
      <c r="A81" s="217" t="s">
        <v>261</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262</v>
      </c>
      <c r="Q81" s="217" t="s">
        <v>263</v>
      </c>
      <c r="R81" s="217" t="s">
        <v>264</v>
      </c>
      <c r="S81" s="211">
        <v>44531.500497685185</v>
      </c>
    </row>
    <row r="82" spans="1:19" x14ac:dyDescent="0.2">
      <c r="A82" s="217" t="s">
        <v>261</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262</v>
      </c>
      <c r="Q82" s="217" t="s">
        <v>263</v>
      </c>
      <c r="R82" s="217" t="s">
        <v>264</v>
      </c>
      <c r="S82" s="211">
        <v>44531.500497685185</v>
      </c>
    </row>
    <row r="83" spans="1:19" x14ac:dyDescent="0.2">
      <c r="A83" s="217" t="s">
        <v>261</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262</v>
      </c>
      <c r="Q83" s="217" t="s">
        <v>263</v>
      </c>
      <c r="R83" s="217" t="s">
        <v>264</v>
      </c>
      <c r="S83" s="211">
        <v>44531.500497685185</v>
      </c>
    </row>
    <row r="84" spans="1:19" x14ac:dyDescent="0.2">
      <c r="A84" s="217" t="s">
        <v>261</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262</v>
      </c>
      <c r="Q84" s="217" t="s">
        <v>263</v>
      </c>
      <c r="R84" s="217" t="s">
        <v>264</v>
      </c>
      <c r="S84" s="211">
        <v>44531.500509259262</v>
      </c>
    </row>
    <row r="85" spans="1:19" x14ac:dyDescent="0.2">
      <c r="A85" s="217" t="s">
        <v>261</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262</v>
      </c>
      <c r="Q85" s="217" t="s">
        <v>263</v>
      </c>
      <c r="R85" s="217" t="s">
        <v>264</v>
      </c>
      <c r="S85" s="211">
        <v>44531.500509259262</v>
      </c>
    </row>
    <row r="86" spans="1:19" x14ac:dyDescent="0.2">
      <c r="A86" s="217" t="s">
        <v>261</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262</v>
      </c>
      <c r="Q86" s="217" t="s">
        <v>263</v>
      </c>
      <c r="R86" s="217" t="s">
        <v>264</v>
      </c>
      <c r="S86" s="211">
        <v>44531.500509259262</v>
      </c>
    </row>
    <row r="87" spans="1:19" x14ac:dyDescent="0.2">
      <c r="A87" s="217" t="s">
        <v>261</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262</v>
      </c>
      <c r="Q87" s="217" t="s">
        <v>263</v>
      </c>
      <c r="R87" s="217" t="s">
        <v>264</v>
      </c>
      <c r="S87" s="211">
        <v>44531.500509259262</v>
      </c>
    </row>
    <row r="88" spans="1:19" x14ac:dyDescent="0.2">
      <c r="A88" s="217" t="s">
        <v>261</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262</v>
      </c>
      <c r="Q88" s="217" t="s">
        <v>263</v>
      </c>
      <c r="R88" s="217" t="s">
        <v>264</v>
      </c>
      <c r="S88" s="211">
        <v>44531.500509259262</v>
      </c>
    </row>
    <row r="89" spans="1:19" x14ac:dyDescent="0.2">
      <c r="A89" s="217" t="s">
        <v>261</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262</v>
      </c>
      <c r="Q89" s="217" t="s">
        <v>263</v>
      </c>
      <c r="R89" s="217" t="s">
        <v>264</v>
      </c>
      <c r="S89" s="211">
        <v>44531.500509259262</v>
      </c>
    </row>
    <row r="90" spans="1:19" x14ac:dyDescent="0.2">
      <c r="A90" s="217" t="s">
        <v>261</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262</v>
      </c>
      <c r="Q90" s="217" t="s">
        <v>263</v>
      </c>
      <c r="R90" s="217" t="s">
        <v>264</v>
      </c>
      <c r="S90" s="211">
        <v>44531.500509259262</v>
      </c>
    </row>
    <row r="91" spans="1:19" x14ac:dyDescent="0.2">
      <c r="A91" s="217" t="s">
        <v>261</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262</v>
      </c>
      <c r="Q91" s="217" t="s">
        <v>263</v>
      </c>
      <c r="R91" s="217" t="s">
        <v>264</v>
      </c>
      <c r="S91" s="211">
        <v>44531.500509259262</v>
      </c>
    </row>
    <row r="92" spans="1:19" x14ac:dyDescent="0.2">
      <c r="A92" s="217" t="s">
        <v>261</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262</v>
      </c>
      <c r="Q92" s="217" t="s">
        <v>263</v>
      </c>
      <c r="R92" s="217" t="s">
        <v>264</v>
      </c>
      <c r="S92" s="211">
        <v>44531.500509259262</v>
      </c>
    </row>
    <row r="93" spans="1:19" x14ac:dyDescent="0.2">
      <c r="A93" s="217" t="s">
        <v>261</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262</v>
      </c>
      <c r="Q93" s="217" t="s">
        <v>263</v>
      </c>
      <c r="R93" s="217" t="s">
        <v>264</v>
      </c>
      <c r="S93" s="211">
        <v>44531.500509259262</v>
      </c>
    </row>
    <row r="94" spans="1:19" x14ac:dyDescent="0.2">
      <c r="A94" s="217" t="s">
        <v>261</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262</v>
      </c>
      <c r="Q94" s="217" t="s">
        <v>263</v>
      </c>
      <c r="R94" s="217" t="s">
        <v>264</v>
      </c>
      <c r="S94" s="211">
        <v>44531.500509259262</v>
      </c>
    </row>
    <row r="95" spans="1:19" x14ac:dyDescent="0.2">
      <c r="A95" s="217" t="s">
        <v>261</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262</v>
      </c>
      <c r="Q95" s="217" t="s">
        <v>263</v>
      </c>
      <c r="R95" s="217" t="s">
        <v>264</v>
      </c>
      <c r="S95" s="211">
        <v>44531.500509259262</v>
      </c>
    </row>
    <row r="96" spans="1:19" x14ac:dyDescent="0.2">
      <c r="A96" s="217" t="s">
        <v>261</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262</v>
      </c>
      <c r="Q96" s="217" t="s">
        <v>263</v>
      </c>
      <c r="R96" s="217" t="s">
        <v>264</v>
      </c>
      <c r="S96" s="211">
        <v>44531.500509259262</v>
      </c>
    </row>
    <row r="97" spans="1:19" x14ac:dyDescent="0.2">
      <c r="A97" s="217" t="s">
        <v>261</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262</v>
      </c>
      <c r="Q97" s="217" t="s">
        <v>263</v>
      </c>
      <c r="R97" s="217" t="s">
        <v>264</v>
      </c>
      <c r="S97" s="211">
        <v>44531.500509259262</v>
      </c>
    </row>
    <row r="98" spans="1:19" x14ac:dyDescent="0.2">
      <c r="A98" s="217" t="s">
        <v>261</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262</v>
      </c>
      <c r="Q98" s="217" t="s">
        <v>263</v>
      </c>
      <c r="R98" s="217" t="s">
        <v>264</v>
      </c>
      <c r="S98" s="211">
        <v>44531.500509259262</v>
      </c>
    </row>
    <row r="99" spans="1:19" x14ac:dyDescent="0.2">
      <c r="A99" s="217" t="s">
        <v>261</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262</v>
      </c>
      <c r="Q99" s="217" t="s">
        <v>263</v>
      </c>
      <c r="R99" s="217" t="s">
        <v>264</v>
      </c>
      <c r="S99" s="211">
        <v>44531.500509259262</v>
      </c>
    </row>
    <row r="100" spans="1:19" x14ac:dyDescent="0.2">
      <c r="A100" s="217" t="s">
        <v>261</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262</v>
      </c>
      <c r="Q100" s="217" t="s">
        <v>263</v>
      </c>
      <c r="R100" s="217" t="s">
        <v>264</v>
      </c>
      <c r="S100" s="211">
        <v>44531.500509259262</v>
      </c>
    </row>
    <row r="101" spans="1:19" x14ac:dyDescent="0.2">
      <c r="A101" s="217" t="s">
        <v>261</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262</v>
      </c>
      <c r="Q101" s="217" t="s">
        <v>263</v>
      </c>
      <c r="R101" s="217" t="s">
        <v>264</v>
      </c>
      <c r="S101" s="211">
        <v>44531.500509259262</v>
      </c>
    </row>
    <row r="102" spans="1:19" x14ac:dyDescent="0.2">
      <c r="A102" s="217" t="s">
        <v>261</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262</v>
      </c>
      <c r="Q102" s="217" t="s">
        <v>263</v>
      </c>
      <c r="R102" s="217" t="s">
        <v>264</v>
      </c>
      <c r="S102" s="211">
        <v>44531.500509259262</v>
      </c>
    </row>
    <row r="103" spans="1:19" x14ac:dyDescent="0.2">
      <c r="A103" s="217" t="s">
        <v>261</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262</v>
      </c>
      <c r="Q103" s="217" t="s">
        <v>263</v>
      </c>
      <c r="R103" s="217" t="s">
        <v>264</v>
      </c>
      <c r="S103" s="211">
        <v>44531.500509259262</v>
      </c>
    </row>
    <row r="104" spans="1:19" x14ac:dyDescent="0.2">
      <c r="A104" s="217" t="s">
        <v>261</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262</v>
      </c>
      <c r="Q104" s="217" t="s">
        <v>263</v>
      </c>
      <c r="R104" s="217" t="s">
        <v>264</v>
      </c>
      <c r="S104" s="211">
        <v>44531.500509259262</v>
      </c>
    </row>
    <row r="105" spans="1:19" x14ac:dyDescent="0.2">
      <c r="A105" s="217" t="s">
        <v>261</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262</v>
      </c>
      <c r="Q105" s="217" t="s">
        <v>263</v>
      </c>
      <c r="R105" s="217" t="s">
        <v>264</v>
      </c>
      <c r="S105" s="211">
        <v>44531.500509259262</v>
      </c>
    </row>
    <row r="106" spans="1:19" x14ac:dyDescent="0.2">
      <c r="A106" s="217" t="s">
        <v>261</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262</v>
      </c>
      <c r="Q106" s="217" t="s">
        <v>263</v>
      </c>
      <c r="R106" s="217" t="s">
        <v>264</v>
      </c>
      <c r="S106" s="211">
        <v>44531.500509259262</v>
      </c>
    </row>
    <row r="107" spans="1:19" x14ac:dyDescent="0.2">
      <c r="A107" s="217" t="s">
        <v>261</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262</v>
      </c>
      <c r="Q107" s="217" t="s">
        <v>263</v>
      </c>
      <c r="R107" s="217" t="s">
        <v>264</v>
      </c>
      <c r="S107" s="211">
        <v>44531.500509259262</v>
      </c>
    </row>
    <row r="108" spans="1:19" x14ac:dyDescent="0.2">
      <c r="A108" s="217" t="s">
        <v>261</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262</v>
      </c>
      <c r="Q108" s="217" t="s">
        <v>263</v>
      </c>
      <c r="R108" s="217" t="s">
        <v>264</v>
      </c>
      <c r="S108" s="211">
        <v>44531.500509259262</v>
      </c>
    </row>
    <row r="109" spans="1:19" x14ac:dyDescent="0.2">
      <c r="A109" s="217" t="s">
        <v>261</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262</v>
      </c>
      <c r="Q109" s="217" t="s">
        <v>263</v>
      </c>
      <c r="R109" s="217" t="s">
        <v>264</v>
      </c>
      <c r="S109" s="211">
        <v>44531.500509259262</v>
      </c>
    </row>
    <row r="110" spans="1:19" x14ac:dyDescent="0.2">
      <c r="A110" s="217" t="s">
        <v>261</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262</v>
      </c>
      <c r="Q110" s="217" t="s">
        <v>263</v>
      </c>
      <c r="R110" s="217" t="s">
        <v>264</v>
      </c>
      <c r="S110" s="211">
        <v>44531.500509259262</v>
      </c>
    </row>
    <row r="111" spans="1:19" x14ac:dyDescent="0.2">
      <c r="A111" s="217" t="s">
        <v>261</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262</v>
      </c>
      <c r="Q111" s="217" t="s">
        <v>263</v>
      </c>
      <c r="R111" s="217" t="s">
        <v>264</v>
      </c>
      <c r="S111" s="211">
        <v>44531.500509259262</v>
      </c>
    </row>
    <row r="112" spans="1:19" x14ac:dyDescent="0.2">
      <c r="A112" s="217" t="s">
        <v>261</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262</v>
      </c>
      <c r="Q112" s="217" t="s">
        <v>263</v>
      </c>
      <c r="R112" s="217" t="s">
        <v>264</v>
      </c>
      <c r="S112" s="211">
        <v>44531.500509259262</v>
      </c>
    </row>
    <row r="113" spans="1:19" x14ac:dyDescent="0.2">
      <c r="A113" s="217" t="s">
        <v>261</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262</v>
      </c>
      <c r="Q113" s="217" t="s">
        <v>263</v>
      </c>
      <c r="R113" s="217" t="s">
        <v>264</v>
      </c>
      <c r="S113" s="211">
        <v>44531.500509259262</v>
      </c>
    </row>
    <row r="114" spans="1:19" x14ac:dyDescent="0.2">
      <c r="A114" s="217" t="s">
        <v>261</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262</v>
      </c>
      <c r="Q114" s="217" t="s">
        <v>263</v>
      </c>
      <c r="R114" s="217" t="s">
        <v>264</v>
      </c>
      <c r="S114" s="211">
        <v>44531.500509259262</v>
      </c>
    </row>
    <row r="115" spans="1:19" x14ac:dyDescent="0.2">
      <c r="A115" s="217" t="s">
        <v>261</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262</v>
      </c>
      <c r="Q115" s="217" t="s">
        <v>263</v>
      </c>
      <c r="R115" s="217" t="s">
        <v>264</v>
      </c>
      <c r="S115" s="211">
        <v>44531.500509259262</v>
      </c>
    </row>
    <row r="116" spans="1:19" x14ac:dyDescent="0.2">
      <c r="A116" s="217" t="s">
        <v>261</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262</v>
      </c>
      <c r="Q116" s="217" t="s">
        <v>263</v>
      </c>
      <c r="R116" s="217" t="s">
        <v>264</v>
      </c>
      <c r="S116" s="211">
        <v>44531.500509259262</v>
      </c>
    </row>
    <row r="117" spans="1:19" x14ac:dyDescent="0.2">
      <c r="A117" s="217" t="s">
        <v>261</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262</v>
      </c>
      <c r="Q117" s="217" t="s">
        <v>263</v>
      </c>
      <c r="R117" s="217" t="s">
        <v>264</v>
      </c>
      <c r="S117" s="211">
        <v>44531.500509259262</v>
      </c>
    </row>
    <row r="118" spans="1:19" x14ac:dyDescent="0.2">
      <c r="A118" s="217" t="s">
        <v>261</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262</v>
      </c>
      <c r="Q118" s="217" t="s">
        <v>263</v>
      </c>
      <c r="R118" s="217" t="s">
        <v>264</v>
      </c>
      <c r="S118" s="211">
        <v>44531.500509259262</v>
      </c>
    </row>
    <row r="119" spans="1:19" x14ac:dyDescent="0.2">
      <c r="A119" s="217" t="s">
        <v>261</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262</v>
      </c>
      <c r="Q119" s="217" t="s">
        <v>263</v>
      </c>
      <c r="R119" s="217" t="s">
        <v>264</v>
      </c>
      <c r="S119" s="211">
        <v>44531.500509259262</v>
      </c>
    </row>
    <row r="120" spans="1:19" x14ac:dyDescent="0.2">
      <c r="A120" s="217" t="s">
        <v>261</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262</v>
      </c>
      <c r="Q120" s="217" t="s">
        <v>263</v>
      </c>
      <c r="R120" s="217" t="s">
        <v>264</v>
      </c>
      <c r="S120" s="211">
        <v>44531.500509259262</v>
      </c>
    </row>
    <row r="121" spans="1:19" x14ac:dyDescent="0.2">
      <c r="A121" s="217" t="s">
        <v>261</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262</v>
      </c>
      <c r="Q121" s="217" t="s">
        <v>263</v>
      </c>
      <c r="R121" s="217" t="s">
        <v>264</v>
      </c>
      <c r="S121" s="211">
        <v>44531.500509259262</v>
      </c>
    </row>
    <row r="122" spans="1:19" x14ac:dyDescent="0.2">
      <c r="A122" s="217" t="s">
        <v>261</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262</v>
      </c>
      <c r="Q122" s="217" t="s">
        <v>263</v>
      </c>
      <c r="R122" s="217" t="s">
        <v>264</v>
      </c>
      <c r="S122" s="211">
        <v>44531.500509259262</v>
      </c>
    </row>
    <row r="123" spans="1:19" x14ac:dyDescent="0.2">
      <c r="A123" s="217" t="s">
        <v>261</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262</v>
      </c>
      <c r="Q123" s="217" t="s">
        <v>263</v>
      </c>
      <c r="R123" s="217" t="s">
        <v>264</v>
      </c>
      <c r="S123" s="211">
        <v>44531.500509259262</v>
      </c>
    </row>
    <row r="124" spans="1:19" x14ac:dyDescent="0.2">
      <c r="A124" s="217" t="s">
        <v>261</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262</v>
      </c>
      <c r="Q124" s="217" t="s">
        <v>263</v>
      </c>
      <c r="R124" s="217" t="s">
        <v>264</v>
      </c>
      <c r="S124" s="211">
        <v>44531.500509259262</v>
      </c>
    </row>
    <row r="125" spans="1:19" x14ac:dyDescent="0.2">
      <c r="A125" s="217" t="s">
        <v>261</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262</v>
      </c>
      <c r="Q125" s="217" t="s">
        <v>263</v>
      </c>
      <c r="R125" s="217" t="s">
        <v>264</v>
      </c>
      <c r="S125" s="211">
        <v>44531.500509259262</v>
      </c>
    </row>
    <row r="126" spans="1:19" x14ac:dyDescent="0.2">
      <c r="A126" s="217" t="s">
        <v>261</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262</v>
      </c>
      <c r="Q126" s="217" t="s">
        <v>263</v>
      </c>
      <c r="R126" s="217" t="s">
        <v>264</v>
      </c>
      <c r="S126" s="211">
        <v>44531.500509259262</v>
      </c>
    </row>
    <row r="127" spans="1:19" x14ac:dyDescent="0.2">
      <c r="A127" s="217" t="s">
        <v>261</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262</v>
      </c>
      <c r="Q127" s="217" t="s">
        <v>263</v>
      </c>
      <c r="R127" s="217" t="s">
        <v>264</v>
      </c>
      <c r="S127" s="211">
        <v>44531.500509259262</v>
      </c>
    </row>
    <row r="128" spans="1:19" x14ac:dyDescent="0.2">
      <c r="A128" s="217" t="s">
        <v>261</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262</v>
      </c>
      <c r="Q128" s="217" t="s">
        <v>263</v>
      </c>
      <c r="R128" s="217" t="s">
        <v>264</v>
      </c>
      <c r="S128" s="211">
        <v>44531.500509259262</v>
      </c>
    </row>
    <row r="129" spans="1:19" x14ac:dyDescent="0.2">
      <c r="A129" s="217" t="s">
        <v>261</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262</v>
      </c>
      <c r="Q129" s="217" t="s">
        <v>263</v>
      </c>
      <c r="R129" s="217" t="s">
        <v>264</v>
      </c>
      <c r="S129" s="211">
        <v>44531.500509259262</v>
      </c>
    </row>
    <row r="130" spans="1:19" x14ac:dyDescent="0.2">
      <c r="A130" s="217" t="s">
        <v>261</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262</v>
      </c>
      <c r="Q130" s="217" t="s">
        <v>263</v>
      </c>
      <c r="R130" s="217" t="s">
        <v>264</v>
      </c>
      <c r="S130" s="211">
        <v>44531.500509259262</v>
      </c>
    </row>
    <row r="131" spans="1:19" x14ac:dyDescent="0.2">
      <c r="A131" s="217" t="s">
        <v>261</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262</v>
      </c>
      <c r="Q131" s="217" t="s">
        <v>263</v>
      </c>
      <c r="R131" s="217" t="s">
        <v>264</v>
      </c>
      <c r="S131" s="211">
        <v>44531.500509259262</v>
      </c>
    </row>
    <row r="132" spans="1:19" x14ac:dyDescent="0.2">
      <c r="A132" s="217" t="s">
        <v>261</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262</v>
      </c>
      <c r="Q132" s="217" t="s">
        <v>263</v>
      </c>
      <c r="R132" s="217" t="s">
        <v>264</v>
      </c>
      <c r="S132" s="211">
        <v>44531.500509259262</v>
      </c>
    </row>
    <row r="133" spans="1:19" x14ac:dyDescent="0.2">
      <c r="A133" s="217" t="s">
        <v>261</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262</v>
      </c>
      <c r="Q133" s="217" t="s">
        <v>263</v>
      </c>
      <c r="R133" s="217" t="s">
        <v>264</v>
      </c>
      <c r="S133" s="211">
        <v>44531.500509259262</v>
      </c>
    </row>
    <row r="134" spans="1:19" x14ac:dyDescent="0.2">
      <c r="A134" s="217" t="s">
        <v>261</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262</v>
      </c>
      <c r="Q134" s="217" t="s">
        <v>263</v>
      </c>
      <c r="R134" s="217" t="s">
        <v>264</v>
      </c>
      <c r="S134" s="211">
        <v>44531.500509259262</v>
      </c>
    </row>
    <row r="135" spans="1:19" x14ac:dyDescent="0.2">
      <c r="A135" s="217" t="s">
        <v>261</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262</v>
      </c>
      <c r="Q135" s="217" t="s">
        <v>263</v>
      </c>
      <c r="R135" s="217" t="s">
        <v>264</v>
      </c>
      <c r="S135" s="211">
        <v>44531.500509259262</v>
      </c>
    </row>
    <row r="136" spans="1:19" x14ac:dyDescent="0.2">
      <c r="A136" s="217" t="s">
        <v>261</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262</v>
      </c>
      <c r="Q136" s="217" t="s">
        <v>263</v>
      </c>
      <c r="R136" s="217" t="s">
        <v>264</v>
      </c>
      <c r="S136" s="211">
        <v>44531.500509259262</v>
      </c>
    </row>
    <row r="137" spans="1:19" x14ac:dyDescent="0.2">
      <c r="A137" s="217" t="s">
        <v>261</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262</v>
      </c>
      <c r="Q137" s="217" t="s">
        <v>263</v>
      </c>
      <c r="R137" s="217" t="s">
        <v>264</v>
      </c>
      <c r="S137" s="211">
        <v>44531.500509259262</v>
      </c>
    </row>
    <row r="138" spans="1:19" x14ac:dyDescent="0.2">
      <c r="A138" s="217" t="s">
        <v>261</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262</v>
      </c>
      <c r="Q138" s="217" t="s">
        <v>263</v>
      </c>
      <c r="R138" s="217" t="s">
        <v>264</v>
      </c>
      <c r="S138" s="211">
        <v>44531.500509259262</v>
      </c>
    </row>
    <row r="139" spans="1:19" x14ac:dyDescent="0.2">
      <c r="A139" s="217" t="s">
        <v>261</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262</v>
      </c>
      <c r="Q139" s="217" t="s">
        <v>263</v>
      </c>
      <c r="R139" s="217" t="s">
        <v>264</v>
      </c>
      <c r="S139" s="211">
        <v>44531.500509259262</v>
      </c>
    </row>
    <row r="140" spans="1:19" x14ac:dyDescent="0.2">
      <c r="A140" s="217" t="s">
        <v>261</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262</v>
      </c>
      <c r="Q140" s="217" t="s">
        <v>263</v>
      </c>
      <c r="R140" s="217" t="s">
        <v>264</v>
      </c>
      <c r="S140" s="211">
        <v>44531.500509259262</v>
      </c>
    </row>
    <row r="141" spans="1:19" x14ac:dyDescent="0.2">
      <c r="A141" s="217" t="s">
        <v>261</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262</v>
      </c>
      <c r="Q141" s="217" t="s">
        <v>263</v>
      </c>
      <c r="R141" s="217" t="s">
        <v>264</v>
      </c>
      <c r="S141" s="211">
        <v>44531.500509259262</v>
      </c>
    </row>
    <row r="142" spans="1:19" x14ac:dyDescent="0.2">
      <c r="A142" s="217" t="s">
        <v>261</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262</v>
      </c>
      <c r="Q142" s="217" t="s">
        <v>263</v>
      </c>
      <c r="R142" s="217" t="s">
        <v>264</v>
      </c>
      <c r="S142" s="211">
        <v>44531.500509259262</v>
      </c>
    </row>
    <row r="143" spans="1:19" x14ac:dyDescent="0.2">
      <c r="A143" s="217" t="s">
        <v>261</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262</v>
      </c>
      <c r="Q143" s="217" t="s">
        <v>263</v>
      </c>
      <c r="R143" s="217" t="s">
        <v>264</v>
      </c>
      <c r="S143" s="211">
        <v>44531.500509259262</v>
      </c>
    </row>
    <row r="144" spans="1:19" x14ac:dyDescent="0.2">
      <c r="A144" s="217" t="s">
        <v>261</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262</v>
      </c>
      <c r="Q144" s="217" t="s">
        <v>263</v>
      </c>
      <c r="R144" s="217" t="s">
        <v>264</v>
      </c>
      <c r="S144" s="211">
        <v>44531.500509259262</v>
      </c>
    </row>
    <row r="145" spans="1:19" x14ac:dyDescent="0.2">
      <c r="A145" s="217" t="s">
        <v>261</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262</v>
      </c>
      <c r="Q145" s="217" t="s">
        <v>263</v>
      </c>
      <c r="R145" s="217" t="s">
        <v>264</v>
      </c>
      <c r="S145" s="211">
        <v>44531.500509259262</v>
      </c>
    </row>
    <row r="146" spans="1:19" x14ac:dyDescent="0.2">
      <c r="A146" s="217" t="s">
        <v>261</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262</v>
      </c>
      <c r="Q146" s="217" t="s">
        <v>263</v>
      </c>
      <c r="R146" s="217" t="s">
        <v>264</v>
      </c>
      <c r="S146" s="211">
        <v>44531.500509259262</v>
      </c>
    </row>
    <row r="147" spans="1:19" x14ac:dyDescent="0.2">
      <c r="A147" s="217" t="s">
        <v>261</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262</v>
      </c>
      <c r="Q147" s="217" t="s">
        <v>263</v>
      </c>
      <c r="R147" s="217" t="s">
        <v>264</v>
      </c>
      <c r="S147" s="211">
        <v>44531.500509259262</v>
      </c>
    </row>
    <row r="148" spans="1:19" x14ac:dyDescent="0.2">
      <c r="A148" s="217" t="s">
        <v>261</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262</v>
      </c>
      <c r="Q148" s="217" t="s">
        <v>263</v>
      </c>
      <c r="R148" s="217" t="s">
        <v>264</v>
      </c>
      <c r="S148" s="211">
        <v>44531.500509259262</v>
      </c>
    </row>
    <row r="149" spans="1:19" x14ac:dyDescent="0.2">
      <c r="A149" s="217" t="s">
        <v>261</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262</v>
      </c>
      <c r="Q149" s="217" t="s">
        <v>263</v>
      </c>
      <c r="R149" s="217" t="s">
        <v>264</v>
      </c>
      <c r="S149" s="211">
        <v>44531.501134259262</v>
      </c>
    </row>
    <row r="150" spans="1:19" x14ac:dyDescent="0.2">
      <c r="A150" s="217" t="s">
        <v>261</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262</v>
      </c>
      <c r="Q150" s="217" t="s">
        <v>263</v>
      </c>
      <c r="R150" s="217" t="s">
        <v>264</v>
      </c>
      <c r="S150" s="211">
        <v>44531.501145833332</v>
      </c>
    </row>
    <row r="151" spans="1:19" x14ac:dyDescent="0.2">
      <c r="A151" s="217" t="s">
        <v>261</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262</v>
      </c>
      <c r="Q151" s="217" t="s">
        <v>263</v>
      </c>
      <c r="R151" s="217" t="s">
        <v>264</v>
      </c>
      <c r="S151" s="211">
        <v>44531.501134259262</v>
      </c>
    </row>
    <row r="152" spans="1:19" x14ac:dyDescent="0.2">
      <c r="A152" s="217" t="s">
        <v>261</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262</v>
      </c>
      <c r="Q152" s="217" t="s">
        <v>263</v>
      </c>
      <c r="R152" s="217" t="s">
        <v>264</v>
      </c>
      <c r="S152" s="211">
        <v>44531.501134259262</v>
      </c>
    </row>
    <row r="153" spans="1:19" x14ac:dyDescent="0.2">
      <c r="A153" s="217" t="s">
        <v>261</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262</v>
      </c>
      <c r="Q153" s="217" t="s">
        <v>263</v>
      </c>
      <c r="R153" s="217" t="s">
        <v>264</v>
      </c>
      <c r="S153" s="211">
        <v>44531.501134259262</v>
      </c>
    </row>
    <row r="154" spans="1:19" x14ac:dyDescent="0.2">
      <c r="A154" s="217" t="s">
        <v>261</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262</v>
      </c>
      <c r="Q154" s="217" t="s">
        <v>263</v>
      </c>
      <c r="R154" s="217" t="s">
        <v>264</v>
      </c>
      <c r="S154" s="211">
        <v>44531.501134259262</v>
      </c>
    </row>
    <row r="155" spans="1:19" x14ac:dyDescent="0.2">
      <c r="A155" s="217" t="s">
        <v>261</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262</v>
      </c>
      <c r="Q155" s="217" t="s">
        <v>263</v>
      </c>
      <c r="R155" s="217" t="s">
        <v>264</v>
      </c>
      <c r="S155" s="211">
        <v>44531.501134259262</v>
      </c>
    </row>
    <row r="156" spans="1:19" x14ac:dyDescent="0.2">
      <c r="A156" s="217" t="s">
        <v>261</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262</v>
      </c>
      <c r="Q156" s="217" t="s">
        <v>263</v>
      </c>
      <c r="R156" s="217" t="s">
        <v>264</v>
      </c>
      <c r="S156" s="211">
        <v>44531.501134259262</v>
      </c>
    </row>
    <row r="157" spans="1:19" x14ac:dyDescent="0.2">
      <c r="A157" s="217" t="s">
        <v>261</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262</v>
      </c>
      <c r="Q157" s="217" t="s">
        <v>263</v>
      </c>
      <c r="R157" s="217" t="s">
        <v>264</v>
      </c>
      <c r="S157" s="211">
        <v>44531.501134259262</v>
      </c>
    </row>
    <row r="158" spans="1:19" x14ac:dyDescent="0.2">
      <c r="A158" s="217" t="s">
        <v>261</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262</v>
      </c>
      <c r="Q158" s="217" t="s">
        <v>263</v>
      </c>
      <c r="R158" s="217" t="s">
        <v>264</v>
      </c>
      <c r="S158" s="211">
        <v>44531.501134259262</v>
      </c>
    </row>
    <row r="159" spans="1:19" x14ac:dyDescent="0.2">
      <c r="A159" s="217" t="s">
        <v>261</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262</v>
      </c>
      <c r="Q159" s="217" t="s">
        <v>263</v>
      </c>
      <c r="R159" s="217" t="s">
        <v>264</v>
      </c>
      <c r="S159" s="211">
        <v>44531.501134259262</v>
      </c>
    </row>
    <row r="160" spans="1:19" x14ac:dyDescent="0.2">
      <c r="A160" s="217" t="s">
        <v>261</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262</v>
      </c>
      <c r="Q160" s="217" t="s">
        <v>263</v>
      </c>
      <c r="R160" s="217" t="s">
        <v>264</v>
      </c>
      <c r="S160" s="211">
        <v>44531.501134259262</v>
      </c>
    </row>
    <row r="161" spans="1:19" x14ac:dyDescent="0.2">
      <c r="A161" s="217" t="s">
        <v>261</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262</v>
      </c>
      <c r="Q161" s="217" t="s">
        <v>263</v>
      </c>
      <c r="R161" s="217" t="s">
        <v>264</v>
      </c>
      <c r="S161" s="211">
        <v>44531.501134259262</v>
      </c>
    </row>
    <row r="162" spans="1:19" x14ac:dyDescent="0.2">
      <c r="A162" s="217" t="s">
        <v>261</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262</v>
      </c>
      <c r="Q162" s="217" t="s">
        <v>263</v>
      </c>
      <c r="R162" s="217" t="s">
        <v>264</v>
      </c>
      <c r="S162" s="211">
        <v>44531.501134259262</v>
      </c>
    </row>
    <row r="163" spans="1:19" x14ac:dyDescent="0.2">
      <c r="A163" s="217" t="s">
        <v>261</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262</v>
      </c>
      <c r="Q163" s="217" t="s">
        <v>263</v>
      </c>
      <c r="R163" s="217" t="s">
        <v>264</v>
      </c>
      <c r="S163" s="211">
        <v>44531.501134259262</v>
      </c>
    </row>
    <row r="164" spans="1:19" x14ac:dyDescent="0.2">
      <c r="A164" s="217" t="s">
        <v>261</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262</v>
      </c>
      <c r="Q164" s="217" t="s">
        <v>263</v>
      </c>
      <c r="R164" s="217" t="s">
        <v>264</v>
      </c>
      <c r="S164" s="211">
        <v>44531.501134259262</v>
      </c>
    </row>
    <row r="165" spans="1:19" x14ac:dyDescent="0.2">
      <c r="A165" s="217" t="s">
        <v>261</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262</v>
      </c>
      <c r="Q165" s="217" t="s">
        <v>263</v>
      </c>
      <c r="R165" s="217" t="s">
        <v>264</v>
      </c>
      <c r="S165" s="211">
        <v>44531.501134259262</v>
      </c>
    </row>
    <row r="166" spans="1:19" x14ac:dyDescent="0.2">
      <c r="A166" s="217" t="s">
        <v>261</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262</v>
      </c>
      <c r="Q166" s="217" t="s">
        <v>263</v>
      </c>
      <c r="R166" s="217" t="s">
        <v>264</v>
      </c>
      <c r="S166" s="211">
        <v>44531.501134259262</v>
      </c>
    </row>
    <row r="167" spans="1:19" x14ac:dyDescent="0.2">
      <c r="A167" s="217" t="s">
        <v>261</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262</v>
      </c>
      <c r="Q167" s="217" t="s">
        <v>263</v>
      </c>
      <c r="R167" s="217" t="s">
        <v>264</v>
      </c>
      <c r="S167" s="211">
        <v>44531.501134259262</v>
      </c>
    </row>
    <row r="168" spans="1:19" x14ac:dyDescent="0.2">
      <c r="A168" s="217" t="s">
        <v>261</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262</v>
      </c>
      <c r="Q168" s="217" t="s">
        <v>263</v>
      </c>
      <c r="R168" s="217" t="s">
        <v>264</v>
      </c>
      <c r="S168" s="211">
        <v>44531.501134259262</v>
      </c>
    </row>
    <row r="169" spans="1:19" x14ac:dyDescent="0.2">
      <c r="A169" s="217" t="s">
        <v>261</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262</v>
      </c>
      <c r="Q169" s="217" t="s">
        <v>263</v>
      </c>
      <c r="R169" s="217" t="s">
        <v>264</v>
      </c>
      <c r="S169" s="211">
        <v>44531.501134259262</v>
      </c>
    </row>
    <row r="170" spans="1:19" x14ac:dyDescent="0.2">
      <c r="A170" s="217" t="s">
        <v>261</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262</v>
      </c>
      <c r="Q170" s="217" t="s">
        <v>263</v>
      </c>
      <c r="R170" s="217" t="s">
        <v>264</v>
      </c>
      <c r="S170" s="211">
        <v>44531.501134259262</v>
      </c>
    </row>
    <row r="171" spans="1:19" x14ac:dyDescent="0.2">
      <c r="A171" s="217" t="s">
        <v>261</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262</v>
      </c>
      <c r="Q171" s="217" t="s">
        <v>263</v>
      </c>
      <c r="R171" s="217" t="s">
        <v>264</v>
      </c>
      <c r="S171" s="211">
        <v>44531.501134259262</v>
      </c>
    </row>
    <row r="172" spans="1:19" x14ac:dyDescent="0.2">
      <c r="A172" s="217" t="s">
        <v>261</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262</v>
      </c>
      <c r="Q172" s="217" t="s">
        <v>263</v>
      </c>
      <c r="R172" s="217" t="s">
        <v>264</v>
      </c>
      <c r="S172" s="211">
        <v>44531.501134259262</v>
      </c>
    </row>
    <row r="173" spans="1:19" x14ac:dyDescent="0.2">
      <c r="A173" s="217" t="s">
        <v>261</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262</v>
      </c>
      <c r="Q173" s="217" t="s">
        <v>263</v>
      </c>
      <c r="R173" s="217" t="s">
        <v>264</v>
      </c>
      <c r="S173" s="211">
        <v>44531.501134259262</v>
      </c>
    </row>
    <row r="174" spans="1:19" x14ac:dyDescent="0.2">
      <c r="A174" s="217" t="s">
        <v>261</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262</v>
      </c>
      <c r="Q174" s="217" t="s">
        <v>263</v>
      </c>
      <c r="R174" s="217" t="s">
        <v>264</v>
      </c>
      <c r="S174" s="211">
        <v>44531.501134259262</v>
      </c>
    </row>
    <row r="175" spans="1:19" x14ac:dyDescent="0.2">
      <c r="A175" s="217" t="s">
        <v>261</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262</v>
      </c>
      <c r="Q175" s="217" t="s">
        <v>263</v>
      </c>
      <c r="R175" s="217" t="s">
        <v>264</v>
      </c>
      <c r="S175" s="211">
        <v>44531.501134259262</v>
      </c>
    </row>
    <row r="176" spans="1:19" x14ac:dyDescent="0.2">
      <c r="A176" s="217" t="s">
        <v>261</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262</v>
      </c>
      <c r="Q176" s="217" t="s">
        <v>263</v>
      </c>
      <c r="R176" s="217" t="s">
        <v>264</v>
      </c>
      <c r="S176" s="211">
        <v>44531.501134259262</v>
      </c>
    </row>
    <row r="177" spans="1:19" x14ac:dyDescent="0.2">
      <c r="A177" s="217" t="s">
        <v>261</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262</v>
      </c>
      <c r="Q177" s="217" t="s">
        <v>263</v>
      </c>
      <c r="R177" s="217" t="s">
        <v>264</v>
      </c>
      <c r="S177" s="211">
        <v>44531.501134259262</v>
      </c>
    </row>
    <row r="178" spans="1:19" x14ac:dyDescent="0.2">
      <c r="A178" s="217" t="s">
        <v>261</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262</v>
      </c>
      <c r="Q178" s="217" t="s">
        <v>263</v>
      </c>
      <c r="R178" s="217" t="s">
        <v>264</v>
      </c>
      <c r="S178" s="211">
        <v>44531.501134259262</v>
      </c>
    </row>
    <row r="179" spans="1:19" x14ac:dyDescent="0.2">
      <c r="A179" s="217" t="s">
        <v>261</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262</v>
      </c>
      <c r="Q179" s="217" t="s">
        <v>263</v>
      </c>
      <c r="R179" s="217" t="s">
        <v>264</v>
      </c>
      <c r="S179" s="211">
        <v>44531.501134259262</v>
      </c>
    </row>
    <row r="180" spans="1:19" x14ac:dyDescent="0.2">
      <c r="A180" s="217" t="s">
        <v>261</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262</v>
      </c>
      <c r="Q180" s="217" t="s">
        <v>263</v>
      </c>
      <c r="R180" s="217" t="s">
        <v>264</v>
      </c>
      <c r="S180" s="211">
        <v>44531.501134259262</v>
      </c>
    </row>
    <row r="181" spans="1:19" x14ac:dyDescent="0.2">
      <c r="A181" s="217" t="s">
        <v>261</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262</v>
      </c>
      <c r="Q181" s="217" t="s">
        <v>263</v>
      </c>
      <c r="R181" s="217" t="s">
        <v>264</v>
      </c>
      <c r="S181" s="211">
        <v>44531.501134259262</v>
      </c>
    </row>
    <row r="182" spans="1:19" x14ac:dyDescent="0.2">
      <c r="A182" s="217" t="s">
        <v>261</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262</v>
      </c>
      <c r="Q182" s="217" t="s">
        <v>263</v>
      </c>
      <c r="R182" s="217" t="s">
        <v>264</v>
      </c>
      <c r="S182" s="211">
        <v>44531.501134259262</v>
      </c>
    </row>
    <row r="183" spans="1:19" x14ac:dyDescent="0.2">
      <c r="A183" s="217" t="s">
        <v>261</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262</v>
      </c>
      <c r="Q183" s="217" t="s">
        <v>263</v>
      </c>
      <c r="R183" s="217" t="s">
        <v>264</v>
      </c>
      <c r="S183" s="211">
        <v>44531.501134259262</v>
      </c>
    </row>
    <row r="184" spans="1:19" x14ac:dyDescent="0.2">
      <c r="A184" s="217" t="s">
        <v>261</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262</v>
      </c>
      <c r="Q184" s="217" t="s">
        <v>263</v>
      </c>
      <c r="R184" s="217" t="s">
        <v>264</v>
      </c>
      <c r="S184" s="211">
        <v>44531.501134259262</v>
      </c>
    </row>
    <row r="185" spans="1:19" x14ac:dyDescent="0.2">
      <c r="A185" s="217" t="s">
        <v>261</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262</v>
      </c>
      <c r="Q185" s="217" t="s">
        <v>263</v>
      </c>
      <c r="R185" s="217" t="s">
        <v>264</v>
      </c>
      <c r="S185" s="211">
        <v>44531.501134259262</v>
      </c>
    </row>
    <row r="186" spans="1:19" x14ac:dyDescent="0.2">
      <c r="A186" s="217" t="s">
        <v>261</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262</v>
      </c>
      <c r="Q186" s="217" t="s">
        <v>263</v>
      </c>
      <c r="R186" s="217" t="s">
        <v>264</v>
      </c>
      <c r="S186" s="211">
        <v>44531.501134259262</v>
      </c>
    </row>
    <row r="187" spans="1:19" x14ac:dyDescent="0.2">
      <c r="A187" s="217" t="s">
        <v>261</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262</v>
      </c>
      <c r="Q187" s="217" t="s">
        <v>263</v>
      </c>
      <c r="R187" s="217" t="s">
        <v>264</v>
      </c>
      <c r="S187" s="211">
        <v>44531.501134259262</v>
      </c>
    </row>
    <row r="188" spans="1:19" x14ac:dyDescent="0.2">
      <c r="A188" s="217" t="s">
        <v>261</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262</v>
      </c>
      <c r="Q188" s="217" t="s">
        <v>263</v>
      </c>
      <c r="R188" s="217" t="s">
        <v>264</v>
      </c>
      <c r="S188" s="211">
        <v>44531.501134259262</v>
      </c>
    </row>
    <row r="189" spans="1:19" x14ac:dyDescent="0.2">
      <c r="A189" s="217" t="s">
        <v>261</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262</v>
      </c>
      <c r="Q189" s="217" t="s">
        <v>263</v>
      </c>
      <c r="R189" s="217" t="s">
        <v>264</v>
      </c>
      <c r="S189" s="211">
        <v>44531.501134259262</v>
      </c>
    </row>
    <row r="190" spans="1:19" x14ac:dyDescent="0.2">
      <c r="A190" s="217" t="s">
        <v>261</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262</v>
      </c>
      <c r="Q190" s="217" t="s">
        <v>263</v>
      </c>
      <c r="R190" s="217" t="s">
        <v>264</v>
      </c>
      <c r="S190" s="211">
        <v>44531.501134259262</v>
      </c>
    </row>
    <row r="191" spans="1:19" x14ac:dyDescent="0.2">
      <c r="A191" s="217" t="s">
        <v>261</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262</v>
      </c>
      <c r="Q191" s="217" t="s">
        <v>263</v>
      </c>
      <c r="R191" s="217" t="s">
        <v>264</v>
      </c>
      <c r="S191" s="211">
        <v>44531.501134259262</v>
      </c>
    </row>
    <row r="192" spans="1:19" x14ac:dyDescent="0.2">
      <c r="A192" s="217" t="s">
        <v>261</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262</v>
      </c>
      <c r="Q192" s="217" t="s">
        <v>263</v>
      </c>
      <c r="R192" s="217" t="s">
        <v>264</v>
      </c>
      <c r="S192" s="211">
        <v>44531.501134259262</v>
      </c>
    </row>
    <row r="193" spans="1:19" x14ac:dyDescent="0.2">
      <c r="A193" s="217" t="s">
        <v>261</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262</v>
      </c>
      <c r="Q193" s="217" t="s">
        <v>263</v>
      </c>
      <c r="R193" s="217" t="s">
        <v>264</v>
      </c>
      <c r="S193" s="211">
        <v>44531.501134259262</v>
      </c>
    </row>
    <row r="194" spans="1:19" x14ac:dyDescent="0.2">
      <c r="A194" s="217" t="s">
        <v>261</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262</v>
      </c>
      <c r="Q194" s="217" t="s">
        <v>263</v>
      </c>
      <c r="R194" s="217" t="s">
        <v>264</v>
      </c>
      <c r="S194" s="211">
        <v>44531.501134259262</v>
      </c>
    </row>
    <row r="195" spans="1:19" x14ac:dyDescent="0.2">
      <c r="A195" s="217" t="s">
        <v>261</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262</v>
      </c>
      <c r="Q195" s="217" t="s">
        <v>263</v>
      </c>
      <c r="R195" s="217" t="s">
        <v>264</v>
      </c>
      <c r="S195" s="211">
        <v>44531.501134259262</v>
      </c>
    </row>
    <row r="196" spans="1:19" x14ac:dyDescent="0.2">
      <c r="A196" s="217" t="s">
        <v>261</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262</v>
      </c>
      <c r="Q196" s="217" t="s">
        <v>263</v>
      </c>
      <c r="R196" s="217" t="s">
        <v>264</v>
      </c>
      <c r="S196" s="211">
        <v>44531.501134259262</v>
      </c>
    </row>
    <row r="197" spans="1:19" x14ac:dyDescent="0.2">
      <c r="A197" s="217" t="s">
        <v>261</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262</v>
      </c>
      <c r="Q197" s="217" t="s">
        <v>263</v>
      </c>
      <c r="R197" s="217" t="s">
        <v>264</v>
      </c>
      <c r="S197" s="211">
        <v>44531.501134259262</v>
      </c>
    </row>
    <row r="198" spans="1:19" x14ac:dyDescent="0.2">
      <c r="A198" s="217" t="s">
        <v>261</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262</v>
      </c>
      <c r="Q198" s="217" t="s">
        <v>263</v>
      </c>
      <c r="R198" s="217" t="s">
        <v>264</v>
      </c>
      <c r="S198" s="211">
        <v>44531.501134259262</v>
      </c>
    </row>
    <row r="199" spans="1:19" x14ac:dyDescent="0.2">
      <c r="A199" s="217" t="s">
        <v>261</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262</v>
      </c>
      <c r="Q199" s="217" t="s">
        <v>263</v>
      </c>
      <c r="R199" s="217" t="s">
        <v>264</v>
      </c>
      <c r="S199" s="211">
        <v>44531.501134259262</v>
      </c>
    </row>
    <row r="200" spans="1:19" x14ac:dyDescent="0.2">
      <c r="A200" s="217" t="s">
        <v>261</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262</v>
      </c>
      <c r="Q200" s="217" t="s">
        <v>263</v>
      </c>
      <c r="R200" s="217" t="s">
        <v>264</v>
      </c>
      <c r="S200" s="211">
        <v>44531.501134259262</v>
      </c>
    </row>
    <row r="201" spans="1:19" x14ac:dyDescent="0.2">
      <c r="A201" s="217" t="s">
        <v>261</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262</v>
      </c>
      <c r="Q201" s="217" t="s">
        <v>263</v>
      </c>
      <c r="R201" s="217" t="s">
        <v>264</v>
      </c>
      <c r="S201" s="211">
        <v>44531.501134259262</v>
      </c>
    </row>
    <row r="202" spans="1:19" x14ac:dyDescent="0.2">
      <c r="A202" s="217" t="s">
        <v>261</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262</v>
      </c>
      <c r="Q202" s="217" t="s">
        <v>263</v>
      </c>
      <c r="R202" s="217" t="s">
        <v>264</v>
      </c>
      <c r="S202" s="211">
        <v>44531.501134259262</v>
      </c>
    </row>
    <row r="203" spans="1:19" x14ac:dyDescent="0.2">
      <c r="A203" s="217" t="s">
        <v>261</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262</v>
      </c>
      <c r="Q203" s="217" t="s">
        <v>263</v>
      </c>
      <c r="R203" s="217" t="s">
        <v>264</v>
      </c>
      <c r="S203" s="211">
        <v>44531.501134259262</v>
      </c>
    </row>
    <row r="204" spans="1:19" x14ac:dyDescent="0.2">
      <c r="A204" s="217" t="s">
        <v>261</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262</v>
      </c>
      <c r="Q204" s="217" t="s">
        <v>263</v>
      </c>
      <c r="R204" s="217" t="s">
        <v>264</v>
      </c>
      <c r="S204" s="211">
        <v>44531.501134259262</v>
      </c>
    </row>
    <row r="205" spans="1:19" x14ac:dyDescent="0.2">
      <c r="A205" s="217" t="s">
        <v>261</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262</v>
      </c>
      <c r="Q205" s="217" t="s">
        <v>263</v>
      </c>
      <c r="R205" s="217" t="s">
        <v>264</v>
      </c>
      <c r="S205" s="211">
        <v>44531.501134259262</v>
      </c>
    </row>
    <row r="206" spans="1:19" x14ac:dyDescent="0.2">
      <c r="A206" s="217" t="s">
        <v>261</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262</v>
      </c>
      <c r="Q206" s="217" t="s">
        <v>263</v>
      </c>
      <c r="R206" s="217" t="s">
        <v>264</v>
      </c>
      <c r="S206" s="211">
        <v>44531.501134259262</v>
      </c>
    </row>
    <row r="207" spans="1:19" x14ac:dyDescent="0.2">
      <c r="A207" s="217" t="s">
        <v>261</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262</v>
      </c>
      <c r="Q207" s="217" t="s">
        <v>263</v>
      </c>
      <c r="R207" s="217" t="s">
        <v>264</v>
      </c>
      <c r="S207" s="211">
        <v>44531.501134259262</v>
      </c>
    </row>
    <row r="208" spans="1:19" x14ac:dyDescent="0.2">
      <c r="A208" s="217" t="s">
        <v>261</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262</v>
      </c>
      <c r="Q208" s="217" t="s">
        <v>263</v>
      </c>
      <c r="R208" s="217" t="s">
        <v>264</v>
      </c>
      <c r="S208" s="211">
        <v>44531.501134259262</v>
      </c>
    </row>
    <row r="209" spans="1:19" x14ac:dyDescent="0.2">
      <c r="A209" s="217" t="s">
        <v>261</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262</v>
      </c>
      <c r="Q209" s="217" t="s">
        <v>263</v>
      </c>
      <c r="R209" s="217" t="s">
        <v>264</v>
      </c>
      <c r="S209" s="211">
        <v>44531.501134259262</v>
      </c>
    </row>
    <row r="210" spans="1:19" x14ac:dyDescent="0.2">
      <c r="A210" s="217" t="s">
        <v>261</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262</v>
      </c>
      <c r="Q210" s="217" t="s">
        <v>263</v>
      </c>
      <c r="R210" s="217" t="s">
        <v>264</v>
      </c>
      <c r="S210" s="211">
        <v>44531.501134259262</v>
      </c>
    </row>
    <row r="211" spans="1:19" x14ac:dyDescent="0.2">
      <c r="A211" s="217" t="s">
        <v>261</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262</v>
      </c>
      <c r="Q211" s="217" t="s">
        <v>263</v>
      </c>
      <c r="R211" s="217" t="s">
        <v>264</v>
      </c>
      <c r="S211" s="211">
        <v>44531.501145833332</v>
      </c>
    </row>
    <row r="212" spans="1:19" x14ac:dyDescent="0.2">
      <c r="A212" s="217" t="s">
        <v>261</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262</v>
      </c>
      <c r="Q212" s="217" t="s">
        <v>263</v>
      </c>
      <c r="R212" s="217" t="s">
        <v>264</v>
      </c>
      <c r="S212" s="211">
        <v>44531.501145833332</v>
      </c>
    </row>
    <row r="213" spans="1:19" x14ac:dyDescent="0.2">
      <c r="A213" s="217" t="s">
        <v>261</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262</v>
      </c>
      <c r="Q213" s="217" t="s">
        <v>263</v>
      </c>
      <c r="R213" s="217" t="s">
        <v>264</v>
      </c>
      <c r="S213" s="211">
        <v>44531.501145833332</v>
      </c>
    </row>
    <row r="214" spans="1:19" x14ac:dyDescent="0.2">
      <c r="A214" s="217" t="s">
        <v>261</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262</v>
      </c>
      <c r="Q214" s="217" t="s">
        <v>263</v>
      </c>
      <c r="R214" s="217" t="s">
        <v>264</v>
      </c>
      <c r="S214" s="211">
        <v>44531.501145833332</v>
      </c>
    </row>
    <row r="215" spans="1:19" x14ac:dyDescent="0.2">
      <c r="A215" s="217" t="s">
        <v>261</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262</v>
      </c>
      <c r="Q215" s="217" t="s">
        <v>263</v>
      </c>
      <c r="R215" s="217" t="s">
        <v>264</v>
      </c>
      <c r="S215" s="211">
        <v>44531.501145833332</v>
      </c>
    </row>
    <row r="216" spans="1:19" x14ac:dyDescent="0.2">
      <c r="A216" s="217" t="s">
        <v>261</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262</v>
      </c>
      <c r="Q216" s="217" t="s">
        <v>263</v>
      </c>
      <c r="R216" s="217" t="s">
        <v>264</v>
      </c>
      <c r="S216" s="211">
        <v>44531.501145833332</v>
      </c>
    </row>
    <row r="217" spans="1:19" x14ac:dyDescent="0.2">
      <c r="A217" s="217" t="s">
        <v>261</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262</v>
      </c>
      <c r="Q217" s="217" t="s">
        <v>263</v>
      </c>
      <c r="R217" s="217" t="s">
        <v>264</v>
      </c>
      <c r="S217" s="211">
        <v>44531.501145833332</v>
      </c>
    </row>
    <row r="218" spans="1:19" x14ac:dyDescent="0.2">
      <c r="A218" s="217" t="s">
        <v>261</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262</v>
      </c>
      <c r="Q218" s="217" t="s">
        <v>263</v>
      </c>
      <c r="R218" s="217" t="s">
        <v>264</v>
      </c>
      <c r="S218" s="211">
        <v>44531.501145833332</v>
      </c>
    </row>
    <row r="219" spans="1:19" x14ac:dyDescent="0.2">
      <c r="A219" s="217" t="s">
        <v>261</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262</v>
      </c>
      <c r="Q219" s="217" t="s">
        <v>263</v>
      </c>
      <c r="R219" s="217" t="s">
        <v>264</v>
      </c>
      <c r="S219" s="211">
        <v>44531.501145833332</v>
      </c>
    </row>
    <row r="220" spans="1:19" x14ac:dyDescent="0.2">
      <c r="A220" s="217" t="s">
        <v>261</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262</v>
      </c>
      <c r="Q220" s="217" t="s">
        <v>263</v>
      </c>
      <c r="R220" s="217" t="s">
        <v>264</v>
      </c>
      <c r="S220" s="211">
        <v>44531.501145833332</v>
      </c>
    </row>
    <row r="221" spans="1:19" x14ac:dyDescent="0.2">
      <c r="A221" s="217" t="s">
        <v>261</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262</v>
      </c>
      <c r="Q221" s="217" t="s">
        <v>263</v>
      </c>
      <c r="R221" s="217" t="s">
        <v>264</v>
      </c>
      <c r="S221" s="211">
        <v>44531.501145833332</v>
      </c>
    </row>
    <row r="222" spans="1:19" x14ac:dyDescent="0.2">
      <c r="A222" s="217" t="s">
        <v>261</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262</v>
      </c>
      <c r="Q222" s="217" t="s">
        <v>263</v>
      </c>
      <c r="R222" s="217" t="s">
        <v>264</v>
      </c>
      <c r="S222" s="211">
        <v>44531.501145833332</v>
      </c>
    </row>
    <row r="223" spans="1:19" x14ac:dyDescent="0.2">
      <c r="A223" s="217" t="s">
        <v>261</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262</v>
      </c>
      <c r="Q223" s="217" t="s">
        <v>263</v>
      </c>
      <c r="R223" s="217" t="s">
        <v>264</v>
      </c>
      <c r="S223" s="211">
        <v>44531.501145833332</v>
      </c>
    </row>
    <row r="224" spans="1:19" x14ac:dyDescent="0.2">
      <c r="A224" s="217" t="s">
        <v>261</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262</v>
      </c>
      <c r="Q224" s="217" t="s">
        <v>263</v>
      </c>
      <c r="R224" s="217" t="s">
        <v>264</v>
      </c>
      <c r="S224" s="211">
        <v>44531.501145833332</v>
      </c>
    </row>
    <row r="225" spans="1:19" x14ac:dyDescent="0.2">
      <c r="A225" s="217" t="s">
        <v>261</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262</v>
      </c>
      <c r="Q225" s="217" t="s">
        <v>263</v>
      </c>
      <c r="R225" s="217" t="s">
        <v>264</v>
      </c>
      <c r="S225" s="211">
        <v>44531.501145833332</v>
      </c>
    </row>
    <row r="226" spans="1:19" x14ac:dyDescent="0.2">
      <c r="A226" s="217" t="s">
        <v>261</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262</v>
      </c>
      <c r="Q226" s="217" t="s">
        <v>263</v>
      </c>
      <c r="R226" s="217" t="s">
        <v>264</v>
      </c>
      <c r="S226" s="211">
        <v>44531.501145833332</v>
      </c>
    </row>
    <row r="227" spans="1:19" x14ac:dyDescent="0.2">
      <c r="A227" s="217" t="s">
        <v>261</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262</v>
      </c>
      <c r="Q227" s="217" t="s">
        <v>263</v>
      </c>
      <c r="R227" s="217" t="s">
        <v>264</v>
      </c>
      <c r="S227" s="211">
        <v>44531.501145833332</v>
      </c>
    </row>
    <row r="228" spans="1:19" x14ac:dyDescent="0.2">
      <c r="A228" s="217" t="s">
        <v>261</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262</v>
      </c>
      <c r="Q228" s="217" t="s">
        <v>263</v>
      </c>
      <c r="R228" s="217" t="s">
        <v>264</v>
      </c>
      <c r="S228" s="211">
        <v>44531.501145833332</v>
      </c>
    </row>
    <row r="229" spans="1:19" x14ac:dyDescent="0.2">
      <c r="A229" s="217" t="s">
        <v>261</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262</v>
      </c>
      <c r="Q229" s="217" t="s">
        <v>263</v>
      </c>
      <c r="R229" s="217" t="s">
        <v>264</v>
      </c>
      <c r="S229" s="211">
        <v>44531.501145833332</v>
      </c>
    </row>
    <row r="230" spans="1:19" x14ac:dyDescent="0.2">
      <c r="A230" s="217" t="s">
        <v>261</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262</v>
      </c>
      <c r="Q230" s="217" t="s">
        <v>263</v>
      </c>
      <c r="R230" s="217" t="s">
        <v>264</v>
      </c>
      <c r="S230" s="211">
        <v>44531.501145833332</v>
      </c>
    </row>
    <row r="231" spans="1:19" x14ac:dyDescent="0.2">
      <c r="A231" s="217" t="s">
        <v>261</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262</v>
      </c>
      <c r="Q231" s="217" t="s">
        <v>263</v>
      </c>
      <c r="R231" s="217" t="s">
        <v>264</v>
      </c>
      <c r="S231" s="211">
        <v>44531.501145833332</v>
      </c>
    </row>
    <row r="232" spans="1:19" x14ac:dyDescent="0.2">
      <c r="A232" s="217" t="s">
        <v>261</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262</v>
      </c>
      <c r="Q232" s="217" t="s">
        <v>263</v>
      </c>
      <c r="R232" s="217" t="s">
        <v>264</v>
      </c>
      <c r="S232" s="211">
        <v>44531.501145833332</v>
      </c>
    </row>
    <row r="233" spans="1:19" x14ac:dyDescent="0.2">
      <c r="A233" s="217" t="s">
        <v>261</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262</v>
      </c>
      <c r="Q233" s="217" t="s">
        <v>263</v>
      </c>
      <c r="R233" s="217" t="s">
        <v>264</v>
      </c>
      <c r="S233" s="211">
        <v>44531.501145833332</v>
      </c>
    </row>
    <row r="234" spans="1:19" x14ac:dyDescent="0.2">
      <c r="A234" s="217" t="s">
        <v>261</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262</v>
      </c>
      <c r="Q234" s="217" t="s">
        <v>263</v>
      </c>
      <c r="R234" s="217" t="s">
        <v>264</v>
      </c>
      <c r="S234" s="211">
        <v>44531.501145833332</v>
      </c>
    </row>
    <row r="235" spans="1:19" x14ac:dyDescent="0.2">
      <c r="A235" s="217" t="s">
        <v>261</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262</v>
      </c>
      <c r="Q235" s="217" t="s">
        <v>263</v>
      </c>
      <c r="R235" s="217" t="s">
        <v>264</v>
      </c>
      <c r="S235" s="211">
        <v>44531.501145833332</v>
      </c>
    </row>
    <row r="236" spans="1:19" x14ac:dyDescent="0.2">
      <c r="A236" s="217" t="s">
        <v>261</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262</v>
      </c>
      <c r="Q236" s="217" t="s">
        <v>263</v>
      </c>
      <c r="R236" s="217" t="s">
        <v>264</v>
      </c>
      <c r="S236" s="211">
        <v>44531.501145833332</v>
      </c>
    </row>
    <row r="237" spans="1:19" x14ac:dyDescent="0.2">
      <c r="A237" s="217" t="s">
        <v>261</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262</v>
      </c>
      <c r="Q237" s="217" t="s">
        <v>263</v>
      </c>
      <c r="R237" s="217" t="s">
        <v>264</v>
      </c>
      <c r="S237" s="211">
        <v>44531.501145833332</v>
      </c>
    </row>
    <row r="238" spans="1:19" x14ac:dyDescent="0.2">
      <c r="A238" s="217" t="s">
        <v>261</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262</v>
      </c>
      <c r="Q238" s="217" t="s">
        <v>263</v>
      </c>
      <c r="R238" s="217" t="s">
        <v>264</v>
      </c>
      <c r="S238" s="211">
        <v>44531.501145833332</v>
      </c>
    </row>
    <row r="239" spans="1:19" x14ac:dyDescent="0.2">
      <c r="A239" s="217" t="s">
        <v>261</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262</v>
      </c>
      <c r="Q239" s="217" t="s">
        <v>263</v>
      </c>
      <c r="R239" s="217" t="s">
        <v>264</v>
      </c>
      <c r="S239" s="211">
        <v>44531.501145833332</v>
      </c>
    </row>
    <row r="240" spans="1:19" x14ac:dyDescent="0.2">
      <c r="A240" s="217" t="s">
        <v>261</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262</v>
      </c>
      <c r="Q240" s="217" t="s">
        <v>263</v>
      </c>
      <c r="R240" s="217" t="s">
        <v>264</v>
      </c>
      <c r="S240" s="211">
        <v>44531.501145833332</v>
      </c>
    </row>
    <row r="241" spans="1:19" x14ac:dyDescent="0.2">
      <c r="A241" s="217" t="s">
        <v>261</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262</v>
      </c>
      <c r="Q241" s="217" t="s">
        <v>263</v>
      </c>
      <c r="R241" s="217" t="s">
        <v>264</v>
      </c>
      <c r="S241" s="211">
        <v>44531.501145833332</v>
      </c>
    </row>
    <row r="242" spans="1:19" x14ac:dyDescent="0.2">
      <c r="A242" s="217" t="s">
        <v>261</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262</v>
      </c>
      <c r="Q242" s="217" t="s">
        <v>263</v>
      </c>
      <c r="R242" s="217" t="s">
        <v>264</v>
      </c>
      <c r="S242" s="211">
        <v>44531.501145833332</v>
      </c>
    </row>
    <row r="243" spans="1:19" x14ac:dyDescent="0.2">
      <c r="A243" s="217" t="s">
        <v>261</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262</v>
      </c>
      <c r="Q243" s="217" t="s">
        <v>263</v>
      </c>
      <c r="R243" s="217" t="s">
        <v>264</v>
      </c>
      <c r="S243" s="211">
        <v>44531.501145833332</v>
      </c>
    </row>
    <row r="244" spans="1:19" x14ac:dyDescent="0.2">
      <c r="A244" s="217" t="s">
        <v>261</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262</v>
      </c>
      <c r="Q244" s="217" t="s">
        <v>263</v>
      </c>
      <c r="R244" s="217" t="s">
        <v>264</v>
      </c>
      <c r="S244" s="211">
        <v>44531.501145833332</v>
      </c>
    </row>
    <row r="245" spans="1:19" x14ac:dyDescent="0.2">
      <c r="A245" s="217" t="s">
        <v>261</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262</v>
      </c>
      <c r="Q245" s="217" t="s">
        <v>263</v>
      </c>
      <c r="R245" s="217" t="s">
        <v>264</v>
      </c>
      <c r="S245" s="211">
        <v>44531.501145833332</v>
      </c>
    </row>
    <row r="246" spans="1:19" x14ac:dyDescent="0.2">
      <c r="A246" s="217" t="s">
        <v>261</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262</v>
      </c>
      <c r="Q246" s="217" t="s">
        <v>263</v>
      </c>
      <c r="R246" s="217" t="s">
        <v>264</v>
      </c>
      <c r="S246" s="211">
        <v>44531.501145833332</v>
      </c>
    </row>
    <row r="247" spans="1:19" x14ac:dyDescent="0.2">
      <c r="A247" s="217" t="s">
        <v>261</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262</v>
      </c>
      <c r="Q247" s="217" t="s">
        <v>263</v>
      </c>
      <c r="R247" s="217" t="s">
        <v>264</v>
      </c>
      <c r="S247" s="211">
        <v>44531.501145833332</v>
      </c>
    </row>
    <row r="248" spans="1:19" x14ac:dyDescent="0.2">
      <c r="A248" s="217" t="s">
        <v>261</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262</v>
      </c>
      <c r="Q248" s="217" t="s">
        <v>263</v>
      </c>
      <c r="R248" s="217" t="s">
        <v>264</v>
      </c>
      <c r="S248" s="211">
        <v>44531.501145833332</v>
      </c>
    </row>
    <row r="249" spans="1:19" x14ac:dyDescent="0.2">
      <c r="A249" s="217" t="s">
        <v>261</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262</v>
      </c>
      <c r="Q249" s="217" t="s">
        <v>263</v>
      </c>
      <c r="R249" s="217" t="s">
        <v>264</v>
      </c>
      <c r="S249" s="211">
        <v>44531.501145833332</v>
      </c>
    </row>
    <row r="250" spans="1:19" x14ac:dyDescent="0.2">
      <c r="A250" s="217" t="s">
        <v>261</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262</v>
      </c>
      <c r="Q250" s="217" t="s">
        <v>263</v>
      </c>
      <c r="R250" s="217" t="s">
        <v>264</v>
      </c>
      <c r="S250" s="211">
        <v>44531.501145833332</v>
      </c>
    </row>
    <row r="251" spans="1:19" x14ac:dyDescent="0.2">
      <c r="A251" s="217" t="s">
        <v>261</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262</v>
      </c>
      <c r="Q251" s="217" t="s">
        <v>263</v>
      </c>
      <c r="R251" s="217" t="s">
        <v>264</v>
      </c>
      <c r="S251" s="211">
        <v>44531.501145833332</v>
      </c>
    </row>
    <row r="252" spans="1:19" x14ac:dyDescent="0.2">
      <c r="A252" s="217" t="s">
        <v>261</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262</v>
      </c>
      <c r="Q252" s="217" t="s">
        <v>263</v>
      </c>
      <c r="R252" s="217" t="s">
        <v>264</v>
      </c>
      <c r="S252" s="211">
        <v>44531.501145833332</v>
      </c>
    </row>
    <row r="253" spans="1:19" x14ac:dyDescent="0.2">
      <c r="A253" s="217" t="s">
        <v>261</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262</v>
      </c>
      <c r="Q253" s="217" t="s">
        <v>263</v>
      </c>
      <c r="R253" s="217" t="s">
        <v>264</v>
      </c>
      <c r="S253" s="211">
        <v>44531.501145833332</v>
      </c>
    </row>
    <row r="254" spans="1:19" x14ac:dyDescent="0.2">
      <c r="A254" s="217" t="s">
        <v>261</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262</v>
      </c>
      <c r="Q254" s="217" t="s">
        <v>263</v>
      </c>
      <c r="R254" s="217" t="s">
        <v>264</v>
      </c>
      <c r="S254" s="211">
        <v>44531.501145833332</v>
      </c>
    </row>
    <row r="255" spans="1:19" x14ac:dyDescent="0.2">
      <c r="A255" s="217" t="s">
        <v>261</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262</v>
      </c>
      <c r="Q255" s="217" t="s">
        <v>263</v>
      </c>
      <c r="R255" s="217" t="s">
        <v>264</v>
      </c>
      <c r="S255" s="211">
        <v>44531.501145833332</v>
      </c>
    </row>
    <row r="256" spans="1:19" x14ac:dyDescent="0.2">
      <c r="A256" s="217" t="s">
        <v>261</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262</v>
      </c>
      <c r="Q256" s="217" t="s">
        <v>263</v>
      </c>
      <c r="R256" s="217" t="s">
        <v>264</v>
      </c>
      <c r="S256" s="211">
        <v>44531.501145833332</v>
      </c>
    </row>
    <row r="257" spans="1:19" x14ac:dyDescent="0.2">
      <c r="A257" s="217" t="s">
        <v>261</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262</v>
      </c>
      <c r="Q257" s="217" t="s">
        <v>263</v>
      </c>
      <c r="R257" s="217" t="s">
        <v>264</v>
      </c>
      <c r="S257" s="211">
        <v>44531.501145833332</v>
      </c>
    </row>
    <row r="258" spans="1:19" x14ac:dyDescent="0.2">
      <c r="A258" s="217" t="s">
        <v>261</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262</v>
      </c>
      <c r="Q258" s="217" t="s">
        <v>263</v>
      </c>
      <c r="R258" s="217" t="s">
        <v>264</v>
      </c>
      <c r="S258" s="211">
        <v>44531.501145833332</v>
      </c>
    </row>
    <row r="259" spans="1:19" x14ac:dyDescent="0.2">
      <c r="A259" s="217" t="s">
        <v>261</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262</v>
      </c>
      <c r="Q259" s="217" t="s">
        <v>263</v>
      </c>
      <c r="R259" s="217" t="s">
        <v>264</v>
      </c>
      <c r="S259" s="211">
        <v>44531.501145833332</v>
      </c>
    </row>
    <row r="260" spans="1:19" x14ac:dyDescent="0.2">
      <c r="A260" s="217" t="s">
        <v>261</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262</v>
      </c>
      <c r="Q260" s="217" t="s">
        <v>263</v>
      </c>
      <c r="R260" s="217" t="s">
        <v>264</v>
      </c>
      <c r="S260" s="211">
        <v>44531.501145833332</v>
      </c>
    </row>
    <row r="261" spans="1:19" x14ac:dyDescent="0.2">
      <c r="A261" s="217" t="s">
        <v>261</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262</v>
      </c>
      <c r="Q261" s="217" t="s">
        <v>263</v>
      </c>
      <c r="R261" s="217" t="s">
        <v>264</v>
      </c>
      <c r="S261" s="211">
        <v>44531.501145833332</v>
      </c>
    </row>
    <row r="262" spans="1:19" x14ac:dyDescent="0.2">
      <c r="A262" s="217" t="s">
        <v>261</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262</v>
      </c>
      <c r="Q262" s="217" t="s">
        <v>263</v>
      </c>
      <c r="R262" s="217" t="s">
        <v>264</v>
      </c>
      <c r="S262" s="211">
        <v>44531.501145833332</v>
      </c>
    </row>
    <row r="263" spans="1:19" x14ac:dyDescent="0.2">
      <c r="A263" s="217" t="s">
        <v>261</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262</v>
      </c>
      <c r="Q263" s="217" t="s">
        <v>263</v>
      </c>
      <c r="R263" s="217" t="s">
        <v>264</v>
      </c>
      <c r="S263" s="211">
        <v>44531.501145833332</v>
      </c>
    </row>
    <row r="264" spans="1:19" x14ac:dyDescent="0.2">
      <c r="A264" s="217" t="s">
        <v>261</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262</v>
      </c>
      <c r="Q264" s="217" t="s">
        <v>263</v>
      </c>
      <c r="R264" s="217" t="s">
        <v>264</v>
      </c>
      <c r="S264" s="211">
        <v>44531.501145833332</v>
      </c>
    </row>
    <row r="265" spans="1:19" x14ac:dyDescent="0.2">
      <c r="A265" s="217" t="s">
        <v>261</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262</v>
      </c>
      <c r="Q265" s="217" t="s">
        <v>263</v>
      </c>
      <c r="R265" s="217" t="s">
        <v>264</v>
      </c>
      <c r="S265" s="211">
        <v>44531.501145833332</v>
      </c>
    </row>
    <row r="266" spans="1:19" x14ac:dyDescent="0.2">
      <c r="A266" s="217" t="s">
        <v>261</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262</v>
      </c>
      <c r="Q266" s="217" t="s">
        <v>263</v>
      </c>
      <c r="R266" s="217" t="s">
        <v>264</v>
      </c>
      <c r="S266" s="211">
        <v>44531.501145833332</v>
      </c>
    </row>
    <row r="267" spans="1:19" x14ac:dyDescent="0.2">
      <c r="A267" s="217" t="s">
        <v>261</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262</v>
      </c>
      <c r="Q267" s="217" t="s">
        <v>263</v>
      </c>
      <c r="R267" s="217" t="s">
        <v>264</v>
      </c>
      <c r="S267" s="211">
        <v>44531.501145833332</v>
      </c>
    </row>
    <row r="268" spans="1:19" x14ac:dyDescent="0.2">
      <c r="A268" s="217" t="s">
        <v>261</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262</v>
      </c>
      <c r="Q268" s="217" t="s">
        <v>263</v>
      </c>
      <c r="R268" s="217" t="s">
        <v>264</v>
      </c>
      <c r="S268" s="211">
        <v>44531.501145833332</v>
      </c>
    </row>
    <row r="269" spans="1:19" x14ac:dyDescent="0.2">
      <c r="A269" s="217" t="s">
        <v>261</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262</v>
      </c>
      <c r="Q269" s="217" t="s">
        <v>263</v>
      </c>
      <c r="R269" s="217" t="s">
        <v>264</v>
      </c>
      <c r="S269" s="211">
        <v>44531.501145833332</v>
      </c>
    </row>
    <row r="270" spans="1:19" x14ac:dyDescent="0.2">
      <c r="A270" s="217" t="s">
        <v>261</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262</v>
      </c>
      <c r="Q270" s="217" t="s">
        <v>263</v>
      </c>
      <c r="R270" s="217" t="s">
        <v>264</v>
      </c>
      <c r="S270" s="211">
        <v>44531.501145833332</v>
      </c>
    </row>
    <row r="271" spans="1:19" x14ac:dyDescent="0.2">
      <c r="A271" s="217" t="s">
        <v>261</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262</v>
      </c>
      <c r="Q271" s="217" t="s">
        <v>263</v>
      </c>
      <c r="R271" s="217" t="s">
        <v>264</v>
      </c>
      <c r="S271" s="211">
        <v>44531.501145833332</v>
      </c>
    </row>
    <row r="272" spans="1:19" x14ac:dyDescent="0.2">
      <c r="A272" s="217" t="s">
        <v>261</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262</v>
      </c>
      <c r="Q272" s="217" t="s">
        <v>263</v>
      </c>
      <c r="R272" s="217" t="s">
        <v>264</v>
      </c>
      <c r="S272" s="211">
        <v>44531.501145833332</v>
      </c>
    </row>
    <row r="273" spans="1:19" x14ac:dyDescent="0.2">
      <c r="A273" s="217" t="s">
        <v>261</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262</v>
      </c>
      <c r="Q273" s="217" t="s">
        <v>263</v>
      </c>
      <c r="R273" s="217" t="s">
        <v>264</v>
      </c>
      <c r="S273" s="211">
        <v>44531.501145833332</v>
      </c>
    </row>
    <row r="274" spans="1:19" x14ac:dyDescent="0.2">
      <c r="A274" s="217" t="s">
        <v>261</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262</v>
      </c>
      <c r="Q274" s="217" t="s">
        <v>263</v>
      </c>
      <c r="R274" s="217" t="s">
        <v>264</v>
      </c>
      <c r="S274" s="211">
        <v>44531.501145833332</v>
      </c>
    </row>
    <row r="275" spans="1:19" x14ac:dyDescent="0.2">
      <c r="A275" s="217" t="s">
        <v>261</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262</v>
      </c>
      <c r="Q275" s="217" t="s">
        <v>263</v>
      </c>
      <c r="R275" s="217" t="s">
        <v>264</v>
      </c>
      <c r="S275" s="211">
        <v>44531.501145833332</v>
      </c>
    </row>
    <row r="276" spans="1:19" x14ac:dyDescent="0.2">
      <c r="A276" s="217" t="s">
        <v>261</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262</v>
      </c>
      <c r="Q276" s="217" t="s">
        <v>263</v>
      </c>
      <c r="R276" s="217" t="s">
        <v>264</v>
      </c>
      <c r="S276" s="211">
        <v>44531.501145833332</v>
      </c>
    </row>
    <row r="277" spans="1:19" x14ac:dyDescent="0.2">
      <c r="A277" s="217" t="s">
        <v>261</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262</v>
      </c>
      <c r="Q277" s="217" t="s">
        <v>263</v>
      </c>
      <c r="R277" s="217" t="s">
        <v>264</v>
      </c>
      <c r="S277" s="211">
        <v>44531.501145833332</v>
      </c>
    </row>
    <row r="278" spans="1:19" x14ac:dyDescent="0.2">
      <c r="A278" s="217" t="s">
        <v>261</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262</v>
      </c>
      <c r="Q278" s="217" t="s">
        <v>263</v>
      </c>
      <c r="R278" s="217" t="s">
        <v>264</v>
      </c>
      <c r="S278" s="211">
        <v>44531.501145833332</v>
      </c>
    </row>
    <row r="279" spans="1:19" x14ac:dyDescent="0.2">
      <c r="A279" s="217" t="s">
        <v>261</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262</v>
      </c>
      <c r="Q279" s="217" t="s">
        <v>263</v>
      </c>
      <c r="R279" s="217" t="s">
        <v>264</v>
      </c>
      <c r="S279" s="211">
        <v>44531.501145833332</v>
      </c>
    </row>
    <row r="280" spans="1:19" x14ac:dyDescent="0.2">
      <c r="A280" s="217" t="s">
        <v>261</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262</v>
      </c>
      <c r="Q280" s="217" t="s">
        <v>263</v>
      </c>
      <c r="R280" s="217" t="s">
        <v>264</v>
      </c>
      <c r="S280" s="211">
        <v>44531.501145833332</v>
      </c>
    </row>
    <row r="281" spans="1:19" x14ac:dyDescent="0.2">
      <c r="A281" s="217" t="s">
        <v>261</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262</v>
      </c>
      <c r="Q281" s="217" t="s">
        <v>263</v>
      </c>
      <c r="R281" s="217" t="s">
        <v>264</v>
      </c>
      <c r="S281" s="211">
        <v>44531.501145833332</v>
      </c>
    </row>
    <row r="282" spans="1:19" x14ac:dyDescent="0.2">
      <c r="A282" s="217" t="s">
        <v>261</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262</v>
      </c>
      <c r="Q282" s="217" t="s">
        <v>263</v>
      </c>
      <c r="R282" s="217" t="s">
        <v>264</v>
      </c>
      <c r="S282" s="211">
        <v>44531.501145833332</v>
      </c>
    </row>
    <row r="283" spans="1:19" x14ac:dyDescent="0.2">
      <c r="A283" s="217" t="s">
        <v>261</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262</v>
      </c>
      <c r="Q283" s="217" t="s">
        <v>263</v>
      </c>
      <c r="R283" s="217" t="s">
        <v>264</v>
      </c>
      <c r="S283" s="211">
        <v>44531.501145833332</v>
      </c>
    </row>
    <row r="284" spans="1:19" x14ac:dyDescent="0.2">
      <c r="A284" s="217" t="s">
        <v>261</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262</v>
      </c>
      <c r="Q284" s="217" t="s">
        <v>263</v>
      </c>
      <c r="R284" s="217" t="s">
        <v>264</v>
      </c>
      <c r="S284" s="211">
        <v>44531.501145833332</v>
      </c>
    </row>
    <row r="285" spans="1:19" x14ac:dyDescent="0.2">
      <c r="A285" s="217" t="s">
        <v>261</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262</v>
      </c>
      <c r="Q285" s="217" t="s">
        <v>263</v>
      </c>
      <c r="R285" s="217" t="s">
        <v>264</v>
      </c>
      <c r="S285" s="211">
        <v>44531.501145833332</v>
      </c>
    </row>
    <row r="286" spans="1:19" x14ac:dyDescent="0.2">
      <c r="A286" s="217" t="s">
        <v>261</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262</v>
      </c>
      <c r="Q286" s="217" t="s">
        <v>263</v>
      </c>
      <c r="R286" s="217" t="s">
        <v>264</v>
      </c>
      <c r="S286" s="211">
        <v>44531.501145833332</v>
      </c>
    </row>
    <row r="287" spans="1:19" x14ac:dyDescent="0.2">
      <c r="A287" s="217" t="s">
        <v>261</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262</v>
      </c>
      <c r="Q287" s="217" t="s">
        <v>263</v>
      </c>
      <c r="R287" s="217" t="s">
        <v>264</v>
      </c>
      <c r="S287" s="211">
        <v>44531.501145833332</v>
      </c>
    </row>
    <row r="288" spans="1:19" x14ac:dyDescent="0.2">
      <c r="A288" s="217" t="s">
        <v>261</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262</v>
      </c>
      <c r="Q288" s="217" t="s">
        <v>263</v>
      </c>
      <c r="R288" s="217" t="s">
        <v>264</v>
      </c>
      <c r="S288" s="211">
        <v>44531.501145833332</v>
      </c>
    </row>
    <row r="289" spans="1:19" x14ac:dyDescent="0.2">
      <c r="A289" s="217" t="s">
        <v>261</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262</v>
      </c>
      <c r="Q289" s="217" t="s">
        <v>263</v>
      </c>
      <c r="R289" s="217" t="s">
        <v>264</v>
      </c>
      <c r="S289" s="211">
        <v>44531.501145833332</v>
      </c>
    </row>
    <row r="290" spans="1:19" x14ac:dyDescent="0.2">
      <c r="A290" s="217" t="s">
        <v>261</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262</v>
      </c>
      <c r="Q290" s="217" t="s">
        <v>263</v>
      </c>
      <c r="R290" s="217" t="s">
        <v>264</v>
      </c>
      <c r="S290" s="211">
        <v>44531.501145833332</v>
      </c>
    </row>
    <row r="291" spans="1:19" x14ac:dyDescent="0.2">
      <c r="A291" s="217" t="s">
        <v>261</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262</v>
      </c>
      <c r="Q291" s="217" t="s">
        <v>263</v>
      </c>
      <c r="R291" s="217" t="s">
        <v>264</v>
      </c>
      <c r="S291" s="211">
        <v>44531.501145833332</v>
      </c>
    </row>
    <row r="292" spans="1:19" x14ac:dyDescent="0.2">
      <c r="A292" s="217" t="s">
        <v>261</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262</v>
      </c>
      <c r="Q292" s="217" t="s">
        <v>263</v>
      </c>
      <c r="R292" s="217" t="s">
        <v>264</v>
      </c>
      <c r="S292" s="211">
        <v>44531.501145833332</v>
      </c>
    </row>
    <row r="293" spans="1:19" x14ac:dyDescent="0.2">
      <c r="A293" s="217" t="s">
        <v>261</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262</v>
      </c>
      <c r="Q293" s="217" t="s">
        <v>263</v>
      </c>
      <c r="R293" s="217" t="s">
        <v>264</v>
      </c>
      <c r="S293" s="211">
        <v>44531.501145833332</v>
      </c>
    </row>
    <row r="294" spans="1:19" x14ac:dyDescent="0.2">
      <c r="A294" s="217" t="s">
        <v>261</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262</v>
      </c>
      <c r="Q294" s="217" t="s">
        <v>263</v>
      </c>
      <c r="R294" s="217" t="s">
        <v>264</v>
      </c>
      <c r="S294" s="211">
        <v>44531.501689814817</v>
      </c>
    </row>
    <row r="295" spans="1:19" x14ac:dyDescent="0.2">
      <c r="A295" s="217" t="s">
        <v>261</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262</v>
      </c>
      <c r="Q295" s="217" t="s">
        <v>263</v>
      </c>
      <c r="R295" s="217" t="s">
        <v>264</v>
      </c>
      <c r="S295" s="211">
        <v>44531.501689814817</v>
      </c>
    </row>
    <row r="296" spans="1:19" x14ac:dyDescent="0.2">
      <c r="A296" s="217" t="s">
        <v>261</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262</v>
      </c>
      <c r="Q296" s="217" t="s">
        <v>263</v>
      </c>
      <c r="R296" s="217" t="s">
        <v>264</v>
      </c>
      <c r="S296" s="211">
        <v>44531.501689814817</v>
      </c>
    </row>
    <row r="297" spans="1:19" x14ac:dyDescent="0.2">
      <c r="A297" s="217" t="s">
        <v>261</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262</v>
      </c>
      <c r="Q297" s="217" t="s">
        <v>263</v>
      </c>
      <c r="R297" s="217" t="s">
        <v>264</v>
      </c>
      <c r="S297" s="211">
        <v>44531.501689814817</v>
      </c>
    </row>
    <row r="298" spans="1:19" x14ac:dyDescent="0.2">
      <c r="A298" s="217" t="s">
        <v>261</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262</v>
      </c>
      <c r="Q298" s="217" t="s">
        <v>263</v>
      </c>
      <c r="R298" s="217" t="s">
        <v>264</v>
      </c>
      <c r="S298" s="211">
        <v>44531.501689814817</v>
      </c>
    </row>
    <row r="299" spans="1:19" x14ac:dyDescent="0.2">
      <c r="A299" s="217" t="s">
        <v>261</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262</v>
      </c>
      <c r="Q299" s="217" t="s">
        <v>263</v>
      </c>
      <c r="R299" s="217" t="s">
        <v>264</v>
      </c>
      <c r="S299" s="211">
        <v>44531.501689814817</v>
      </c>
    </row>
    <row r="300" spans="1:19" x14ac:dyDescent="0.2">
      <c r="A300" s="217" t="s">
        <v>261</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262</v>
      </c>
      <c r="Q300" s="217" t="s">
        <v>263</v>
      </c>
      <c r="R300" s="217" t="s">
        <v>264</v>
      </c>
      <c r="S300" s="211">
        <v>44531.501689814817</v>
      </c>
    </row>
    <row r="301" spans="1:19" x14ac:dyDescent="0.2">
      <c r="A301" s="217" t="s">
        <v>261</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262</v>
      </c>
      <c r="Q301" s="217" t="s">
        <v>263</v>
      </c>
      <c r="R301" s="217" t="s">
        <v>264</v>
      </c>
      <c r="S301" s="211">
        <v>44531.501689814817</v>
      </c>
    </row>
    <row r="302" spans="1:19" x14ac:dyDescent="0.2">
      <c r="A302" s="217" t="s">
        <v>261</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262</v>
      </c>
      <c r="Q302" s="217" t="s">
        <v>263</v>
      </c>
      <c r="R302" s="217" t="s">
        <v>264</v>
      </c>
      <c r="S302" s="211">
        <v>44531.501689814817</v>
      </c>
    </row>
    <row r="303" spans="1:19" x14ac:dyDescent="0.2">
      <c r="A303" s="217" t="s">
        <v>261</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262</v>
      </c>
      <c r="Q303" s="217" t="s">
        <v>263</v>
      </c>
      <c r="R303" s="217" t="s">
        <v>264</v>
      </c>
      <c r="S303" s="211">
        <v>44531.501689814817</v>
      </c>
    </row>
    <row r="304" spans="1:19" x14ac:dyDescent="0.2">
      <c r="A304" s="217" t="s">
        <v>261</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262</v>
      </c>
      <c r="Q304" s="217" t="s">
        <v>263</v>
      </c>
      <c r="R304" s="217" t="s">
        <v>264</v>
      </c>
      <c r="S304" s="211">
        <v>44531.501689814817</v>
      </c>
    </row>
    <row r="305" spans="1:19" x14ac:dyDescent="0.2">
      <c r="A305" s="217" t="s">
        <v>261</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262</v>
      </c>
      <c r="Q305" s="217" t="s">
        <v>263</v>
      </c>
      <c r="R305" s="217" t="s">
        <v>264</v>
      </c>
      <c r="S305" s="211">
        <v>44531.501689814817</v>
      </c>
    </row>
    <row r="306" spans="1:19" x14ac:dyDescent="0.2">
      <c r="A306" s="217" t="s">
        <v>261</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262</v>
      </c>
      <c r="Q306" s="217" t="s">
        <v>263</v>
      </c>
      <c r="R306" s="217" t="s">
        <v>264</v>
      </c>
      <c r="S306" s="211">
        <v>44531.501689814817</v>
      </c>
    </row>
    <row r="307" spans="1:19" x14ac:dyDescent="0.2">
      <c r="A307" s="217" t="s">
        <v>261</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262</v>
      </c>
      <c r="Q307" s="217" t="s">
        <v>263</v>
      </c>
      <c r="R307" s="217" t="s">
        <v>264</v>
      </c>
      <c r="S307" s="211">
        <v>44531.501689814817</v>
      </c>
    </row>
    <row r="308" spans="1:19" x14ac:dyDescent="0.2">
      <c r="A308" s="217" t="s">
        <v>261</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262</v>
      </c>
      <c r="Q308" s="217" t="s">
        <v>263</v>
      </c>
      <c r="R308" s="217" t="s">
        <v>264</v>
      </c>
      <c r="S308" s="211">
        <v>44531.501689814817</v>
      </c>
    </row>
    <row r="309" spans="1:19" x14ac:dyDescent="0.2">
      <c r="A309" s="217" t="s">
        <v>261</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262</v>
      </c>
      <c r="Q309" s="217" t="s">
        <v>263</v>
      </c>
      <c r="R309" s="217" t="s">
        <v>264</v>
      </c>
      <c r="S309" s="211">
        <v>44531.501689814817</v>
      </c>
    </row>
    <row r="310" spans="1:19" x14ac:dyDescent="0.2">
      <c r="A310" s="217" t="s">
        <v>261</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262</v>
      </c>
      <c r="Q310" s="217" t="s">
        <v>263</v>
      </c>
      <c r="R310" s="217" t="s">
        <v>264</v>
      </c>
      <c r="S310" s="211">
        <v>44531.501689814817</v>
      </c>
    </row>
    <row r="311" spans="1:19" x14ac:dyDescent="0.2">
      <c r="A311" s="217" t="s">
        <v>261</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262</v>
      </c>
      <c r="Q311" s="217" t="s">
        <v>263</v>
      </c>
      <c r="R311" s="217" t="s">
        <v>264</v>
      </c>
      <c r="S311" s="211">
        <v>44531.501689814817</v>
      </c>
    </row>
    <row r="312" spans="1:19" x14ac:dyDescent="0.2">
      <c r="A312" s="217" t="s">
        <v>261</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262</v>
      </c>
      <c r="Q312" s="217" t="s">
        <v>263</v>
      </c>
      <c r="R312" s="217" t="s">
        <v>264</v>
      </c>
      <c r="S312" s="211">
        <v>44531.501689814817</v>
      </c>
    </row>
    <row r="313" spans="1:19" x14ac:dyDescent="0.2">
      <c r="A313" s="217" t="s">
        <v>261</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262</v>
      </c>
      <c r="Q313" s="217" t="s">
        <v>263</v>
      </c>
      <c r="R313" s="217" t="s">
        <v>264</v>
      </c>
      <c r="S313" s="211">
        <v>44531.501689814817</v>
      </c>
    </row>
    <row r="314" spans="1:19" x14ac:dyDescent="0.2">
      <c r="A314" s="217" t="s">
        <v>261</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262</v>
      </c>
      <c r="Q314" s="217" t="s">
        <v>263</v>
      </c>
      <c r="R314" s="217" t="s">
        <v>264</v>
      </c>
      <c r="S314" s="211">
        <v>44531.501689814817</v>
      </c>
    </row>
    <row r="315" spans="1:19" x14ac:dyDescent="0.2">
      <c r="A315" s="217" t="s">
        <v>261</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262</v>
      </c>
      <c r="Q315" s="217" t="s">
        <v>263</v>
      </c>
      <c r="R315" s="217" t="s">
        <v>264</v>
      </c>
      <c r="S315" s="211">
        <v>44531.501689814817</v>
      </c>
    </row>
    <row r="316" spans="1:19" x14ac:dyDescent="0.2">
      <c r="A316" s="217" t="s">
        <v>261</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262</v>
      </c>
      <c r="Q316" s="217" t="s">
        <v>263</v>
      </c>
      <c r="R316" s="217" t="s">
        <v>264</v>
      </c>
      <c r="S316" s="211">
        <v>44531.501689814817</v>
      </c>
    </row>
    <row r="317" spans="1:19" x14ac:dyDescent="0.2">
      <c r="A317" s="217" t="s">
        <v>261</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262</v>
      </c>
      <c r="Q317" s="217" t="s">
        <v>263</v>
      </c>
      <c r="R317" s="217" t="s">
        <v>264</v>
      </c>
      <c r="S317" s="211">
        <v>44531.501689814817</v>
      </c>
    </row>
    <row r="318" spans="1:19" x14ac:dyDescent="0.2">
      <c r="A318" s="217" t="s">
        <v>261</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262</v>
      </c>
      <c r="Q318" s="217" t="s">
        <v>263</v>
      </c>
      <c r="R318" s="217" t="s">
        <v>264</v>
      </c>
      <c r="S318" s="211">
        <v>44531.501689814817</v>
      </c>
    </row>
    <row r="319" spans="1:19" x14ac:dyDescent="0.2">
      <c r="A319" s="217" t="s">
        <v>261</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262</v>
      </c>
      <c r="Q319" s="217" t="s">
        <v>263</v>
      </c>
      <c r="R319" s="217" t="s">
        <v>264</v>
      </c>
      <c r="S319" s="211">
        <v>44531.501689814817</v>
      </c>
    </row>
    <row r="320" spans="1:19" x14ac:dyDescent="0.2">
      <c r="A320" s="217" t="s">
        <v>261</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262</v>
      </c>
      <c r="Q320" s="217" t="s">
        <v>263</v>
      </c>
      <c r="R320" s="217" t="s">
        <v>264</v>
      </c>
      <c r="S320" s="211">
        <v>44531.501689814817</v>
      </c>
    </row>
    <row r="321" spans="1:19" x14ac:dyDescent="0.2">
      <c r="A321" s="217" t="s">
        <v>261</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262</v>
      </c>
      <c r="Q321" s="217" t="s">
        <v>263</v>
      </c>
      <c r="R321" s="217" t="s">
        <v>264</v>
      </c>
      <c r="S321" s="211">
        <v>44531.501689814817</v>
      </c>
    </row>
    <row r="322" spans="1:19" x14ac:dyDescent="0.2">
      <c r="A322" s="217" t="s">
        <v>261</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262</v>
      </c>
      <c r="Q322" s="217" t="s">
        <v>263</v>
      </c>
      <c r="R322" s="217" t="s">
        <v>264</v>
      </c>
      <c r="S322" s="211">
        <v>44531.501689814817</v>
      </c>
    </row>
    <row r="323" spans="1:19" x14ac:dyDescent="0.2">
      <c r="A323" s="217" t="s">
        <v>261</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262</v>
      </c>
      <c r="Q323" s="217" t="s">
        <v>263</v>
      </c>
      <c r="R323" s="217" t="s">
        <v>264</v>
      </c>
      <c r="S323" s="211">
        <v>44531.501689814817</v>
      </c>
    </row>
    <row r="324" spans="1:19" x14ac:dyDescent="0.2">
      <c r="A324" s="217" t="s">
        <v>261</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262</v>
      </c>
      <c r="Q324" s="217" t="s">
        <v>263</v>
      </c>
      <c r="R324" s="217" t="s">
        <v>264</v>
      </c>
      <c r="S324" s="211">
        <v>44531.501689814817</v>
      </c>
    </row>
    <row r="325" spans="1:19" x14ac:dyDescent="0.2">
      <c r="A325" s="217" t="s">
        <v>261</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262</v>
      </c>
      <c r="Q325" s="217" t="s">
        <v>263</v>
      </c>
      <c r="R325" s="217" t="s">
        <v>264</v>
      </c>
      <c r="S325" s="211">
        <v>44531.501689814817</v>
      </c>
    </row>
    <row r="326" spans="1:19" x14ac:dyDescent="0.2">
      <c r="A326" s="217" t="s">
        <v>261</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262</v>
      </c>
      <c r="Q326" s="217" t="s">
        <v>263</v>
      </c>
      <c r="R326" s="217" t="s">
        <v>264</v>
      </c>
      <c r="S326" s="211">
        <v>44531.501689814817</v>
      </c>
    </row>
    <row r="327" spans="1:19" x14ac:dyDescent="0.2">
      <c r="A327" s="217" t="s">
        <v>261</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262</v>
      </c>
      <c r="Q327" s="217" t="s">
        <v>263</v>
      </c>
      <c r="R327" s="217" t="s">
        <v>264</v>
      </c>
      <c r="S327" s="211">
        <v>44531.501689814817</v>
      </c>
    </row>
    <row r="328" spans="1:19" x14ac:dyDescent="0.2">
      <c r="A328" s="217" t="s">
        <v>261</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262</v>
      </c>
      <c r="Q328" s="217" t="s">
        <v>263</v>
      </c>
      <c r="R328" s="217" t="s">
        <v>264</v>
      </c>
      <c r="S328" s="211">
        <v>44531.501689814817</v>
      </c>
    </row>
    <row r="329" spans="1:19" x14ac:dyDescent="0.2">
      <c r="A329" s="217" t="s">
        <v>261</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262</v>
      </c>
      <c r="Q329" s="217" t="s">
        <v>263</v>
      </c>
      <c r="R329" s="217" t="s">
        <v>264</v>
      </c>
      <c r="S329" s="211">
        <v>44531.501689814817</v>
      </c>
    </row>
    <row r="330" spans="1:19" x14ac:dyDescent="0.2">
      <c r="A330" s="217" t="s">
        <v>261</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262</v>
      </c>
      <c r="Q330" s="217" t="s">
        <v>263</v>
      </c>
      <c r="R330" s="217" t="s">
        <v>264</v>
      </c>
      <c r="S330" s="211">
        <v>44531.501689814817</v>
      </c>
    </row>
    <row r="331" spans="1:19" x14ac:dyDescent="0.2">
      <c r="A331" s="217" t="s">
        <v>261</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262</v>
      </c>
      <c r="Q331" s="217" t="s">
        <v>263</v>
      </c>
      <c r="R331" s="217" t="s">
        <v>264</v>
      </c>
      <c r="S331" s="211">
        <v>44531.501689814817</v>
      </c>
    </row>
    <row r="332" spans="1:19" x14ac:dyDescent="0.2">
      <c r="A332" s="217" t="s">
        <v>261</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262</v>
      </c>
      <c r="Q332" s="217" t="s">
        <v>263</v>
      </c>
      <c r="R332" s="217" t="s">
        <v>264</v>
      </c>
      <c r="S332" s="211">
        <v>44531.501689814817</v>
      </c>
    </row>
    <row r="333" spans="1:19" x14ac:dyDescent="0.2">
      <c r="A333" s="217" t="s">
        <v>261</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262</v>
      </c>
      <c r="Q333" s="217" t="s">
        <v>263</v>
      </c>
      <c r="R333" s="217" t="s">
        <v>264</v>
      </c>
      <c r="S333" s="211">
        <v>44531.501689814817</v>
      </c>
    </row>
    <row r="334" spans="1:19" x14ac:dyDescent="0.2">
      <c r="A334" s="217" t="s">
        <v>261</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262</v>
      </c>
      <c r="Q334" s="217" t="s">
        <v>263</v>
      </c>
      <c r="R334" s="217" t="s">
        <v>264</v>
      </c>
      <c r="S334" s="211">
        <v>44531.501689814817</v>
      </c>
    </row>
    <row r="335" spans="1:19" x14ac:dyDescent="0.2">
      <c r="A335" s="217" t="s">
        <v>261</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262</v>
      </c>
      <c r="Q335" s="217" t="s">
        <v>263</v>
      </c>
      <c r="R335" s="217" t="s">
        <v>264</v>
      </c>
      <c r="S335" s="211">
        <v>44531.501689814817</v>
      </c>
    </row>
    <row r="336" spans="1:19" x14ac:dyDescent="0.2">
      <c r="A336" s="217" t="s">
        <v>261</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262</v>
      </c>
      <c r="Q336" s="217" t="s">
        <v>263</v>
      </c>
      <c r="R336" s="217" t="s">
        <v>264</v>
      </c>
      <c r="S336" s="211">
        <v>44531.501689814817</v>
      </c>
    </row>
    <row r="337" spans="1:19" x14ac:dyDescent="0.2">
      <c r="A337" s="217" t="s">
        <v>261</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262</v>
      </c>
      <c r="Q337" s="217" t="s">
        <v>263</v>
      </c>
      <c r="R337" s="217" t="s">
        <v>264</v>
      </c>
      <c r="S337" s="211">
        <v>44531.501689814817</v>
      </c>
    </row>
    <row r="338" spans="1:19" x14ac:dyDescent="0.2">
      <c r="A338" s="217" t="s">
        <v>261</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262</v>
      </c>
      <c r="Q338" s="217" t="s">
        <v>263</v>
      </c>
      <c r="R338" s="217" t="s">
        <v>264</v>
      </c>
      <c r="S338" s="211">
        <v>44531.501689814817</v>
      </c>
    </row>
    <row r="339" spans="1:19" x14ac:dyDescent="0.2">
      <c r="A339" s="217" t="s">
        <v>261</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262</v>
      </c>
      <c r="Q339" s="217" t="s">
        <v>263</v>
      </c>
      <c r="R339" s="217" t="s">
        <v>264</v>
      </c>
      <c r="S339" s="211">
        <v>44531.501689814817</v>
      </c>
    </row>
    <row r="340" spans="1:19" x14ac:dyDescent="0.2">
      <c r="A340" s="217" t="s">
        <v>261</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262</v>
      </c>
      <c r="Q340" s="217" t="s">
        <v>263</v>
      </c>
      <c r="R340" s="217" t="s">
        <v>264</v>
      </c>
      <c r="S340" s="211">
        <v>44531.501689814817</v>
      </c>
    </row>
    <row r="341" spans="1:19" x14ac:dyDescent="0.2">
      <c r="A341" s="217" t="s">
        <v>261</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262</v>
      </c>
      <c r="Q341" s="217" t="s">
        <v>263</v>
      </c>
      <c r="R341" s="217" t="s">
        <v>264</v>
      </c>
      <c r="S341" s="211">
        <v>44531.501689814817</v>
      </c>
    </row>
    <row r="342" spans="1:19" x14ac:dyDescent="0.2">
      <c r="A342" s="217" t="s">
        <v>261</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262</v>
      </c>
      <c r="Q342" s="217" t="s">
        <v>263</v>
      </c>
      <c r="R342" s="217" t="s">
        <v>264</v>
      </c>
      <c r="S342" s="211">
        <v>44531.501689814817</v>
      </c>
    </row>
    <row r="343" spans="1:19" x14ac:dyDescent="0.2">
      <c r="A343" s="217" t="s">
        <v>261</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262</v>
      </c>
      <c r="Q343" s="217" t="s">
        <v>263</v>
      </c>
      <c r="R343" s="217" t="s">
        <v>264</v>
      </c>
      <c r="S343" s="211">
        <v>44531.501689814817</v>
      </c>
    </row>
    <row r="344" spans="1:19" x14ac:dyDescent="0.2">
      <c r="A344" s="217" t="s">
        <v>261</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262</v>
      </c>
      <c r="Q344" s="217" t="s">
        <v>263</v>
      </c>
      <c r="R344" s="217" t="s">
        <v>264</v>
      </c>
      <c r="S344" s="211">
        <v>44531.501689814817</v>
      </c>
    </row>
    <row r="345" spans="1:19" x14ac:dyDescent="0.2">
      <c r="A345" s="217" t="s">
        <v>261</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262</v>
      </c>
      <c r="Q345" s="217" t="s">
        <v>263</v>
      </c>
      <c r="R345" s="217" t="s">
        <v>264</v>
      </c>
      <c r="S345" s="211">
        <v>44531.501689814817</v>
      </c>
    </row>
    <row r="346" spans="1:19" x14ac:dyDescent="0.2">
      <c r="A346" s="217" t="s">
        <v>261</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262</v>
      </c>
      <c r="Q346" s="217" t="s">
        <v>263</v>
      </c>
      <c r="R346" s="217" t="s">
        <v>264</v>
      </c>
      <c r="S346" s="211">
        <v>44531.501689814817</v>
      </c>
    </row>
    <row r="347" spans="1:19" x14ac:dyDescent="0.2">
      <c r="A347" s="217" t="s">
        <v>261</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262</v>
      </c>
      <c r="Q347" s="217" t="s">
        <v>263</v>
      </c>
      <c r="R347" s="217" t="s">
        <v>264</v>
      </c>
      <c r="S347" s="211">
        <v>44531.501689814817</v>
      </c>
    </row>
    <row r="348" spans="1:19" x14ac:dyDescent="0.2">
      <c r="A348" s="217" t="s">
        <v>261</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262</v>
      </c>
      <c r="Q348" s="217" t="s">
        <v>263</v>
      </c>
      <c r="R348" s="217" t="s">
        <v>264</v>
      </c>
      <c r="S348" s="211">
        <v>44531.501689814817</v>
      </c>
    </row>
    <row r="349" spans="1:19" x14ac:dyDescent="0.2">
      <c r="A349" s="217" t="s">
        <v>261</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262</v>
      </c>
      <c r="Q349" s="217" t="s">
        <v>263</v>
      </c>
      <c r="R349" s="217" t="s">
        <v>264</v>
      </c>
      <c r="S349" s="211">
        <v>44531.501689814817</v>
      </c>
    </row>
    <row r="350" spans="1:19" x14ac:dyDescent="0.2">
      <c r="A350" s="217" t="s">
        <v>261</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262</v>
      </c>
      <c r="Q350" s="217" t="s">
        <v>263</v>
      </c>
      <c r="R350" s="217" t="s">
        <v>264</v>
      </c>
      <c r="S350" s="211">
        <v>44531.501689814817</v>
      </c>
    </row>
    <row r="351" spans="1:19" x14ac:dyDescent="0.2">
      <c r="A351" s="217" t="s">
        <v>261</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262</v>
      </c>
      <c r="Q351" s="217" t="s">
        <v>263</v>
      </c>
      <c r="R351" s="217" t="s">
        <v>264</v>
      </c>
      <c r="S351" s="211">
        <v>44531.501689814817</v>
      </c>
    </row>
    <row r="352" spans="1:19" x14ac:dyDescent="0.2">
      <c r="A352" s="217" t="s">
        <v>261</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262</v>
      </c>
      <c r="Q352" s="217" t="s">
        <v>263</v>
      </c>
      <c r="R352" s="217" t="s">
        <v>264</v>
      </c>
      <c r="S352" s="211">
        <v>44531.501689814817</v>
      </c>
    </row>
    <row r="353" spans="1:19" x14ac:dyDescent="0.2">
      <c r="A353" s="217" t="s">
        <v>261</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262</v>
      </c>
      <c r="Q353" s="217" t="s">
        <v>263</v>
      </c>
      <c r="R353" s="217" t="s">
        <v>264</v>
      </c>
      <c r="S353" s="211">
        <v>44531.501689814817</v>
      </c>
    </row>
    <row r="354" spans="1:19" x14ac:dyDescent="0.2">
      <c r="A354" s="217" t="s">
        <v>261</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262</v>
      </c>
      <c r="Q354" s="217" t="s">
        <v>263</v>
      </c>
      <c r="R354" s="217" t="s">
        <v>264</v>
      </c>
      <c r="S354" s="211">
        <v>44531.501689814817</v>
      </c>
    </row>
    <row r="355" spans="1:19" x14ac:dyDescent="0.2">
      <c r="A355" s="217" t="s">
        <v>261</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262</v>
      </c>
      <c r="Q355" s="217" t="s">
        <v>263</v>
      </c>
      <c r="R355" s="217" t="s">
        <v>264</v>
      </c>
      <c r="S355" s="211">
        <v>44531.501689814817</v>
      </c>
    </row>
    <row r="356" spans="1:19" x14ac:dyDescent="0.2">
      <c r="A356" s="217" t="s">
        <v>261</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262</v>
      </c>
      <c r="Q356" s="217" t="s">
        <v>263</v>
      </c>
      <c r="R356" s="217" t="s">
        <v>264</v>
      </c>
      <c r="S356" s="211">
        <v>44531.501689814817</v>
      </c>
    </row>
    <row r="357" spans="1:19" x14ac:dyDescent="0.2">
      <c r="A357" s="217" t="s">
        <v>261</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262</v>
      </c>
      <c r="Q357" s="217" t="s">
        <v>263</v>
      </c>
      <c r="R357" s="217" t="s">
        <v>264</v>
      </c>
      <c r="S357" s="211">
        <v>44531.501689814817</v>
      </c>
    </row>
    <row r="358" spans="1:19" x14ac:dyDescent="0.2">
      <c r="A358" s="217" t="s">
        <v>261</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262</v>
      </c>
      <c r="Q358" s="217" t="s">
        <v>263</v>
      </c>
      <c r="R358" s="217" t="s">
        <v>264</v>
      </c>
      <c r="S358" s="211">
        <v>44531.501689814817</v>
      </c>
    </row>
    <row r="359" spans="1:19" x14ac:dyDescent="0.2">
      <c r="A359" s="217" t="s">
        <v>261</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262</v>
      </c>
      <c r="Q359" s="217" t="s">
        <v>263</v>
      </c>
      <c r="R359" s="217" t="s">
        <v>264</v>
      </c>
      <c r="S359" s="211">
        <v>44531.501689814817</v>
      </c>
    </row>
    <row r="360" spans="1:19" x14ac:dyDescent="0.2">
      <c r="A360" s="217" t="s">
        <v>261</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262</v>
      </c>
      <c r="Q360" s="217" t="s">
        <v>263</v>
      </c>
      <c r="R360" s="217" t="s">
        <v>264</v>
      </c>
      <c r="S360" s="211">
        <v>44531.501689814817</v>
      </c>
    </row>
    <row r="361" spans="1:19" x14ac:dyDescent="0.2">
      <c r="A361" s="217" t="s">
        <v>261</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262</v>
      </c>
      <c r="Q361" s="217" t="s">
        <v>263</v>
      </c>
      <c r="R361" s="217" t="s">
        <v>264</v>
      </c>
      <c r="S361" s="211">
        <v>44531.501689814817</v>
      </c>
    </row>
    <row r="362" spans="1:19" x14ac:dyDescent="0.2">
      <c r="A362" s="217" t="s">
        <v>261</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262</v>
      </c>
      <c r="Q362" s="217" t="s">
        <v>263</v>
      </c>
      <c r="R362" s="217" t="s">
        <v>264</v>
      </c>
      <c r="S362" s="211">
        <v>44531.501689814817</v>
      </c>
    </row>
    <row r="363" spans="1:19" x14ac:dyDescent="0.2">
      <c r="A363" s="217" t="s">
        <v>261</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262</v>
      </c>
      <c r="Q363" s="217" t="s">
        <v>263</v>
      </c>
      <c r="R363" s="217" t="s">
        <v>264</v>
      </c>
      <c r="S363" s="211">
        <v>44531.501689814817</v>
      </c>
    </row>
    <row r="364" spans="1:19" x14ac:dyDescent="0.2">
      <c r="A364" s="217" t="s">
        <v>261</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262</v>
      </c>
      <c r="Q364" s="217" t="s">
        <v>263</v>
      </c>
      <c r="R364" s="217" t="s">
        <v>264</v>
      </c>
      <c r="S364" s="211">
        <v>44531.501689814817</v>
      </c>
    </row>
    <row r="365" spans="1:19" x14ac:dyDescent="0.2">
      <c r="A365" s="217" t="s">
        <v>261</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262</v>
      </c>
      <c r="Q365" s="217" t="s">
        <v>263</v>
      </c>
      <c r="R365" s="217" t="s">
        <v>264</v>
      </c>
      <c r="S365" s="211">
        <v>44531.501689814817</v>
      </c>
    </row>
    <row r="366" spans="1:19" x14ac:dyDescent="0.2">
      <c r="A366" s="217" t="s">
        <v>261</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262</v>
      </c>
      <c r="Q366" s="217" t="s">
        <v>263</v>
      </c>
      <c r="R366" s="217" t="s">
        <v>264</v>
      </c>
      <c r="S366" s="211">
        <v>44531.501701388886</v>
      </c>
    </row>
    <row r="367" spans="1:19" x14ac:dyDescent="0.2">
      <c r="A367" s="217" t="s">
        <v>261</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262</v>
      </c>
      <c r="Q367" s="217" t="s">
        <v>263</v>
      </c>
      <c r="R367" s="217" t="s">
        <v>264</v>
      </c>
      <c r="S367" s="211">
        <v>44531.501689814817</v>
      </c>
    </row>
    <row r="368" spans="1:19" x14ac:dyDescent="0.2">
      <c r="A368" s="217" t="s">
        <v>261</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262</v>
      </c>
      <c r="Q368" s="217" t="s">
        <v>263</v>
      </c>
      <c r="R368" s="217" t="s">
        <v>264</v>
      </c>
      <c r="S368" s="211">
        <v>44531.501701388886</v>
      </c>
    </row>
    <row r="369" spans="1:19" x14ac:dyDescent="0.2">
      <c r="A369" s="217" t="s">
        <v>261</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262</v>
      </c>
      <c r="Q369" s="217" t="s">
        <v>263</v>
      </c>
      <c r="R369" s="217" t="s">
        <v>264</v>
      </c>
      <c r="S369" s="211">
        <v>44531.501701388886</v>
      </c>
    </row>
    <row r="370" spans="1:19" x14ac:dyDescent="0.2">
      <c r="A370" s="217" t="s">
        <v>261</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262</v>
      </c>
      <c r="Q370" s="217" t="s">
        <v>263</v>
      </c>
      <c r="R370" s="217" t="s">
        <v>264</v>
      </c>
      <c r="S370" s="211">
        <v>44531.501701388886</v>
      </c>
    </row>
    <row r="371" spans="1:19" x14ac:dyDescent="0.2">
      <c r="A371" s="217" t="s">
        <v>261</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262</v>
      </c>
      <c r="Q371" s="217" t="s">
        <v>263</v>
      </c>
      <c r="R371" s="217" t="s">
        <v>264</v>
      </c>
      <c r="S371" s="211">
        <v>44531.501701388886</v>
      </c>
    </row>
    <row r="372" spans="1:19" x14ac:dyDescent="0.2">
      <c r="A372" s="217" t="s">
        <v>261</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262</v>
      </c>
      <c r="Q372" s="217" t="s">
        <v>263</v>
      </c>
      <c r="R372" s="217" t="s">
        <v>264</v>
      </c>
      <c r="S372" s="211">
        <v>44531.501701388886</v>
      </c>
    </row>
    <row r="373" spans="1:19" x14ac:dyDescent="0.2">
      <c r="A373" s="217" t="s">
        <v>261</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262</v>
      </c>
      <c r="Q373" s="217" t="s">
        <v>263</v>
      </c>
      <c r="R373" s="217" t="s">
        <v>264</v>
      </c>
      <c r="S373" s="211">
        <v>44531.501701388886</v>
      </c>
    </row>
    <row r="374" spans="1:19" x14ac:dyDescent="0.2">
      <c r="A374" s="217" t="s">
        <v>261</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262</v>
      </c>
      <c r="Q374" s="217" t="s">
        <v>263</v>
      </c>
      <c r="R374" s="217" t="s">
        <v>264</v>
      </c>
      <c r="S374" s="211">
        <v>44531.501701388886</v>
      </c>
    </row>
    <row r="375" spans="1:19" x14ac:dyDescent="0.2">
      <c r="A375" s="217" t="s">
        <v>261</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262</v>
      </c>
      <c r="Q375" s="217" t="s">
        <v>263</v>
      </c>
      <c r="R375" s="217" t="s">
        <v>264</v>
      </c>
      <c r="S375" s="211">
        <v>44531.501701388886</v>
      </c>
    </row>
    <row r="376" spans="1:19" x14ac:dyDescent="0.2">
      <c r="A376" s="217" t="s">
        <v>261</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262</v>
      </c>
      <c r="Q376" s="217" t="s">
        <v>263</v>
      </c>
      <c r="R376" s="217" t="s">
        <v>264</v>
      </c>
      <c r="S376" s="211">
        <v>44531.501701388886</v>
      </c>
    </row>
    <row r="377" spans="1:19" x14ac:dyDescent="0.2">
      <c r="A377" s="217" t="s">
        <v>261</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262</v>
      </c>
      <c r="Q377" s="217" t="s">
        <v>263</v>
      </c>
      <c r="R377" s="217" t="s">
        <v>264</v>
      </c>
      <c r="S377" s="211">
        <v>44531.501701388886</v>
      </c>
    </row>
    <row r="378" spans="1:19" x14ac:dyDescent="0.2">
      <c r="A378" s="217" t="s">
        <v>261</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262</v>
      </c>
      <c r="Q378" s="217" t="s">
        <v>263</v>
      </c>
      <c r="R378" s="217" t="s">
        <v>264</v>
      </c>
      <c r="S378" s="211">
        <v>44531.501701388886</v>
      </c>
    </row>
    <row r="379" spans="1:19" x14ac:dyDescent="0.2">
      <c r="A379" s="217" t="s">
        <v>261</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262</v>
      </c>
      <c r="Q379" s="217" t="s">
        <v>263</v>
      </c>
      <c r="R379" s="217" t="s">
        <v>264</v>
      </c>
      <c r="S379" s="211">
        <v>44531.501701388886</v>
      </c>
    </row>
    <row r="380" spans="1:19" x14ac:dyDescent="0.2">
      <c r="A380" s="217" t="s">
        <v>261</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262</v>
      </c>
      <c r="Q380" s="217" t="s">
        <v>263</v>
      </c>
      <c r="R380" s="217" t="s">
        <v>264</v>
      </c>
      <c r="S380" s="211">
        <v>44531.501701388886</v>
      </c>
    </row>
    <row r="381" spans="1:19" x14ac:dyDescent="0.2">
      <c r="A381" s="217" t="s">
        <v>261</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262</v>
      </c>
      <c r="Q381" s="217" t="s">
        <v>263</v>
      </c>
      <c r="R381" s="217" t="s">
        <v>264</v>
      </c>
      <c r="S381" s="211">
        <v>44531.501701388886</v>
      </c>
    </row>
    <row r="382" spans="1:19" x14ac:dyDescent="0.2">
      <c r="A382" s="217" t="s">
        <v>261</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262</v>
      </c>
      <c r="Q382" s="217" t="s">
        <v>263</v>
      </c>
      <c r="R382" s="217" t="s">
        <v>264</v>
      </c>
      <c r="S382" s="211">
        <v>44531.501701388886</v>
      </c>
    </row>
    <row r="383" spans="1:19" x14ac:dyDescent="0.2">
      <c r="A383" s="217" t="s">
        <v>261</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262</v>
      </c>
      <c r="Q383" s="217" t="s">
        <v>263</v>
      </c>
      <c r="R383" s="217" t="s">
        <v>264</v>
      </c>
      <c r="S383" s="211">
        <v>44531.501701388886</v>
      </c>
    </row>
    <row r="384" spans="1:19" x14ac:dyDescent="0.2">
      <c r="A384" s="217" t="s">
        <v>261</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262</v>
      </c>
      <c r="Q384" s="217" t="s">
        <v>263</v>
      </c>
      <c r="R384" s="217" t="s">
        <v>264</v>
      </c>
      <c r="S384" s="211">
        <v>44531.501701388886</v>
      </c>
    </row>
    <row r="385" spans="1:19" x14ac:dyDescent="0.2">
      <c r="A385" s="217" t="s">
        <v>261</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262</v>
      </c>
      <c r="Q385" s="217" t="s">
        <v>263</v>
      </c>
      <c r="R385" s="217" t="s">
        <v>264</v>
      </c>
      <c r="S385" s="211">
        <v>44531.501701388886</v>
      </c>
    </row>
    <row r="386" spans="1:19" x14ac:dyDescent="0.2">
      <c r="A386" s="217" t="s">
        <v>261</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262</v>
      </c>
      <c r="Q386" s="217" t="s">
        <v>263</v>
      </c>
      <c r="R386" s="217" t="s">
        <v>264</v>
      </c>
      <c r="S386" s="211">
        <v>44531.501701388886</v>
      </c>
    </row>
    <row r="387" spans="1:19" x14ac:dyDescent="0.2">
      <c r="A387" s="217" t="s">
        <v>261</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262</v>
      </c>
      <c r="Q387" s="217" t="s">
        <v>263</v>
      </c>
      <c r="R387" s="217" t="s">
        <v>264</v>
      </c>
      <c r="S387" s="211">
        <v>44531.501701388886</v>
      </c>
    </row>
    <row r="388" spans="1:19" x14ac:dyDescent="0.2">
      <c r="A388" s="217" t="s">
        <v>261</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262</v>
      </c>
      <c r="Q388" s="217" t="s">
        <v>263</v>
      </c>
      <c r="R388" s="217" t="s">
        <v>264</v>
      </c>
      <c r="S388" s="211">
        <v>44531.501701388886</v>
      </c>
    </row>
    <row r="389" spans="1:19" x14ac:dyDescent="0.2">
      <c r="A389" s="217" t="s">
        <v>261</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262</v>
      </c>
      <c r="Q389" s="217" t="s">
        <v>263</v>
      </c>
      <c r="R389" s="217" t="s">
        <v>264</v>
      </c>
      <c r="S389" s="211">
        <v>44531.501701388886</v>
      </c>
    </row>
    <row r="390" spans="1:19" x14ac:dyDescent="0.2">
      <c r="A390" s="217" t="s">
        <v>261</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262</v>
      </c>
      <c r="Q390" s="217" t="s">
        <v>263</v>
      </c>
      <c r="R390" s="217" t="s">
        <v>264</v>
      </c>
      <c r="S390" s="211">
        <v>44531.501701388886</v>
      </c>
    </row>
    <row r="391" spans="1:19" x14ac:dyDescent="0.2">
      <c r="A391" s="217" t="s">
        <v>261</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262</v>
      </c>
      <c r="Q391" s="217" t="s">
        <v>263</v>
      </c>
      <c r="R391" s="217" t="s">
        <v>264</v>
      </c>
      <c r="S391" s="211">
        <v>44531.501701388886</v>
      </c>
    </row>
    <row r="392" spans="1:19" x14ac:dyDescent="0.2">
      <c r="A392" s="217" t="s">
        <v>261</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262</v>
      </c>
      <c r="Q392" s="217" t="s">
        <v>263</v>
      </c>
      <c r="R392" s="217" t="s">
        <v>264</v>
      </c>
      <c r="S392" s="211">
        <v>44531.501701388886</v>
      </c>
    </row>
    <row r="393" spans="1:19" x14ac:dyDescent="0.2">
      <c r="A393" s="217" t="s">
        <v>261</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262</v>
      </c>
      <c r="Q393" s="217" t="s">
        <v>263</v>
      </c>
      <c r="R393" s="217" t="s">
        <v>264</v>
      </c>
      <c r="S393" s="211">
        <v>44531.501701388886</v>
      </c>
    </row>
    <row r="394" spans="1:19" x14ac:dyDescent="0.2">
      <c r="A394" s="217" t="s">
        <v>261</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262</v>
      </c>
      <c r="Q394" s="217" t="s">
        <v>263</v>
      </c>
      <c r="R394" s="217" t="s">
        <v>264</v>
      </c>
      <c r="S394" s="211">
        <v>44531.501701388886</v>
      </c>
    </row>
    <row r="395" spans="1:19" x14ac:dyDescent="0.2">
      <c r="A395" s="217" t="s">
        <v>261</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262</v>
      </c>
      <c r="Q395" s="217" t="s">
        <v>263</v>
      </c>
      <c r="R395" s="217" t="s">
        <v>264</v>
      </c>
      <c r="S395" s="211">
        <v>44531.501701388886</v>
      </c>
    </row>
    <row r="396" spans="1:19" x14ac:dyDescent="0.2">
      <c r="A396" s="217" t="s">
        <v>261</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262</v>
      </c>
      <c r="Q396" s="217" t="s">
        <v>263</v>
      </c>
      <c r="R396" s="217" t="s">
        <v>264</v>
      </c>
      <c r="S396" s="211">
        <v>44531.501701388886</v>
      </c>
    </row>
    <row r="397" spans="1:19" x14ac:dyDescent="0.2">
      <c r="A397" s="217" t="s">
        <v>261</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262</v>
      </c>
      <c r="Q397" s="217" t="s">
        <v>263</v>
      </c>
      <c r="R397" s="217" t="s">
        <v>264</v>
      </c>
      <c r="S397" s="211">
        <v>44531.501701388886</v>
      </c>
    </row>
    <row r="398" spans="1:19" x14ac:dyDescent="0.2">
      <c r="A398" s="217" t="s">
        <v>261</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262</v>
      </c>
      <c r="Q398" s="217" t="s">
        <v>263</v>
      </c>
      <c r="R398" s="217" t="s">
        <v>264</v>
      </c>
      <c r="S398" s="211">
        <v>44531.501701388886</v>
      </c>
    </row>
    <row r="399" spans="1:19" x14ac:dyDescent="0.2">
      <c r="A399" s="217" t="s">
        <v>261</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262</v>
      </c>
      <c r="Q399" s="217" t="s">
        <v>263</v>
      </c>
      <c r="R399" s="217" t="s">
        <v>264</v>
      </c>
      <c r="S399" s="211">
        <v>44531.501701388886</v>
      </c>
    </row>
    <row r="400" spans="1:19" x14ac:dyDescent="0.2">
      <c r="A400" s="217" t="s">
        <v>261</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262</v>
      </c>
      <c r="Q400" s="217" t="s">
        <v>263</v>
      </c>
      <c r="R400" s="217" t="s">
        <v>264</v>
      </c>
      <c r="S400" s="211">
        <v>44531.501701388886</v>
      </c>
    </row>
    <row r="401" spans="1:19" x14ac:dyDescent="0.2">
      <c r="A401" s="217" t="s">
        <v>261</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262</v>
      </c>
      <c r="Q401" s="217" t="s">
        <v>263</v>
      </c>
      <c r="R401" s="217" t="s">
        <v>264</v>
      </c>
      <c r="S401" s="211">
        <v>44531.501701388886</v>
      </c>
    </row>
    <row r="402" spans="1:19" x14ac:dyDescent="0.2">
      <c r="A402" s="217" t="s">
        <v>261</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262</v>
      </c>
      <c r="Q402" s="217" t="s">
        <v>263</v>
      </c>
      <c r="R402" s="217" t="s">
        <v>264</v>
      </c>
      <c r="S402" s="211">
        <v>44531.501701388886</v>
      </c>
    </row>
    <row r="403" spans="1:19" x14ac:dyDescent="0.2">
      <c r="A403" s="217" t="s">
        <v>261</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262</v>
      </c>
      <c r="Q403" s="217" t="s">
        <v>263</v>
      </c>
      <c r="R403" s="217" t="s">
        <v>264</v>
      </c>
      <c r="S403" s="211">
        <v>44531.501701388886</v>
      </c>
    </row>
    <row r="404" spans="1:19" x14ac:dyDescent="0.2">
      <c r="A404" s="217" t="s">
        <v>261</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262</v>
      </c>
      <c r="Q404" s="217" t="s">
        <v>263</v>
      </c>
      <c r="R404" s="217" t="s">
        <v>264</v>
      </c>
      <c r="S404" s="211">
        <v>44531.501701388886</v>
      </c>
    </row>
    <row r="405" spans="1:19" x14ac:dyDescent="0.2">
      <c r="A405" s="217" t="s">
        <v>261</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262</v>
      </c>
      <c r="Q405" s="217" t="s">
        <v>263</v>
      </c>
      <c r="R405" s="217" t="s">
        <v>264</v>
      </c>
      <c r="S405" s="211">
        <v>44531.501701388886</v>
      </c>
    </row>
    <row r="406" spans="1:19" x14ac:dyDescent="0.2">
      <c r="A406" s="217" t="s">
        <v>261</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262</v>
      </c>
      <c r="Q406" s="217" t="s">
        <v>263</v>
      </c>
      <c r="R406" s="217" t="s">
        <v>264</v>
      </c>
      <c r="S406" s="211">
        <v>44531.501701388886</v>
      </c>
    </row>
    <row r="407" spans="1:19" x14ac:dyDescent="0.2">
      <c r="A407" s="217" t="s">
        <v>261</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262</v>
      </c>
      <c r="Q407" s="217" t="s">
        <v>263</v>
      </c>
      <c r="R407" s="217" t="s">
        <v>264</v>
      </c>
      <c r="S407" s="211">
        <v>44531.501701388886</v>
      </c>
    </row>
    <row r="408" spans="1:19" x14ac:dyDescent="0.2">
      <c r="A408" s="217" t="s">
        <v>261</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262</v>
      </c>
      <c r="Q408" s="217" t="s">
        <v>263</v>
      </c>
      <c r="R408" s="217" t="s">
        <v>264</v>
      </c>
      <c r="S408" s="211">
        <v>44531.501701388886</v>
      </c>
    </row>
    <row r="409" spans="1:19" x14ac:dyDescent="0.2">
      <c r="A409" s="217" t="s">
        <v>261</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262</v>
      </c>
      <c r="Q409" s="217" t="s">
        <v>263</v>
      </c>
      <c r="R409" s="217" t="s">
        <v>264</v>
      </c>
      <c r="S409" s="211">
        <v>44531.501701388886</v>
      </c>
    </row>
    <row r="410" spans="1:19" x14ac:dyDescent="0.2">
      <c r="A410" s="217" t="s">
        <v>261</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262</v>
      </c>
      <c r="Q410" s="217" t="s">
        <v>263</v>
      </c>
      <c r="R410" s="217" t="s">
        <v>264</v>
      </c>
      <c r="S410" s="211">
        <v>44531.501701388886</v>
      </c>
    </row>
    <row r="411" spans="1:19" x14ac:dyDescent="0.2">
      <c r="A411" s="217" t="s">
        <v>261</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262</v>
      </c>
      <c r="Q411" s="217" t="s">
        <v>263</v>
      </c>
      <c r="R411" s="217" t="s">
        <v>264</v>
      </c>
      <c r="S411" s="211">
        <v>44531.501701388886</v>
      </c>
    </row>
    <row r="412" spans="1:19" x14ac:dyDescent="0.2">
      <c r="A412" s="217" t="s">
        <v>261</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262</v>
      </c>
      <c r="Q412" s="217" t="s">
        <v>263</v>
      </c>
      <c r="R412" s="217" t="s">
        <v>264</v>
      </c>
      <c r="S412" s="211">
        <v>44531.501701388886</v>
      </c>
    </row>
    <row r="413" spans="1:19" x14ac:dyDescent="0.2">
      <c r="A413" s="217" t="s">
        <v>261</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262</v>
      </c>
      <c r="Q413" s="217" t="s">
        <v>263</v>
      </c>
      <c r="R413" s="217" t="s">
        <v>264</v>
      </c>
      <c r="S413" s="211">
        <v>44531.501701388886</v>
      </c>
    </row>
    <row r="414" spans="1:19" x14ac:dyDescent="0.2">
      <c r="A414" s="217" t="s">
        <v>261</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262</v>
      </c>
      <c r="Q414" s="217" t="s">
        <v>263</v>
      </c>
      <c r="R414" s="217" t="s">
        <v>264</v>
      </c>
      <c r="S414" s="211">
        <v>44531.501701388886</v>
      </c>
    </row>
    <row r="415" spans="1:19" x14ac:dyDescent="0.2">
      <c r="A415" s="217" t="s">
        <v>261</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262</v>
      </c>
      <c r="Q415" s="217" t="s">
        <v>263</v>
      </c>
      <c r="R415" s="217" t="s">
        <v>264</v>
      </c>
      <c r="S415" s="211">
        <v>44531.501701388886</v>
      </c>
    </row>
    <row r="416" spans="1:19" x14ac:dyDescent="0.2">
      <c r="A416" s="217" t="s">
        <v>261</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262</v>
      </c>
      <c r="Q416" s="217" t="s">
        <v>263</v>
      </c>
      <c r="R416" s="217" t="s">
        <v>264</v>
      </c>
      <c r="S416" s="211">
        <v>44531.501701388886</v>
      </c>
    </row>
    <row r="417" spans="1:19" x14ac:dyDescent="0.2">
      <c r="A417" s="217" t="s">
        <v>261</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262</v>
      </c>
      <c r="Q417" s="217" t="s">
        <v>263</v>
      </c>
      <c r="R417" s="217" t="s">
        <v>264</v>
      </c>
      <c r="S417" s="211">
        <v>44531.501701388886</v>
      </c>
    </row>
    <row r="418" spans="1:19" x14ac:dyDescent="0.2">
      <c r="A418" s="217" t="s">
        <v>261</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262</v>
      </c>
      <c r="Q418" s="217" t="s">
        <v>263</v>
      </c>
      <c r="R418" s="217" t="s">
        <v>264</v>
      </c>
      <c r="S418" s="211">
        <v>44531.501701388886</v>
      </c>
    </row>
    <row r="419" spans="1:19" x14ac:dyDescent="0.2">
      <c r="A419" s="217" t="s">
        <v>261</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262</v>
      </c>
      <c r="Q419" s="217" t="s">
        <v>263</v>
      </c>
      <c r="R419" s="217" t="s">
        <v>264</v>
      </c>
      <c r="S419" s="211">
        <v>44531.501701388886</v>
      </c>
    </row>
    <row r="420" spans="1:19" x14ac:dyDescent="0.2">
      <c r="A420" s="217" t="s">
        <v>261</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262</v>
      </c>
      <c r="Q420" s="217" t="s">
        <v>263</v>
      </c>
      <c r="R420" s="217" t="s">
        <v>264</v>
      </c>
      <c r="S420" s="211">
        <v>44531.501701388886</v>
      </c>
    </row>
    <row r="421" spans="1:19" x14ac:dyDescent="0.2">
      <c r="A421" s="217" t="s">
        <v>261</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262</v>
      </c>
      <c r="Q421" s="217" t="s">
        <v>263</v>
      </c>
      <c r="R421" s="217" t="s">
        <v>264</v>
      </c>
      <c r="S421" s="211">
        <v>44531.501701388886</v>
      </c>
    </row>
    <row r="422" spans="1:19" x14ac:dyDescent="0.2">
      <c r="A422" s="217" t="s">
        <v>261</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262</v>
      </c>
      <c r="Q422" s="217" t="s">
        <v>263</v>
      </c>
      <c r="R422" s="217" t="s">
        <v>264</v>
      </c>
      <c r="S422" s="211">
        <v>44531.501701388886</v>
      </c>
    </row>
    <row r="423" spans="1:19" x14ac:dyDescent="0.2">
      <c r="A423" s="217" t="s">
        <v>261</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262</v>
      </c>
      <c r="Q423" s="217" t="s">
        <v>263</v>
      </c>
      <c r="R423" s="217" t="s">
        <v>264</v>
      </c>
      <c r="S423" s="211">
        <v>44531.501701388886</v>
      </c>
    </row>
    <row r="424" spans="1:19" x14ac:dyDescent="0.2">
      <c r="A424" s="217" t="s">
        <v>261</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262</v>
      </c>
      <c r="Q424" s="217" t="s">
        <v>263</v>
      </c>
      <c r="R424" s="217" t="s">
        <v>264</v>
      </c>
      <c r="S424" s="211">
        <v>44531.501701388886</v>
      </c>
    </row>
    <row r="425" spans="1:19" x14ac:dyDescent="0.2">
      <c r="A425" s="217" t="s">
        <v>261</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262</v>
      </c>
      <c r="Q425" s="217" t="s">
        <v>263</v>
      </c>
      <c r="R425" s="217" t="s">
        <v>264</v>
      </c>
      <c r="S425" s="211">
        <v>44531.501701388886</v>
      </c>
    </row>
    <row r="426" spans="1:19" x14ac:dyDescent="0.2">
      <c r="A426" s="217" t="s">
        <v>261</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262</v>
      </c>
      <c r="Q426" s="217" t="s">
        <v>263</v>
      </c>
      <c r="R426" s="217" t="s">
        <v>264</v>
      </c>
      <c r="S426" s="211">
        <v>44531.501701388886</v>
      </c>
    </row>
    <row r="427" spans="1:19" x14ac:dyDescent="0.2">
      <c r="A427" s="217" t="s">
        <v>261</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262</v>
      </c>
      <c r="Q427" s="217" t="s">
        <v>263</v>
      </c>
      <c r="R427" s="217" t="s">
        <v>264</v>
      </c>
      <c r="S427" s="211">
        <v>44531.501701388886</v>
      </c>
    </row>
    <row r="428" spans="1:19" x14ac:dyDescent="0.2">
      <c r="A428" s="217" t="s">
        <v>261</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262</v>
      </c>
      <c r="Q428" s="217" t="s">
        <v>263</v>
      </c>
      <c r="R428" s="217" t="s">
        <v>264</v>
      </c>
      <c r="S428" s="211">
        <v>44531.501701388886</v>
      </c>
    </row>
    <row r="429" spans="1:19" x14ac:dyDescent="0.2">
      <c r="A429" s="217" t="s">
        <v>261</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262</v>
      </c>
      <c r="Q429" s="217" t="s">
        <v>263</v>
      </c>
      <c r="R429" s="217" t="s">
        <v>264</v>
      </c>
      <c r="S429" s="211">
        <v>44531.501701388886</v>
      </c>
    </row>
    <row r="430" spans="1:19" x14ac:dyDescent="0.2">
      <c r="A430" s="217" t="s">
        <v>261</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262</v>
      </c>
      <c r="Q430" s="217" t="s">
        <v>263</v>
      </c>
      <c r="R430" s="217" t="s">
        <v>264</v>
      </c>
      <c r="S430" s="211">
        <v>44531.501701388886</v>
      </c>
    </row>
    <row r="431" spans="1:19" x14ac:dyDescent="0.2">
      <c r="A431" s="217" t="s">
        <v>261</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262</v>
      </c>
      <c r="Q431" s="217" t="s">
        <v>263</v>
      </c>
      <c r="R431" s="217" t="s">
        <v>264</v>
      </c>
      <c r="S431" s="211">
        <v>44531.501701388886</v>
      </c>
    </row>
    <row r="432" spans="1:19" x14ac:dyDescent="0.2">
      <c r="A432" s="217" t="s">
        <v>261</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262</v>
      </c>
      <c r="Q432" s="217" t="s">
        <v>263</v>
      </c>
      <c r="R432" s="217" t="s">
        <v>264</v>
      </c>
      <c r="S432" s="211">
        <v>44531.501701388886</v>
      </c>
    </row>
    <row r="433" spans="1:19" x14ac:dyDescent="0.2">
      <c r="A433" s="217" t="s">
        <v>261</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262</v>
      </c>
      <c r="Q433" s="217" t="s">
        <v>263</v>
      </c>
      <c r="R433" s="217" t="s">
        <v>264</v>
      </c>
      <c r="S433" s="211">
        <v>44531.501701388886</v>
      </c>
    </row>
    <row r="434" spans="1:19" x14ac:dyDescent="0.2">
      <c r="A434" s="217" t="s">
        <v>261</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262</v>
      </c>
      <c r="Q434" s="217" t="s">
        <v>263</v>
      </c>
      <c r="R434" s="217" t="s">
        <v>264</v>
      </c>
      <c r="S434" s="211">
        <v>44531.501701388886</v>
      </c>
    </row>
    <row r="435" spans="1:19" x14ac:dyDescent="0.2">
      <c r="A435" s="217" t="s">
        <v>261</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262</v>
      </c>
      <c r="Q435" s="217" t="s">
        <v>263</v>
      </c>
      <c r="R435" s="217" t="s">
        <v>264</v>
      </c>
      <c r="S435" s="211">
        <v>44531.501701388886</v>
      </c>
    </row>
    <row r="436" spans="1:19" x14ac:dyDescent="0.2">
      <c r="A436" s="217" t="s">
        <v>261</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262</v>
      </c>
      <c r="Q436" s="217" t="s">
        <v>263</v>
      </c>
      <c r="R436" s="217" t="s">
        <v>264</v>
      </c>
      <c r="S436" s="211">
        <v>44531.501701388886</v>
      </c>
    </row>
    <row r="437" spans="1:19" x14ac:dyDescent="0.2">
      <c r="A437" s="217" t="s">
        <v>261</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262</v>
      </c>
      <c r="Q437" s="217" t="s">
        <v>263</v>
      </c>
      <c r="R437" s="217" t="s">
        <v>264</v>
      </c>
      <c r="S437" s="211">
        <v>44531.501701388886</v>
      </c>
    </row>
    <row r="438" spans="1:19" x14ac:dyDescent="0.2">
      <c r="A438" s="217" t="s">
        <v>261</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262</v>
      </c>
      <c r="Q438" s="217" t="s">
        <v>263</v>
      </c>
      <c r="R438" s="217" t="s">
        <v>264</v>
      </c>
      <c r="S438" s="211">
        <v>44531.502222222225</v>
      </c>
    </row>
    <row r="439" spans="1:19" x14ac:dyDescent="0.2">
      <c r="A439" s="217" t="s">
        <v>261</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262</v>
      </c>
      <c r="Q439" s="217" t="s">
        <v>263</v>
      </c>
      <c r="R439" s="217" t="s">
        <v>264</v>
      </c>
      <c r="S439" s="211">
        <v>44531.502210648148</v>
      </c>
    </row>
    <row r="440" spans="1:19" x14ac:dyDescent="0.2">
      <c r="A440" s="217" t="s">
        <v>261</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262</v>
      </c>
      <c r="Q440" s="217" t="s">
        <v>263</v>
      </c>
      <c r="R440" s="217" t="s">
        <v>264</v>
      </c>
      <c r="S440" s="211">
        <v>44531.502210648148</v>
      </c>
    </row>
    <row r="441" spans="1:19" x14ac:dyDescent="0.2">
      <c r="A441" s="217" t="s">
        <v>261</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262</v>
      </c>
      <c r="Q441" s="217" t="s">
        <v>263</v>
      </c>
      <c r="R441" s="217" t="s">
        <v>264</v>
      </c>
      <c r="S441" s="211">
        <v>44531.502210648148</v>
      </c>
    </row>
    <row r="442" spans="1:19" x14ac:dyDescent="0.2">
      <c r="A442" s="217" t="s">
        <v>261</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262</v>
      </c>
      <c r="Q442" s="217" t="s">
        <v>263</v>
      </c>
      <c r="R442" s="217" t="s">
        <v>264</v>
      </c>
      <c r="S442" s="211">
        <v>44531.502210648148</v>
      </c>
    </row>
    <row r="443" spans="1:19" x14ac:dyDescent="0.2">
      <c r="A443" s="217" t="s">
        <v>261</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262</v>
      </c>
      <c r="Q443" s="217" t="s">
        <v>263</v>
      </c>
      <c r="R443" s="217" t="s">
        <v>264</v>
      </c>
      <c r="S443" s="211">
        <v>44531.502210648148</v>
      </c>
    </row>
    <row r="444" spans="1:19" x14ac:dyDescent="0.2">
      <c r="A444" s="217" t="s">
        <v>261</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262</v>
      </c>
      <c r="Q444" s="217" t="s">
        <v>263</v>
      </c>
      <c r="R444" s="217" t="s">
        <v>264</v>
      </c>
      <c r="S444" s="211">
        <v>44531.502210648148</v>
      </c>
    </row>
    <row r="445" spans="1:19" x14ac:dyDescent="0.2">
      <c r="A445" s="217" t="s">
        <v>261</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262</v>
      </c>
      <c r="Q445" s="217" t="s">
        <v>263</v>
      </c>
      <c r="R445" s="217" t="s">
        <v>264</v>
      </c>
      <c r="S445" s="211">
        <v>44531.502210648148</v>
      </c>
    </row>
    <row r="446" spans="1:19" x14ac:dyDescent="0.2">
      <c r="A446" s="217" t="s">
        <v>261</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262</v>
      </c>
      <c r="Q446" s="217" t="s">
        <v>263</v>
      </c>
      <c r="R446" s="217" t="s">
        <v>264</v>
      </c>
      <c r="S446" s="211">
        <v>44531.502210648148</v>
      </c>
    </row>
    <row r="447" spans="1:19" x14ac:dyDescent="0.2">
      <c r="A447" s="217" t="s">
        <v>261</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262</v>
      </c>
      <c r="Q447" s="217" t="s">
        <v>263</v>
      </c>
      <c r="R447" s="217" t="s">
        <v>264</v>
      </c>
      <c r="S447" s="211">
        <v>44531.502210648148</v>
      </c>
    </row>
    <row r="448" spans="1:19" x14ac:dyDescent="0.2">
      <c r="A448" s="217" t="s">
        <v>261</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262</v>
      </c>
      <c r="Q448" s="217" t="s">
        <v>263</v>
      </c>
      <c r="R448" s="217" t="s">
        <v>264</v>
      </c>
      <c r="S448" s="211">
        <v>44531.502210648148</v>
      </c>
    </row>
    <row r="449" spans="1:19" x14ac:dyDescent="0.2">
      <c r="A449" s="217" t="s">
        <v>261</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262</v>
      </c>
      <c r="Q449" s="217" t="s">
        <v>263</v>
      </c>
      <c r="R449" s="217" t="s">
        <v>264</v>
      </c>
      <c r="S449" s="211">
        <v>44531.502210648148</v>
      </c>
    </row>
    <row r="450" spans="1:19" x14ac:dyDescent="0.2">
      <c r="A450" s="217" t="s">
        <v>261</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262</v>
      </c>
      <c r="Q450" s="217" t="s">
        <v>263</v>
      </c>
      <c r="R450" s="217" t="s">
        <v>264</v>
      </c>
      <c r="S450" s="211">
        <v>44531.502210648148</v>
      </c>
    </row>
    <row r="451" spans="1:19" x14ac:dyDescent="0.2">
      <c r="A451" s="217" t="s">
        <v>261</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262</v>
      </c>
      <c r="Q451" s="217" t="s">
        <v>263</v>
      </c>
      <c r="R451" s="217" t="s">
        <v>264</v>
      </c>
      <c r="S451" s="211">
        <v>44531.502210648148</v>
      </c>
    </row>
    <row r="452" spans="1:19" x14ac:dyDescent="0.2">
      <c r="A452" s="217" t="s">
        <v>261</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262</v>
      </c>
      <c r="Q452" s="217" t="s">
        <v>263</v>
      </c>
      <c r="R452" s="217" t="s">
        <v>264</v>
      </c>
      <c r="S452" s="211">
        <v>44531.502210648148</v>
      </c>
    </row>
    <row r="453" spans="1:19" x14ac:dyDescent="0.2">
      <c r="A453" s="217" t="s">
        <v>261</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262</v>
      </c>
      <c r="Q453" s="217" t="s">
        <v>263</v>
      </c>
      <c r="R453" s="217" t="s">
        <v>264</v>
      </c>
      <c r="S453" s="211">
        <v>44531.502210648148</v>
      </c>
    </row>
    <row r="454" spans="1:19" x14ac:dyDescent="0.2">
      <c r="A454" s="217" t="s">
        <v>261</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262</v>
      </c>
      <c r="Q454" s="217" t="s">
        <v>263</v>
      </c>
      <c r="R454" s="217" t="s">
        <v>264</v>
      </c>
      <c r="S454" s="211">
        <v>44531.502210648148</v>
      </c>
    </row>
    <row r="455" spans="1:19" x14ac:dyDescent="0.2">
      <c r="A455" s="217" t="s">
        <v>261</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262</v>
      </c>
      <c r="Q455" s="217" t="s">
        <v>263</v>
      </c>
      <c r="R455" s="217" t="s">
        <v>264</v>
      </c>
      <c r="S455" s="211">
        <v>44531.502210648148</v>
      </c>
    </row>
    <row r="456" spans="1:19" x14ac:dyDescent="0.2">
      <c r="A456" s="217" t="s">
        <v>261</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262</v>
      </c>
      <c r="Q456" s="217" t="s">
        <v>263</v>
      </c>
      <c r="R456" s="217" t="s">
        <v>264</v>
      </c>
      <c r="S456" s="211">
        <v>44531.502210648148</v>
      </c>
    </row>
    <row r="457" spans="1:19" x14ac:dyDescent="0.2">
      <c r="A457" s="217" t="s">
        <v>261</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262</v>
      </c>
      <c r="Q457" s="217" t="s">
        <v>263</v>
      </c>
      <c r="R457" s="217" t="s">
        <v>264</v>
      </c>
      <c r="S457" s="211">
        <v>44531.502210648148</v>
      </c>
    </row>
    <row r="458" spans="1:19" x14ac:dyDescent="0.2">
      <c r="A458" s="217" t="s">
        <v>261</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262</v>
      </c>
      <c r="Q458" s="217" t="s">
        <v>263</v>
      </c>
      <c r="R458" s="217" t="s">
        <v>264</v>
      </c>
      <c r="S458" s="211">
        <v>44531.502210648148</v>
      </c>
    </row>
    <row r="459" spans="1:19" x14ac:dyDescent="0.2">
      <c r="A459" s="217" t="s">
        <v>261</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262</v>
      </c>
      <c r="Q459" s="217" t="s">
        <v>263</v>
      </c>
      <c r="R459" s="217" t="s">
        <v>264</v>
      </c>
      <c r="S459" s="211">
        <v>44531.502210648148</v>
      </c>
    </row>
    <row r="460" spans="1:19" x14ac:dyDescent="0.2">
      <c r="A460" s="217" t="s">
        <v>261</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262</v>
      </c>
      <c r="Q460" s="217" t="s">
        <v>263</v>
      </c>
      <c r="R460" s="217" t="s">
        <v>264</v>
      </c>
      <c r="S460" s="211">
        <v>44531.502210648148</v>
      </c>
    </row>
    <row r="461" spans="1:19" x14ac:dyDescent="0.2">
      <c r="A461" s="217" t="s">
        <v>261</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262</v>
      </c>
      <c r="Q461" s="217" t="s">
        <v>263</v>
      </c>
      <c r="R461" s="217" t="s">
        <v>264</v>
      </c>
      <c r="S461" s="211">
        <v>44531.502222222225</v>
      </c>
    </row>
    <row r="462" spans="1:19" x14ac:dyDescent="0.2">
      <c r="A462" s="217" t="s">
        <v>261</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262</v>
      </c>
      <c r="Q462" s="217" t="s">
        <v>263</v>
      </c>
      <c r="R462" s="217" t="s">
        <v>264</v>
      </c>
      <c r="S462" s="211">
        <v>44531.502222222225</v>
      </c>
    </row>
    <row r="463" spans="1:19" x14ac:dyDescent="0.2">
      <c r="A463" s="217" t="s">
        <v>261</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262</v>
      </c>
      <c r="Q463" s="217" t="s">
        <v>263</v>
      </c>
      <c r="R463" s="217" t="s">
        <v>264</v>
      </c>
      <c r="S463" s="211">
        <v>44531.502222222225</v>
      </c>
    </row>
    <row r="464" spans="1:19" x14ac:dyDescent="0.2">
      <c r="A464" s="217" t="s">
        <v>261</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262</v>
      </c>
      <c r="Q464" s="217" t="s">
        <v>263</v>
      </c>
      <c r="R464" s="217" t="s">
        <v>264</v>
      </c>
      <c r="S464" s="211">
        <v>44531.502222222225</v>
      </c>
    </row>
    <row r="465" spans="1:19" x14ac:dyDescent="0.2">
      <c r="A465" s="217" t="s">
        <v>261</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262</v>
      </c>
      <c r="Q465" s="217" t="s">
        <v>263</v>
      </c>
      <c r="R465" s="217" t="s">
        <v>264</v>
      </c>
      <c r="S465" s="211">
        <v>44531.502222222225</v>
      </c>
    </row>
    <row r="466" spans="1:19" x14ac:dyDescent="0.2">
      <c r="A466" s="217" t="s">
        <v>261</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262</v>
      </c>
      <c r="Q466" s="217" t="s">
        <v>263</v>
      </c>
      <c r="R466" s="217" t="s">
        <v>264</v>
      </c>
      <c r="S466" s="211">
        <v>44531.502222222225</v>
      </c>
    </row>
    <row r="467" spans="1:19" x14ac:dyDescent="0.2">
      <c r="A467" s="217" t="s">
        <v>261</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262</v>
      </c>
      <c r="Q467" s="217" t="s">
        <v>263</v>
      </c>
      <c r="R467" s="217" t="s">
        <v>264</v>
      </c>
      <c r="S467" s="211">
        <v>44531.502222222225</v>
      </c>
    </row>
    <row r="468" spans="1:19" x14ac:dyDescent="0.2">
      <c r="A468" s="217" t="s">
        <v>261</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262</v>
      </c>
      <c r="Q468" s="217" t="s">
        <v>263</v>
      </c>
      <c r="R468" s="217" t="s">
        <v>264</v>
      </c>
      <c r="S468" s="211">
        <v>44531.502222222225</v>
      </c>
    </row>
    <row r="469" spans="1:19" x14ac:dyDescent="0.2">
      <c r="A469" s="217" t="s">
        <v>261</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262</v>
      </c>
      <c r="Q469" s="217" t="s">
        <v>263</v>
      </c>
      <c r="R469" s="217" t="s">
        <v>264</v>
      </c>
      <c r="S469" s="211">
        <v>44531.502222222225</v>
      </c>
    </row>
    <row r="470" spans="1:19" x14ac:dyDescent="0.2">
      <c r="A470" s="217" t="s">
        <v>261</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262</v>
      </c>
      <c r="Q470" s="217" t="s">
        <v>263</v>
      </c>
      <c r="R470" s="217" t="s">
        <v>264</v>
      </c>
      <c r="S470" s="211">
        <v>44531.502222222225</v>
      </c>
    </row>
    <row r="471" spans="1:19" x14ac:dyDescent="0.2">
      <c r="A471" s="217" t="s">
        <v>261</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262</v>
      </c>
      <c r="Q471" s="217" t="s">
        <v>263</v>
      </c>
      <c r="R471" s="217" t="s">
        <v>264</v>
      </c>
      <c r="S471" s="211">
        <v>44531.502222222225</v>
      </c>
    </row>
    <row r="472" spans="1:19" x14ac:dyDescent="0.2">
      <c r="A472" s="217" t="s">
        <v>261</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262</v>
      </c>
      <c r="Q472" s="217" t="s">
        <v>263</v>
      </c>
      <c r="R472" s="217" t="s">
        <v>264</v>
      </c>
      <c r="S472" s="211">
        <v>44531.502222222225</v>
      </c>
    </row>
    <row r="473" spans="1:19" x14ac:dyDescent="0.2">
      <c r="A473" s="217" t="s">
        <v>261</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262</v>
      </c>
      <c r="Q473" s="217" t="s">
        <v>263</v>
      </c>
      <c r="R473" s="217" t="s">
        <v>264</v>
      </c>
      <c r="S473" s="211">
        <v>44531.502222222225</v>
      </c>
    </row>
    <row r="474" spans="1:19" x14ac:dyDescent="0.2">
      <c r="A474" s="217" t="s">
        <v>261</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262</v>
      </c>
      <c r="Q474" s="217" t="s">
        <v>263</v>
      </c>
      <c r="R474" s="217" t="s">
        <v>264</v>
      </c>
      <c r="S474" s="211">
        <v>44531.502222222225</v>
      </c>
    </row>
    <row r="475" spans="1:19" x14ac:dyDescent="0.2">
      <c r="A475" s="217" t="s">
        <v>261</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262</v>
      </c>
      <c r="Q475" s="217" t="s">
        <v>263</v>
      </c>
      <c r="R475" s="217" t="s">
        <v>264</v>
      </c>
      <c r="S475" s="211">
        <v>44531.502222222225</v>
      </c>
    </row>
    <row r="476" spans="1:19" x14ac:dyDescent="0.2">
      <c r="A476" s="217" t="s">
        <v>261</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262</v>
      </c>
      <c r="Q476" s="217" t="s">
        <v>263</v>
      </c>
      <c r="R476" s="217" t="s">
        <v>264</v>
      </c>
      <c r="S476" s="211">
        <v>44531.502222222225</v>
      </c>
    </row>
    <row r="477" spans="1:19" x14ac:dyDescent="0.2">
      <c r="A477" s="217" t="s">
        <v>261</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262</v>
      </c>
      <c r="Q477" s="217" t="s">
        <v>263</v>
      </c>
      <c r="R477" s="217" t="s">
        <v>264</v>
      </c>
      <c r="S477" s="211">
        <v>44531.502222222225</v>
      </c>
    </row>
    <row r="478" spans="1:19" x14ac:dyDescent="0.2">
      <c r="A478" s="217" t="s">
        <v>261</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262</v>
      </c>
      <c r="Q478" s="217" t="s">
        <v>263</v>
      </c>
      <c r="R478" s="217" t="s">
        <v>264</v>
      </c>
      <c r="S478" s="211">
        <v>44531.502222222225</v>
      </c>
    </row>
    <row r="479" spans="1:19" x14ac:dyDescent="0.2">
      <c r="A479" s="217" t="s">
        <v>261</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262</v>
      </c>
      <c r="Q479" s="217" t="s">
        <v>263</v>
      </c>
      <c r="R479" s="217" t="s">
        <v>264</v>
      </c>
      <c r="S479" s="211">
        <v>44531.502222222225</v>
      </c>
    </row>
    <row r="480" spans="1:19" x14ac:dyDescent="0.2">
      <c r="A480" s="217" t="s">
        <v>261</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262</v>
      </c>
      <c r="Q480" s="217" t="s">
        <v>263</v>
      </c>
      <c r="R480" s="217" t="s">
        <v>264</v>
      </c>
      <c r="S480" s="211">
        <v>44531.502222222225</v>
      </c>
    </row>
    <row r="481" spans="1:19" x14ac:dyDescent="0.2">
      <c r="A481" s="217" t="s">
        <v>261</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262</v>
      </c>
      <c r="Q481" s="217" t="s">
        <v>263</v>
      </c>
      <c r="R481" s="217" t="s">
        <v>264</v>
      </c>
      <c r="S481" s="211">
        <v>44531.502222222225</v>
      </c>
    </row>
    <row r="482" spans="1:19" x14ac:dyDescent="0.2">
      <c r="A482" s="217" t="s">
        <v>261</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262</v>
      </c>
      <c r="Q482" s="217" t="s">
        <v>263</v>
      </c>
      <c r="R482" s="217" t="s">
        <v>264</v>
      </c>
      <c r="S482" s="211">
        <v>44531.502222222225</v>
      </c>
    </row>
    <row r="483" spans="1:19" x14ac:dyDescent="0.2">
      <c r="A483" s="217" t="s">
        <v>261</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262</v>
      </c>
      <c r="Q483" s="217" t="s">
        <v>263</v>
      </c>
      <c r="R483" s="217" t="s">
        <v>264</v>
      </c>
      <c r="S483" s="211">
        <v>44531.502222222225</v>
      </c>
    </row>
    <row r="484" spans="1:19" x14ac:dyDescent="0.2">
      <c r="A484" s="217" t="s">
        <v>261</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262</v>
      </c>
      <c r="Q484" s="217" t="s">
        <v>263</v>
      </c>
      <c r="R484" s="217" t="s">
        <v>264</v>
      </c>
      <c r="S484" s="211">
        <v>44531.502222222225</v>
      </c>
    </row>
    <row r="485" spans="1:19" x14ac:dyDescent="0.2">
      <c r="A485" s="217" t="s">
        <v>261</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262</v>
      </c>
      <c r="Q485" s="217" t="s">
        <v>263</v>
      </c>
      <c r="R485" s="217" t="s">
        <v>264</v>
      </c>
      <c r="S485" s="211">
        <v>44531.502222222225</v>
      </c>
    </row>
    <row r="486" spans="1:19" x14ac:dyDescent="0.2">
      <c r="A486" s="217" t="s">
        <v>261</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262</v>
      </c>
      <c r="Q486" s="217" t="s">
        <v>263</v>
      </c>
      <c r="R486" s="217" t="s">
        <v>264</v>
      </c>
      <c r="S486" s="211">
        <v>44531.502222222225</v>
      </c>
    </row>
    <row r="487" spans="1:19" x14ac:dyDescent="0.2">
      <c r="A487" s="217" t="s">
        <v>261</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262</v>
      </c>
      <c r="Q487" s="217" t="s">
        <v>263</v>
      </c>
      <c r="R487" s="217" t="s">
        <v>264</v>
      </c>
      <c r="S487" s="211">
        <v>44531.502222222225</v>
      </c>
    </row>
    <row r="488" spans="1:19" x14ac:dyDescent="0.2">
      <c r="A488" s="217" t="s">
        <v>261</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262</v>
      </c>
      <c r="Q488" s="217" t="s">
        <v>263</v>
      </c>
      <c r="R488" s="217" t="s">
        <v>264</v>
      </c>
      <c r="S488" s="211">
        <v>44531.502222222225</v>
      </c>
    </row>
    <row r="489" spans="1:19" x14ac:dyDescent="0.2">
      <c r="A489" s="217" t="s">
        <v>261</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262</v>
      </c>
      <c r="Q489" s="217" t="s">
        <v>263</v>
      </c>
      <c r="R489" s="217" t="s">
        <v>264</v>
      </c>
      <c r="S489" s="211">
        <v>44531.502222222225</v>
      </c>
    </row>
    <row r="490" spans="1:19" x14ac:dyDescent="0.2">
      <c r="A490" s="217" t="s">
        <v>261</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262</v>
      </c>
      <c r="Q490" s="217" t="s">
        <v>263</v>
      </c>
      <c r="R490" s="217" t="s">
        <v>264</v>
      </c>
      <c r="S490" s="211">
        <v>44531.502222222225</v>
      </c>
    </row>
    <row r="491" spans="1:19" x14ac:dyDescent="0.2">
      <c r="A491" s="217" t="s">
        <v>261</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262</v>
      </c>
      <c r="Q491" s="217" t="s">
        <v>263</v>
      </c>
      <c r="R491" s="217" t="s">
        <v>264</v>
      </c>
      <c r="S491" s="211">
        <v>44531.502222222225</v>
      </c>
    </row>
    <row r="492" spans="1:19" x14ac:dyDescent="0.2">
      <c r="A492" s="217" t="s">
        <v>261</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262</v>
      </c>
      <c r="Q492" s="217" t="s">
        <v>263</v>
      </c>
      <c r="R492" s="217" t="s">
        <v>264</v>
      </c>
      <c r="S492" s="211">
        <v>44531.502222222225</v>
      </c>
    </row>
    <row r="493" spans="1:19" x14ac:dyDescent="0.2">
      <c r="A493" s="217" t="s">
        <v>261</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262</v>
      </c>
      <c r="Q493" s="217" t="s">
        <v>263</v>
      </c>
      <c r="R493" s="217" t="s">
        <v>264</v>
      </c>
      <c r="S493" s="211">
        <v>44531.502222222225</v>
      </c>
    </row>
    <row r="494" spans="1:19" x14ac:dyDescent="0.2">
      <c r="A494" s="217" t="s">
        <v>261</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262</v>
      </c>
      <c r="Q494" s="217" t="s">
        <v>263</v>
      </c>
      <c r="R494" s="217" t="s">
        <v>264</v>
      </c>
      <c r="S494" s="211">
        <v>44531.502222222225</v>
      </c>
    </row>
    <row r="495" spans="1:19" x14ac:dyDescent="0.2">
      <c r="A495" s="217" t="s">
        <v>261</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262</v>
      </c>
      <c r="Q495" s="217" t="s">
        <v>263</v>
      </c>
      <c r="R495" s="217" t="s">
        <v>264</v>
      </c>
      <c r="S495" s="211">
        <v>44531.502222222225</v>
      </c>
    </row>
    <row r="496" spans="1:19" x14ac:dyDescent="0.2">
      <c r="A496" s="217" t="s">
        <v>261</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262</v>
      </c>
      <c r="Q496" s="217" t="s">
        <v>263</v>
      </c>
      <c r="R496" s="217" t="s">
        <v>264</v>
      </c>
      <c r="S496" s="211">
        <v>44531.502222222225</v>
      </c>
    </row>
    <row r="497" spans="1:19" x14ac:dyDescent="0.2">
      <c r="A497" s="217" t="s">
        <v>261</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262</v>
      </c>
      <c r="Q497" s="217" t="s">
        <v>263</v>
      </c>
      <c r="R497" s="217" t="s">
        <v>264</v>
      </c>
      <c r="S497" s="211">
        <v>44531.502222222225</v>
      </c>
    </row>
    <row r="498" spans="1:19" x14ac:dyDescent="0.2">
      <c r="A498" s="217" t="s">
        <v>261</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262</v>
      </c>
      <c r="Q498" s="217" t="s">
        <v>263</v>
      </c>
      <c r="R498" s="217" t="s">
        <v>264</v>
      </c>
      <c r="S498" s="211">
        <v>44531.502222222225</v>
      </c>
    </row>
    <row r="499" spans="1:19" x14ac:dyDescent="0.2">
      <c r="A499" s="217" t="s">
        <v>261</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262</v>
      </c>
      <c r="Q499" s="217" t="s">
        <v>263</v>
      </c>
      <c r="R499" s="217" t="s">
        <v>264</v>
      </c>
      <c r="S499" s="211">
        <v>44531.502222222225</v>
      </c>
    </row>
    <row r="500" spans="1:19" x14ac:dyDescent="0.2">
      <c r="A500" s="217" t="s">
        <v>261</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262</v>
      </c>
      <c r="Q500" s="217" t="s">
        <v>263</v>
      </c>
      <c r="R500" s="217" t="s">
        <v>264</v>
      </c>
      <c r="S500" s="211">
        <v>44531.502222222225</v>
      </c>
    </row>
    <row r="501" spans="1:19" x14ac:dyDescent="0.2">
      <c r="A501" s="217" t="s">
        <v>261</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262</v>
      </c>
      <c r="Q501" s="217" t="s">
        <v>263</v>
      </c>
      <c r="R501" s="217" t="s">
        <v>264</v>
      </c>
      <c r="S501" s="211">
        <v>44531.502222222225</v>
      </c>
    </row>
    <row r="502" spans="1:19" x14ac:dyDescent="0.2">
      <c r="A502" s="217" t="s">
        <v>261</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262</v>
      </c>
      <c r="Q502" s="217" t="s">
        <v>263</v>
      </c>
      <c r="R502" s="217" t="s">
        <v>264</v>
      </c>
      <c r="S502" s="211">
        <v>44531.502222222225</v>
      </c>
    </row>
    <row r="503" spans="1:19" x14ac:dyDescent="0.2">
      <c r="A503" s="217" t="s">
        <v>261</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262</v>
      </c>
      <c r="Q503" s="217" t="s">
        <v>263</v>
      </c>
      <c r="R503" s="217" t="s">
        <v>264</v>
      </c>
      <c r="S503" s="211">
        <v>44531.502222222225</v>
      </c>
    </row>
    <row r="504" spans="1:19" x14ac:dyDescent="0.2">
      <c r="A504" s="217" t="s">
        <v>261</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262</v>
      </c>
      <c r="Q504" s="217" t="s">
        <v>263</v>
      </c>
      <c r="R504" s="217" t="s">
        <v>264</v>
      </c>
      <c r="S504" s="211">
        <v>44531.502222222225</v>
      </c>
    </row>
    <row r="505" spans="1:19" x14ac:dyDescent="0.2">
      <c r="A505" s="217" t="s">
        <v>261</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262</v>
      </c>
      <c r="Q505" s="217" t="s">
        <v>263</v>
      </c>
      <c r="R505" s="217" t="s">
        <v>264</v>
      </c>
      <c r="S505" s="211">
        <v>44531.502222222225</v>
      </c>
    </row>
    <row r="506" spans="1:19" x14ac:dyDescent="0.2">
      <c r="A506" s="217" t="s">
        <v>261</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262</v>
      </c>
      <c r="Q506" s="217" t="s">
        <v>263</v>
      </c>
      <c r="R506" s="217" t="s">
        <v>264</v>
      </c>
      <c r="S506" s="211">
        <v>44531.502222222225</v>
      </c>
    </row>
    <row r="507" spans="1:19" x14ac:dyDescent="0.2">
      <c r="A507" s="217" t="s">
        <v>261</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262</v>
      </c>
      <c r="Q507" s="217" t="s">
        <v>263</v>
      </c>
      <c r="R507" s="217" t="s">
        <v>264</v>
      </c>
      <c r="S507" s="211">
        <v>44531.502222222225</v>
      </c>
    </row>
    <row r="508" spans="1:19" x14ac:dyDescent="0.2">
      <c r="A508" s="217" t="s">
        <v>261</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262</v>
      </c>
      <c r="Q508" s="217" t="s">
        <v>263</v>
      </c>
      <c r="R508" s="217" t="s">
        <v>264</v>
      </c>
      <c r="S508" s="211">
        <v>44531.502222222225</v>
      </c>
    </row>
    <row r="509" spans="1:19" x14ac:dyDescent="0.2">
      <c r="A509" s="217" t="s">
        <v>261</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262</v>
      </c>
      <c r="Q509" s="217" t="s">
        <v>263</v>
      </c>
      <c r="R509" s="217" t="s">
        <v>264</v>
      </c>
      <c r="S509" s="211">
        <v>44531.502222222225</v>
      </c>
    </row>
    <row r="510" spans="1:19" x14ac:dyDescent="0.2">
      <c r="A510" s="217" t="s">
        <v>261</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262</v>
      </c>
      <c r="Q510" s="217" t="s">
        <v>263</v>
      </c>
      <c r="R510" s="217" t="s">
        <v>264</v>
      </c>
      <c r="S510" s="211">
        <v>44531.502222222225</v>
      </c>
    </row>
    <row r="511" spans="1:19" x14ac:dyDescent="0.2">
      <c r="A511" s="217" t="s">
        <v>261</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262</v>
      </c>
      <c r="Q511" s="217" t="s">
        <v>263</v>
      </c>
      <c r="R511" s="217" t="s">
        <v>264</v>
      </c>
      <c r="S511" s="211">
        <v>44531.502222222225</v>
      </c>
    </row>
    <row r="512" spans="1:19" x14ac:dyDescent="0.2">
      <c r="A512" s="217" t="s">
        <v>261</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262</v>
      </c>
      <c r="Q512" s="217" t="s">
        <v>263</v>
      </c>
      <c r="R512" s="217" t="s">
        <v>264</v>
      </c>
      <c r="S512" s="211">
        <v>44531.502222222225</v>
      </c>
    </row>
    <row r="513" spans="1:19" x14ac:dyDescent="0.2">
      <c r="A513" s="217" t="s">
        <v>261</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262</v>
      </c>
      <c r="Q513" s="217" t="s">
        <v>263</v>
      </c>
      <c r="R513" s="217" t="s">
        <v>264</v>
      </c>
      <c r="S513" s="211">
        <v>44531.502222222225</v>
      </c>
    </row>
    <row r="514" spans="1:19" x14ac:dyDescent="0.2">
      <c r="A514" s="217" t="s">
        <v>261</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262</v>
      </c>
      <c r="Q514" s="217" t="s">
        <v>263</v>
      </c>
      <c r="R514" s="217" t="s">
        <v>264</v>
      </c>
      <c r="S514" s="211">
        <v>44531.502222222225</v>
      </c>
    </row>
    <row r="515" spans="1:19" x14ac:dyDescent="0.2">
      <c r="A515" s="217" t="s">
        <v>261</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262</v>
      </c>
      <c r="Q515" s="217" t="s">
        <v>263</v>
      </c>
      <c r="R515" s="217" t="s">
        <v>264</v>
      </c>
      <c r="S515" s="211">
        <v>44531.502222222225</v>
      </c>
    </row>
    <row r="516" spans="1:19" x14ac:dyDescent="0.2">
      <c r="A516" s="217" t="s">
        <v>261</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262</v>
      </c>
      <c r="Q516" s="217" t="s">
        <v>263</v>
      </c>
      <c r="R516" s="217" t="s">
        <v>264</v>
      </c>
      <c r="S516" s="211">
        <v>44531.502222222225</v>
      </c>
    </row>
    <row r="517" spans="1:19" x14ac:dyDescent="0.2">
      <c r="A517" s="217" t="s">
        <v>261</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262</v>
      </c>
      <c r="Q517" s="217" t="s">
        <v>263</v>
      </c>
      <c r="R517" s="217" t="s">
        <v>264</v>
      </c>
      <c r="S517" s="211">
        <v>44531.502222222225</v>
      </c>
    </row>
    <row r="518" spans="1:19" x14ac:dyDescent="0.2">
      <c r="A518" s="217" t="s">
        <v>261</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262</v>
      </c>
      <c r="Q518" s="217" t="s">
        <v>263</v>
      </c>
      <c r="R518" s="217" t="s">
        <v>264</v>
      </c>
      <c r="S518" s="211">
        <v>44531.502222222225</v>
      </c>
    </row>
    <row r="519" spans="1:19" x14ac:dyDescent="0.2">
      <c r="A519" s="217" t="s">
        <v>261</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262</v>
      </c>
      <c r="Q519" s="217" t="s">
        <v>263</v>
      </c>
      <c r="R519" s="217" t="s">
        <v>264</v>
      </c>
      <c r="S519" s="211">
        <v>44531.502222222225</v>
      </c>
    </row>
    <row r="520" spans="1:19" x14ac:dyDescent="0.2">
      <c r="A520" s="217" t="s">
        <v>261</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262</v>
      </c>
      <c r="Q520" s="217" t="s">
        <v>263</v>
      </c>
      <c r="R520" s="217" t="s">
        <v>264</v>
      </c>
      <c r="S520" s="211">
        <v>44531.502222222225</v>
      </c>
    </row>
    <row r="521" spans="1:19" x14ac:dyDescent="0.2">
      <c r="A521" s="217" t="s">
        <v>261</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262</v>
      </c>
      <c r="Q521" s="217" t="s">
        <v>263</v>
      </c>
      <c r="R521" s="217" t="s">
        <v>264</v>
      </c>
      <c r="S521" s="211">
        <v>44531.502222222225</v>
      </c>
    </row>
    <row r="522" spans="1:19" x14ac:dyDescent="0.2">
      <c r="A522" s="217" t="s">
        <v>261</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262</v>
      </c>
      <c r="Q522" s="217" t="s">
        <v>263</v>
      </c>
      <c r="R522" s="217" t="s">
        <v>264</v>
      </c>
      <c r="S522" s="211">
        <v>44531.502222222225</v>
      </c>
    </row>
    <row r="523" spans="1:19" x14ac:dyDescent="0.2">
      <c r="A523" s="217" t="s">
        <v>261</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262</v>
      </c>
      <c r="Q523" s="217" t="s">
        <v>263</v>
      </c>
      <c r="R523" s="217" t="s">
        <v>264</v>
      </c>
      <c r="S523" s="211">
        <v>44531.502222222225</v>
      </c>
    </row>
    <row r="524" spans="1:19" x14ac:dyDescent="0.2">
      <c r="A524" s="217" t="s">
        <v>261</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262</v>
      </c>
      <c r="Q524" s="217" t="s">
        <v>263</v>
      </c>
      <c r="R524" s="217" t="s">
        <v>264</v>
      </c>
      <c r="S524" s="211">
        <v>44531.502222222225</v>
      </c>
    </row>
    <row r="525" spans="1:19" x14ac:dyDescent="0.2">
      <c r="A525" s="217" t="s">
        <v>261</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262</v>
      </c>
      <c r="Q525" s="217" t="s">
        <v>263</v>
      </c>
      <c r="R525" s="217" t="s">
        <v>264</v>
      </c>
      <c r="S525" s="211">
        <v>44531.502222222225</v>
      </c>
    </row>
    <row r="526" spans="1:19" x14ac:dyDescent="0.2">
      <c r="A526" s="217" t="s">
        <v>261</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262</v>
      </c>
      <c r="Q526" s="217" t="s">
        <v>263</v>
      </c>
      <c r="R526" s="217" t="s">
        <v>264</v>
      </c>
      <c r="S526" s="211">
        <v>44531.502222222225</v>
      </c>
    </row>
    <row r="527" spans="1:19" x14ac:dyDescent="0.2">
      <c r="A527" s="217" t="s">
        <v>261</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262</v>
      </c>
      <c r="Q527" s="217" t="s">
        <v>263</v>
      </c>
      <c r="R527" s="217" t="s">
        <v>264</v>
      </c>
      <c r="S527" s="211">
        <v>44531.502222222225</v>
      </c>
    </row>
    <row r="528" spans="1:19" x14ac:dyDescent="0.2">
      <c r="A528" s="217" t="s">
        <v>261</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262</v>
      </c>
      <c r="Q528" s="217" t="s">
        <v>263</v>
      </c>
      <c r="R528" s="217" t="s">
        <v>264</v>
      </c>
      <c r="S528" s="211">
        <v>44531.502222222225</v>
      </c>
    </row>
    <row r="529" spans="1:19" x14ac:dyDescent="0.2">
      <c r="A529" s="217" t="s">
        <v>261</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262</v>
      </c>
      <c r="Q529" s="217" t="s">
        <v>263</v>
      </c>
      <c r="R529" s="217" t="s">
        <v>264</v>
      </c>
      <c r="S529" s="211">
        <v>44531.502222222225</v>
      </c>
    </row>
    <row r="530" spans="1:19" x14ac:dyDescent="0.2">
      <c r="A530" s="217" t="s">
        <v>261</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262</v>
      </c>
      <c r="Q530" s="217" t="s">
        <v>263</v>
      </c>
      <c r="R530" s="217" t="s">
        <v>264</v>
      </c>
      <c r="S530" s="211">
        <v>44531.502222222225</v>
      </c>
    </row>
    <row r="531" spans="1:19" x14ac:dyDescent="0.2">
      <c r="A531" s="217" t="s">
        <v>261</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262</v>
      </c>
      <c r="Q531" s="217" t="s">
        <v>263</v>
      </c>
      <c r="R531" s="217" t="s">
        <v>264</v>
      </c>
      <c r="S531" s="211">
        <v>44531.502222222225</v>
      </c>
    </row>
    <row r="532" spans="1:19" x14ac:dyDescent="0.2">
      <c r="A532" s="217" t="s">
        <v>261</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262</v>
      </c>
      <c r="Q532" s="217" t="s">
        <v>263</v>
      </c>
      <c r="R532" s="217" t="s">
        <v>264</v>
      </c>
      <c r="S532" s="211">
        <v>44531.502222222225</v>
      </c>
    </row>
    <row r="533" spans="1:19" x14ac:dyDescent="0.2">
      <c r="A533" s="217" t="s">
        <v>261</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262</v>
      </c>
      <c r="Q533" s="217" t="s">
        <v>263</v>
      </c>
      <c r="R533" s="217" t="s">
        <v>264</v>
      </c>
      <c r="S533" s="211">
        <v>44531.502222222225</v>
      </c>
    </row>
    <row r="534" spans="1:19" x14ac:dyDescent="0.2">
      <c r="A534" s="217" t="s">
        <v>261</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262</v>
      </c>
      <c r="Q534" s="217" t="s">
        <v>263</v>
      </c>
      <c r="R534" s="217" t="s">
        <v>264</v>
      </c>
      <c r="S534" s="211">
        <v>44531.502222222225</v>
      </c>
    </row>
    <row r="535" spans="1:19" x14ac:dyDescent="0.2">
      <c r="A535" s="217" t="s">
        <v>261</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262</v>
      </c>
      <c r="Q535" s="217" t="s">
        <v>263</v>
      </c>
      <c r="R535" s="217" t="s">
        <v>264</v>
      </c>
      <c r="S535" s="211">
        <v>44531.502222222225</v>
      </c>
    </row>
    <row r="536" spans="1:19" x14ac:dyDescent="0.2">
      <c r="A536" s="217" t="s">
        <v>261</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262</v>
      </c>
      <c r="Q536" s="217" t="s">
        <v>263</v>
      </c>
      <c r="R536" s="217" t="s">
        <v>264</v>
      </c>
      <c r="S536" s="211">
        <v>44531.502222222225</v>
      </c>
    </row>
    <row r="537" spans="1:19" x14ac:dyDescent="0.2">
      <c r="A537" s="217" t="s">
        <v>261</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262</v>
      </c>
      <c r="Q537" s="217" t="s">
        <v>263</v>
      </c>
      <c r="R537" s="217" t="s">
        <v>264</v>
      </c>
      <c r="S537" s="211">
        <v>44531.502222222225</v>
      </c>
    </row>
    <row r="538" spans="1:19" x14ac:dyDescent="0.2">
      <c r="A538" s="217" t="s">
        <v>261</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262</v>
      </c>
      <c r="Q538" s="217" t="s">
        <v>263</v>
      </c>
      <c r="R538" s="217" t="s">
        <v>264</v>
      </c>
      <c r="S538" s="211">
        <v>44531.502222222225</v>
      </c>
    </row>
    <row r="539" spans="1:19" x14ac:dyDescent="0.2">
      <c r="A539" s="217" t="s">
        <v>261</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262</v>
      </c>
      <c r="Q539" s="217" t="s">
        <v>263</v>
      </c>
      <c r="R539" s="217" t="s">
        <v>264</v>
      </c>
      <c r="S539" s="211">
        <v>44531.502222222225</v>
      </c>
    </row>
    <row r="540" spans="1:19" x14ac:dyDescent="0.2">
      <c r="A540" s="217" t="s">
        <v>261</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262</v>
      </c>
      <c r="Q540" s="217" t="s">
        <v>263</v>
      </c>
      <c r="R540" s="217" t="s">
        <v>264</v>
      </c>
      <c r="S540" s="211">
        <v>44531.502222222225</v>
      </c>
    </row>
    <row r="541" spans="1:19" x14ac:dyDescent="0.2">
      <c r="A541" s="217" t="s">
        <v>261</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262</v>
      </c>
      <c r="Q541" s="217" t="s">
        <v>263</v>
      </c>
      <c r="R541" s="217" t="s">
        <v>264</v>
      </c>
      <c r="S541" s="211">
        <v>44531.502222222225</v>
      </c>
    </row>
    <row r="542" spans="1:19" x14ac:dyDescent="0.2">
      <c r="A542" s="217" t="s">
        <v>261</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262</v>
      </c>
      <c r="Q542" s="217" t="s">
        <v>263</v>
      </c>
      <c r="R542" s="217" t="s">
        <v>264</v>
      </c>
      <c r="S542" s="211">
        <v>44531.502222222225</v>
      </c>
    </row>
    <row r="543" spans="1:19" x14ac:dyDescent="0.2">
      <c r="A543" s="217" t="s">
        <v>261</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262</v>
      </c>
      <c r="Q543" s="217" t="s">
        <v>263</v>
      </c>
      <c r="R543" s="217" t="s">
        <v>264</v>
      </c>
      <c r="S543" s="211">
        <v>44531.502222222225</v>
      </c>
    </row>
    <row r="544" spans="1:19" x14ac:dyDescent="0.2">
      <c r="A544" s="217" t="s">
        <v>261</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262</v>
      </c>
      <c r="Q544" s="217" t="s">
        <v>263</v>
      </c>
      <c r="R544" s="217" t="s">
        <v>264</v>
      </c>
      <c r="S544" s="211">
        <v>44531.502222222225</v>
      </c>
    </row>
    <row r="545" spans="1:19" x14ac:dyDescent="0.2">
      <c r="A545" s="217" t="s">
        <v>261</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262</v>
      </c>
      <c r="Q545" s="217" t="s">
        <v>263</v>
      </c>
      <c r="R545" s="217" t="s">
        <v>264</v>
      </c>
      <c r="S545" s="211">
        <v>44531.502222222225</v>
      </c>
    </row>
    <row r="546" spans="1:19" x14ac:dyDescent="0.2">
      <c r="A546" s="217" t="s">
        <v>261</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262</v>
      </c>
      <c r="Q546" s="217" t="s">
        <v>263</v>
      </c>
      <c r="R546" s="217" t="s">
        <v>264</v>
      </c>
      <c r="S546" s="211">
        <v>44531.502222222225</v>
      </c>
    </row>
    <row r="547" spans="1:19" x14ac:dyDescent="0.2">
      <c r="A547" s="217" t="s">
        <v>261</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262</v>
      </c>
      <c r="Q547" s="217" t="s">
        <v>263</v>
      </c>
      <c r="R547" s="217" t="s">
        <v>264</v>
      </c>
      <c r="S547" s="211">
        <v>44531.502222222225</v>
      </c>
    </row>
    <row r="548" spans="1:19" x14ac:dyDescent="0.2">
      <c r="A548" s="217" t="s">
        <v>261</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262</v>
      </c>
      <c r="Q548" s="217" t="s">
        <v>263</v>
      </c>
      <c r="R548" s="217" t="s">
        <v>264</v>
      </c>
      <c r="S548" s="211">
        <v>44531.502222222225</v>
      </c>
    </row>
    <row r="549" spans="1:19" x14ac:dyDescent="0.2">
      <c r="A549" s="217" t="s">
        <v>261</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262</v>
      </c>
      <c r="Q549" s="217" t="s">
        <v>263</v>
      </c>
      <c r="R549" s="217" t="s">
        <v>264</v>
      </c>
      <c r="S549" s="211">
        <v>44531.502222222225</v>
      </c>
    </row>
    <row r="550" spans="1:19" x14ac:dyDescent="0.2">
      <c r="A550" s="217" t="s">
        <v>261</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262</v>
      </c>
      <c r="Q550" s="217" t="s">
        <v>263</v>
      </c>
      <c r="R550" s="217" t="s">
        <v>264</v>
      </c>
      <c r="S550" s="211">
        <v>44531.502222222225</v>
      </c>
    </row>
    <row r="551" spans="1:19" x14ac:dyDescent="0.2">
      <c r="A551" s="217" t="s">
        <v>261</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262</v>
      </c>
      <c r="Q551" s="217" t="s">
        <v>263</v>
      </c>
      <c r="R551" s="217" t="s">
        <v>264</v>
      </c>
      <c r="S551" s="211">
        <v>44531.502222222225</v>
      </c>
    </row>
    <row r="552" spans="1:19" x14ac:dyDescent="0.2">
      <c r="A552" s="217" t="s">
        <v>261</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262</v>
      </c>
      <c r="Q552" s="217" t="s">
        <v>263</v>
      </c>
      <c r="R552" s="217" t="s">
        <v>264</v>
      </c>
      <c r="S552" s="211">
        <v>44531.502222222225</v>
      </c>
    </row>
    <row r="553" spans="1:19" x14ac:dyDescent="0.2">
      <c r="A553" s="217" t="s">
        <v>261</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262</v>
      </c>
      <c r="Q553" s="217" t="s">
        <v>263</v>
      </c>
      <c r="R553" s="217" t="s">
        <v>264</v>
      </c>
      <c r="S553" s="211">
        <v>44531.502222222225</v>
      </c>
    </row>
    <row r="554" spans="1:19" x14ac:dyDescent="0.2">
      <c r="A554" s="217" t="s">
        <v>261</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262</v>
      </c>
      <c r="Q554" s="217" t="s">
        <v>263</v>
      </c>
      <c r="R554" s="217" t="s">
        <v>264</v>
      </c>
      <c r="S554" s="211">
        <v>44531.502222222225</v>
      </c>
    </row>
    <row r="555" spans="1:19" x14ac:dyDescent="0.2">
      <c r="A555" s="217" t="s">
        <v>261</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262</v>
      </c>
      <c r="Q555" s="217" t="s">
        <v>263</v>
      </c>
      <c r="R555" s="217" t="s">
        <v>264</v>
      </c>
      <c r="S555" s="211">
        <v>44531.502222222225</v>
      </c>
    </row>
    <row r="556" spans="1:19" x14ac:dyDescent="0.2">
      <c r="A556" s="217" t="s">
        <v>261</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262</v>
      </c>
      <c r="Q556" s="217" t="s">
        <v>263</v>
      </c>
      <c r="R556" s="217" t="s">
        <v>264</v>
      </c>
      <c r="S556" s="211">
        <v>44531.502222222225</v>
      </c>
    </row>
    <row r="557" spans="1:19" x14ac:dyDescent="0.2">
      <c r="A557" s="217" t="s">
        <v>261</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262</v>
      </c>
      <c r="Q557" s="217" t="s">
        <v>263</v>
      </c>
      <c r="R557" s="217" t="s">
        <v>264</v>
      </c>
      <c r="S557" s="211">
        <v>44531.502222222225</v>
      </c>
    </row>
    <row r="558" spans="1:19" x14ac:dyDescent="0.2">
      <c r="A558" s="217" t="s">
        <v>261</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262</v>
      </c>
      <c r="Q558" s="217" t="s">
        <v>263</v>
      </c>
      <c r="R558" s="217" t="s">
        <v>264</v>
      </c>
      <c r="S558" s="211">
        <v>44531.502222222225</v>
      </c>
    </row>
    <row r="559" spans="1:19" x14ac:dyDescent="0.2">
      <c r="A559" s="217" t="s">
        <v>261</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262</v>
      </c>
      <c r="Q559" s="217" t="s">
        <v>263</v>
      </c>
      <c r="R559" s="217" t="s">
        <v>264</v>
      </c>
      <c r="S559" s="211">
        <v>44531.502222222225</v>
      </c>
    </row>
    <row r="560" spans="1:19" x14ac:dyDescent="0.2">
      <c r="A560" s="217" t="s">
        <v>261</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262</v>
      </c>
      <c r="Q560" s="217" t="s">
        <v>263</v>
      </c>
      <c r="R560" s="217" t="s">
        <v>264</v>
      </c>
      <c r="S560" s="211">
        <v>44531.502222222225</v>
      </c>
    </row>
    <row r="561" spans="1:19" x14ac:dyDescent="0.2">
      <c r="A561" s="217" t="s">
        <v>261</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262</v>
      </c>
      <c r="Q561" s="217" t="s">
        <v>263</v>
      </c>
      <c r="R561" s="217" t="s">
        <v>264</v>
      </c>
      <c r="S561" s="211">
        <v>44531.502222222225</v>
      </c>
    </row>
    <row r="562" spans="1:19" x14ac:dyDescent="0.2">
      <c r="A562" s="217" t="s">
        <v>261</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262</v>
      </c>
      <c r="Q562" s="217" t="s">
        <v>263</v>
      </c>
      <c r="R562" s="217" t="s">
        <v>264</v>
      </c>
      <c r="S562" s="211">
        <v>44531.502222222225</v>
      </c>
    </row>
    <row r="563" spans="1:19" x14ac:dyDescent="0.2">
      <c r="A563" s="217" t="s">
        <v>261</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262</v>
      </c>
      <c r="Q563" s="217" t="s">
        <v>263</v>
      </c>
      <c r="R563" s="217" t="s">
        <v>264</v>
      </c>
      <c r="S563" s="211">
        <v>44531.502222222225</v>
      </c>
    </row>
    <row r="564" spans="1:19" x14ac:dyDescent="0.2">
      <c r="A564" s="217" t="s">
        <v>261</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262</v>
      </c>
      <c r="Q564" s="217" t="s">
        <v>263</v>
      </c>
      <c r="R564" s="217" t="s">
        <v>264</v>
      </c>
      <c r="S564" s="211">
        <v>44531.502222222225</v>
      </c>
    </row>
    <row r="565" spans="1:19" x14ac:dyDescent="0.2">
      <c r="A565" s="217" t="s">
        <v>261</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262</v>
      </c>
      <c r="Q565" s="217" t="s">
        <v>263</v>
      </c>
      <c r="R565" s="217" t="s">
        <v>264</v>
      </c>
      <c r="S565" s="211">
        <v>44531.502222222225</v>
      </c>
    </row>
    <row r="566" spans="1:19" x14ac:dyDescent="0.2">
      <c r="A566" s="217" t="s">
        <v>261</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262</v>
      </c>
      <c r="Q566" s="217" t="s">
        <v>263</v>
      </c>
      <c r="R566" s="217" t="s">
        <v>264</v>
      </c>
      <c r="S566" s="211">
        <v>44531.502222222225</v>
      </c>
    </row>
    <row r="567" spans="1:19" x14ac:dyDescent="0.2">
      <c r="A567" s="217" t="s">
        <v>261</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262</v>
      </c>
      <c r="Q567" s="217" t="s">
        <v>263</v>
      </c>
      <c r="R567" s="217" t="s">
        <v>264</v>
      </c>
      <c r="S567" s="211">
        <v>44531.502222222225</v>
      </c>
    </row>
    <row r="568" spans="1:19" x14ac:dyDescent="0.2">
      <c r="A568" s="217" t="s">
        <v>261</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262</v>
      </c>
      <c r="Q568" s="217" t="s">
        <v>263</v>
      </c>
      <c r="R568" s="217" t="s">
        <v>264</v>
      </c>
      <c r="S568" s="211">
        <v>44531.502222222225</v>
      </c>
    </row>
    <row r="569" spans="1:19" x14ac:dyDescent="0.2">
      <c r="A569" s="217" t="s">
        <v>261</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262</v>
      </c>
      <c r="Q569" s="217" t="s">
        <v>263</v>
      </c>
      <c r="R569" s="217" t="s">
        <v>264</v>
      </c>
      <c r="S569" s="211">
        <v>44531.502222222225</v>
      </c>
    </row>
    <row r="570" spans="1:19" x14ac:dyDescent="0.2">
      <c r="A570" s="217" t="s">
        <v>261</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262</v>
      </c>
      <c r="Q570" s="217" t="s">
        <v>263</v>
      </c>
      <c r="R570" s="217" t="s">
        <v>264</v>
      </c>
      <c r="S570" s="211">
        <v>44531.502222222225</v>
      </c>
    </row>
    <row r="571" spans="1:19" x14ac:dyDescent="0.2">
      <c r="A571" s="217" t="s">
        <v>261</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262</v>
      </c>
      <c r="Q571" s="217" t="s">
        <v>263</v>
      </c>
      <c r="R571" s="217" t="s">
        <v>264</v>
      </c>
      <c r="S571" s="211">
        <v>44531.502222222225</v>
      </c>
    </row>
    <row r="572" spans="1:19" x14ac:dyDescent="0.2">
      <c r="A572" s="217" t="s">
        <v>261</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262</v>
      </c>
      <c r="Q572" s="217" t="s">
        <v>263</v>
      </c>
      <c r="R572" s="217" t="s">
        <v>264</v>
      </c>
      <c r="S572" s="211">
        <v>44531.502222222225</v>
      </c>
    </row>
    <row r="573" spans="1:19" x14ac:dyDescent="0.2">
      <c r="A573" s="217" t="s">
        <v>261</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262</v>
      </c>
      <c r="Q573" s="217" t="s">
        <v>263</v>
      </c>
      <c r="R573" s="217" t="s">
        <v>264</v>
      </c>
      <c r="S573" s="211">
        <v>44531.502222222225</v>
      </c>
    </row>
    <row r="574" spans="1:19" x14ac:dyDescent="0.2">
      <c r="A574" s="217" t="s">
        <v>261</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262</v>
      </c>
      <c r="Q574" s="217" t="s">
        <v>263</v>
      </c>
      <c r="R574" s="217" t="s">
        <v>264</v>
      </c>
      <c r="S574" s="211">
        <v>44531.502222222225</v>
      </c>
    </row>
    <row r="575" spans="1:19" x14ac:dyDescent="0.2">
      <c r="A575" s="217" t="s">
        <v>261</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262</v>
      </c>
      <c r="Q575" s="217" t="s">
        <v>263</v>
      </c>
      <c r="R575" s="217" t="s">
        <v>264</v>
      </c>
      <c r="S575" s="211">
        <v>44531.502222222225</v>
      </c>
    </row>
    <row r="576" spans="1:19" x14ac:dyDescent="0.2">
      <c r="A576" s="217" t="s">
        <v>261</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262</v>
      </c>
      <c r="Q576" s="217" t="s">
        <v>263</v>
      </c>
      <c r="R576" s="217" t="s">
        <v>264</v>
      </c>
      <c r="S576" s="211">
        <v>44531.502222222225</v>
      </c>
    </row>
    <row r="577" spans="1:19" x14ac:dyDescent="0.2">
      <c r="A577" s="217" t="s">
        <v>261</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262</v>
      </c>
      <c r="Q577" s="217" t="s">
        <v>263</v>
      </c>
      <c r="R577" s="217" t="s">
        <v>264</v>
      </c>
      <c r="S577" s="211">
        <v>44531.502222222225</v>
      </c>
    </row>
    <row r="578" spans="1:19" x14ac:dyDescent="0.2">
      <c r="A578" s="217" t="s">
        <v>261</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262</v>
      </c>
      <c r="Q578" s="217" t="s">
        <v>263</v>
      </c>
      <c r="R578" s="217" t="s">
        <v>264</v>
      </c>
      <c r="S578" s="211">
        <v>44531.502222222225</v>
      </c>
    </row>
    <row r="579" spans="1:19" x14ac:dyDescent="0.2">
      <c r="A579" s="217" t="s">
        <v>261</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262</v>
      </c>
      <c r="Q579" s="217" t="s">
        <v>263</v>
      </c>
      <c r="R579" s="217" t="s">
        <v>264</v>
      </c>
      <c r="S579" s="211">
        <v>44531.502222222225</v>
      </c>
    </row>
    <row r="580" spans="1:19" x14ac:dyDescent="0.2">
      <c r="A580" s="217" t="s">
        <v>261</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262</v>
      </c>
      <c r="Q580" s="217" t="s">
        <v>263</v>
      </c>
      <c r="R580" s="217" t="s">
        <v>264</v>
      </c>
      <c r="S580" s="211">
        <v>44531.502222222225</v>
      </c>
    </row>
    <row r="581" spans="1:19" x14ac:dyDescent="0.2">
      <c r="A581" s="217" t="s">
        <v>261</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262</v>
      </c>
      <c r="Q581" s="217" t="s">
        <v>263</v>
      </c>
      <c r="R581" s="217" t="s">
        <v>264</v>
      </c>
      <c r="S581" s="211">
        <v>44531.502222222225</v>
      </c>
    </row>
    <row r="582" spans="1:19" x14ac:dyDescent="0.2">
      <c r="A582" s="217" t="s">
        <v>261</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262</v>
      </c>
      <c r="Q582" s="217" t="s">
        <v>263</v>
      </c>
      <c r="R582" s="217" t="s">
        <v>264</v>
      </c>
      <c r="S582" s="211">
        <v>44531.502708333333</v>
      </c>
    </row>
    <row r="583" spans="1:19" x14ac:dyDescent="0.2">
      <c r="A583" s="217" t="s">
        <v>261</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262</v>
      </c>
      <c r="Q583" s="217" t="s">
        <v>263</v>
      </c>
      <c r="R583" s="217" t="s">
        <v>264</v>
      </c>
      <c r="S583" s="211">
        <v>44531.502708333333</v>
      </c>
    </row>
    <row r="584" spans="1:19" x14ac:dyDescent="0.2">
      <c r="A584" s="217" t="s">
        <v>261</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262</v>
      </c>
      <c r="Q584" s="217" t="s">
        <v>263</v>
      </c>
      <c r="R584" s="217" t="s">
        <v>264</v>
      </c>
      <c r="S584" s="211">
        <v>44531.502696759257</v>
      </c>
    </row>
    <row r="585" spans="1:19" x14ac:dyDescent="0.2">
      <c r="A585" s="217" t="s">
        <v>261</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262</v>
      </c>
      <c r="Q585" s="217" t="s">
        <v>263</v>
      </c>
      <c r="R585" s="217" t="s">
        <v>264</v>
      </c>
      <c r="S585" s="211">
        <v>44531.502696759257</v>
      </c>
    </row>
    <row r="586" spans="1:19" x14ac:dyDescent="0.2">
      <c r="A586" s="217" t="s">
        <v>261</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262</v>
      </c>
      <c r="Q586" s="217" t="s">
        <v>263</v>
      </c>
      <c r="R586" s="217" t="s">
        <v>264</v>
      </c>
      <c r="S586" s="211">
        <v>44531.502696759257</v>
      </c>
    </row>
    <row r="587" spans="1:19" x14ac:dyDescent="0.2">
      <c r="A587" s="217" t="s">
        <v>261</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262</v>
      </c>
      <c r="Q587" s="217" t="s">
        <v>263</v>
      </c>
      <c r="R587" s="217" t="s">
        <v>264</v>
      </c>
      <c r="S587" s="211">
        <v>44531.502696759257</v>
      </c>
    </row>
    <row r="588" spans="1:19" x14ac:dyDescent="0.2">
      <c r="A588" s="217" t="s">
        <v>261</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262</v>
      </c>
      <c r="Q588" s="217" t="s">
        <v>263</v>
      </c>
      <c r="R588" s="217" t="s">
        <v>264</v>
      </c>
      <c r="S588" s="211">
        <v>44531.502696759257</v>
      </c>
    </row>
    <row r="589" spans="1:19" x14ac:dyDescent="0.2">
      <c r="A589" s="217" t="s">
        <v>261</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262</v>
      </c>
      <c r="Q589" s="217" t="s">
        <v>263</v>
      </c>
      <c r="R589" s="217" t="s">
        <v>264</v>
      </c>
      <c r="S589" s="211">
        <v>44531.502696759257</v>
      </c>
    </row>
    <row r="590" spans="1:19" x14ac:dyDescent="0.2">
      <c r="A590" s="217" t="s">
        <v>261</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262</v>
      </c>
      <c r="Q590" s="217" t="s">
        <v>263</v>
      </c>
      <c r="R590" s="217" t="s">
        <v>264</v>
      </c>
      <c r="S590" s="211">
        <v>44531.502696759257</v>
      </c>
    </row>
    <row r="591" spans="1:19" x14ac:dyDescent="0.2">
      <c r="A591" s="217" t="s">
        <v>261</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262</v>
      </c>
      <c r="Q591" s="217" t="s">
        <v>263</v>
      </c>
      <c r="R591" s="217" t="s">
        <v>264</v>
      </c>
      <c r="S591" s="211">
        <v>44531.502696759257</v>
      </c>
    </row>
    <row r="592" spans="1:19" x14ac:dyDescent="0.2">
      <c r="A592" s="217" t="s">
        <v>261</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262</v>
      </c>
      <c r="Q592" s="217" t="s">
        <v>263</v>
      </c>
      <c r="R592" s="217" t="s">
        <v>264</v>
      </c>
      <c r="S592" s="211">
        <v>44531.502696759257</v>
      </c>
    </row>
    <row r="593" spans="1:19" x14ac:dyDescent="0.2">
      <c r="A593" s="217" t="s">
        <v>261</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262</v>
      </c>
      <c r="Q593" s="217" t="s">
        <v>263</v>
      </c>
      <c r="R593" s="217" t="s">
        <v>264</v>
      </c>
      <c r="S593" s="211">
        <v>44531.502696759257</v>
      </c>
    </row>
    <row r="594" spans="1:19" x14ac:dyDescent="0.2">
      <c r="A594" s="217" t="s">
        <v>261</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262</v>
      </c>
      <c r="Q594" s="217" t="s">
        <v>263</v>
      </c>
      <c r="R594" s="217" t="s">
        <v>264</v>
      </c>
      <c r="S594" s="211">
        <v>44531.502696759257</v>
      </c>
    </row>
    <row r="595" spans="1:19" x14ac:dyDescent="0.2">
      <c r="A595" s="217" t="s">
        <v>261</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262</v>
      </c>
      <c r="Q595" s="217" t="s">
        <v>263</v>
      </c>
      <c r="R595" s="217" t="s">
        <v>264</v>
      </c>
      <c r="S595" s="211">
        <v>44531.502696759257</v>
      </c>
    </row>
    <row r="596" spans="1:19" x14ac:dyDescent="0.2">
      <c r="A596" s="217" t="s">
        <v>261</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262</v>
      </c>
      <c r="Q596" s="217" t="s">
        <v>263</v>
      </c>
      <c r="R596" s="217" t="s">
        <v>264</v>
      </c>
      <c r="S596" s="211">
        <v>44531.502696759257</v>
      </c>
    </row>
    <row r="597" spans="1:19" x14ac:dyDescent="0.2">
      <c r="A597" s="217" t="s">
        <v>261</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262</v>
      </c>
      <c r="Q597" s="217" t="s">
        <v>263</v>
      </c>
      <c r="R597" s="217" t="s">
        <v>264</v>
      </c>
      <c r="S597" s="211">
        <v>44531.502696759257</v>
      </c>
    </row>
    <row r="598" spans="1:19" x14ac:dyDescent="0.2">
      <c r="A598" s="217" t="s">
        <v>261</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262</v>
      </c>
      <c r="Q598" s="217" t="s">
        <v>263</v>
      </c>
      <c r="R598" s="217" t="s">
        <v>264</v>
      </c>
      <c r="S598" s="211">
        <v>44531.502696759257</v>
      </c>
    </row>
    <row r="599" spans="1:19" x14ac:dyDescent="0.2">
      <c r="A599" s="217" t="s">
        <v>261</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262</v>
      </c>
      <c r="Q599" s="217" t="s">
        <v>263</v>
      </c>
      <c r="R599" s="217" t="s">
        <v>264</v>
      </c>
      <c r="S599" s="211">
        <v>44531.502696759257</v>
      </c>
    </row>
    <row r="600" spans="1:19" x14ac:dyDescent="0.2">
      <c r="A600" s="217" t="s">
        <v>261</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262</v>
      </c>
      <c r="Q600" s="217" t="s">
        <v>263</v>
      </c>
      <c r="R600" s="217" t="s">
        <v>264</v>
      </c>
      <c r="S600" s="211">
        <v>44531.502696759257</v>
      </c>
    </row>
    <row r="601" spans="1:19" x14ac:dyDescent="0.2">
      <c r="A601" s="217" t="s">
        <v>261</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262</v>
      </c>
      <c r="Q601" s="217" t="s">
        <v>263</v>
      </c>
      <c r="R601" s="217" t="s">
        <v>264</v>
      </c>
      <c r="S601" s="211">
        <v>44531.502696759257</v>
      </c>
    </row>
    <row r="602" spans="1:19" x14ac:dyDescent="0.2">
      <c r="A602" s="217" t="s">
        <v>261</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262</v>
      </c>
      <c r="Q602" s="217" t="s">
        <v>263</v>
      </c>
      <c r="R602" s="217" t="s">
        <v>264</v>
      </c>
      <c r="S602" s="211">
        <v>44531.502696759257</v>
      </c>
    </row>
    <row r="603" spans="1:19" x14ac:dyDescent="0.2">
      <c r="A603" s="217" t="s">
        <v>261</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262</v>
      </c>
      <c r="Q603" s="217" t="s">
        <v>263</v>
      </c>
      <c r="R603" s="217" t="s">
        <v>264</v>
      </c>
      <c r="S603" s="211">
        <v>44531.502696759257</v>
      </c>
    </row>
    <row r="604" spans="1:19" x14ac:dyDescent="0.2">
      <c r="A604" s="217" t="s">
        <v>261</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262</v>
      </c>
      <c r="Q604" s="217" t="s">
        <v>263</v>
      </c>
      <c r="R604" s="217" t="s">
        <v>264</v>
      </c>
      <c r="S604" s="211">
        <v>44531.502696759257</v>
      </c>
    </row>
    <row r="605" spans="1:19" x14ac:dyDescent="0.2">
      <c r="A605" s="217" t="s">
        <v>261</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262</v>
      </c>
      <c r="Q605" s="217" t="s">
        <v>263</v>
      </c>
      <c r="R605" s="217" t="s">
        <v>264</v>
      </c>
      <c r="S605" s="211">
        <v>44531.502696759257</v>
      </c>
    </row>
    <row r="606" spans="1:19" x14ac:dyDescent="0.2">
      <c r="A606" s="217" t="s">
        <v>261</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262</v>
      </c>
      <c r="Q606" s="217" t="s">
        <v>263</v>
      </c>
      <c r="R606" s="217" t="s">
        <v>264</v>
      </c>
      <c r="S606" s="211">
        <v>44531.502696759257</v>
      </c>
    </row>
    <row r="607" spans="1:19" x14ac:dyDescent="0.2">
      <c r="A607" s="217" t="s">
        <v>261</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262</v>
      </c>
      <c r="Q607" s="217" t="s">
        <v>263</v>
      </c>
      <c r="R607" s="217" t="s">
        <v>264</v>
      </c>
      <c r="S607" s="211">
        <v>44531.502696759257</v>
      </c>
    </row>
    <row r="608" spans="1:19" x14ac:dyDescent="0.2">
      <c r="A608" s="217" t="s">
        <v>261</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262</v>
      </c>
      <c r="Q608" s="217" t="s">
        <v>263</v>
      </c>
      <c r="R608" s="217" t="s">
        <v>264</v>
      </c>
      <c r="S608" s="211">
        <v>44531.502696759257</v>
      </c>
    </row>
    <row r="609" spans="1:19" x14ac:dyDescent="0.2">
      <c r="A609" s="217" t="s">
        <v>261</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262</v>
      </c>
      <c r="Q609" s="217" t="s">
        <v>263</v>
      </c>
      <c r="R609" s="217" t="s">
        <v>264</v>
      </c>
      <c r="S609" s="211">
        <v>44531.502696759257</v>
      </c>
    </row>
    <row r="610" spans="1:19" x14ac:dyDescent="0.2">
      <c r="A610" s="217" t="s">
        <v>261</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262</v>
      </c>
      <c r="Q610" s="217" t="s">
        <v>263</v>
      </c>
      <c r="R610" s="217" t="s">
        <v>264</v>
      </c>
      <c r="S610" s="211">
        <v>44531.502696759257</v>
      </c>
    </row>
    <row r="611" spans="1:19" x14ac:dyDescent="0.2">
      <c r="A611" s="217" t="s">
        <v>261</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262</v>
      </c>
      <c r="Q611" s="217" t="s">
        <v>263</v>
      </c>
      <c r="R611" s="217" t="s">
        <v>264</v>
      </c>
      <c r="S611" s="211">
        <v>44531.502696759257</v>
      </c>
    </row>
    <row r="612" spans="1:19" x14ac:dyDescent="0.2">
      <c r="A612" s="217" t="s">
        <v>261</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262</v>
      </c>
      <c r="Q612" s="217" t="s">
        <v>263</v>
      </c>
      <c r="R612" s="217" t="s">
        <v>264</v>
      </c>
      <c r="S612" s="211">
        <v>44531.502696759257</v>
      </c>
    </row>
    <row r="613" spans="1:19" x14ac:dyDescent="0.2">
      <c r="A613" s="217" t="s">
        <v>261</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262</v>
      </c>
      <c r="Q613" s="217" t="s">
        <v>263</v>
      </c>
      <c r="R613" s="217" t="s">
        <v>264</v>
      </c>
      <c r="S613" s="211">
        <v>44531.502696759257</v>
      </c>
    </row>
    <row r="614" spans="1:19" x14ac:dyDescent="0.2">
      <c r="A614" s="217" t="s">
        <v>261</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262</v>
      </c>
      <c r="Q614" s="217" t="s">
        <v>263</v>
      </c>
      <c r="R614" s="217" t="s">
        <v>264</v>
      </c>
      <c r="S614" s="211">
        <v>44531.502696759257</v>
      </c>
    </row>
    <row r="615" spans="1:19" x14ac:dyDescent="0.2">
      <c r="A615" s="217" t="s">
        <v>261</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262</v>
      </c>
      <c r="Q615" s="217" t="s">
        <v>263</v>
      </c>
      <c r="R615" s="217" t="s">
        <v>264</v>
      </c>
      <c r="S615" s="211">
        <v>44531.502696759257</v>
      </c>
    </row>
    <row r="616" spans="1:19" x14ac:dyDescent="0.2">
      <c r="A616" s="217" t="s">
        <v>261</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262</v>
      </c>
      <c r="Q616" s="217" t="s">
        <v>263</v>
      </c>
      <c r="R616" s="217" t="s">
        <v>264</v>
      </c>
      <c r="S616" s="211">
        <v>44531.502696759257</v>
      </c>
    </row>
    <row r="617" spans="1:19" x14ac:dyDescent="0.2">
      <c r="A617" s="217" t="s">
        <v>261</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262</v>
      </c>
      <c r="Q617" s="217" t="s">
        <v>263</v>
      </c>
      <c r="R617" s="217" t="s">
        <v>264</v>
      </c>
      <c r="S617" s="211">
        <v>44531.502696759257</v>
      </c>
    </row>
    <row r="618" spans="1:19" x14ac:dyDescent="0.2">
      <c r="A618" s="217" t="s">
        <v>261</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262</v>
      </c>
      <c r="Q618" s="217" t="s">
        <v>263</v>
      </c>
      <c r="R618" s="217" t="s">
        <v>264</v>
      </c>
      <c r="S618" s="211">
        <v>44531.502696759257</v>
      </c>
    </row>
    <row r="619" spans="1:19" x14ac:dyDescent="0.2">
      <c r="A619" s="217" t="s">
        <v>261</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262</v>
      </c>
      <c r="Q619" s="217" t="s">
        <v>263</v>
      </c>
      <c r="R619" s="217" t="s">
        <v>264</v>
      </c>
      <c r="S619" s="211">
        <v>44531.502696759257</v>
      </c>
    </row>
    <row r="620" spans="1:19" x14ac:dyDescent="0.2">
      <c r="A620" s="217" t="s">
        <v>261</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262</v>
      </c>
      <c r="Q620" s="217" t="s">
        <v>263</v>
      </c>
      <c r="R620" s="217" t="s">
        <v>264</v>
      </c>
      <c r="S620" s="211">
        <v>44531.502696759257</v>
      </c>
    </row>
    <row r="621" spans="1:19" x14ac:dyDescent="0.2">
      <c r="A621" s="217" t="s">
        <v>261</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262</v>
      </c>
      <c r="Q621" s="217" t="s">
        <v>263</v>
      </c>
      <c r="R621" s="217" t="s">
        <v>264</v>
      </c>
      <c r="S621" s="211">
        <v>44531.502696759257</v>
      </c>
    </row>
    <row r="622" spans="1:19" x14ac:dyDescent="0.2">
      <c r="A622" s="217" t="s">
        <v>261</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262</v>
      </c>
      <c r="Q622" s="217" t="s">
        <v>263</v>
      </c>
      <c r="R622" s="217" t="s">
        <v>264</v>
      </c>
      <c r="S622" s="211">
        <v>44531.502696759257</v>
      </c>
    </row>
    <row r="623" spans="1:19" x14ac:dyDescent="0.2">
      <c r="A623" s="217" t="s">
        <v>261</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262</v>
      </c>
      <c r="Q623" s="217" t="s">
        <v>263</v>
      </c>
      <c r="R623" s="217" t="s">
        <v>264</v>
      </c>
      <c r="S623" s="211">
        <v>44531.502696759257</v>
      </c>
    </row>
    <row r="624" spans="1:19" x14ac:dyDescent="0.2">
      <c r="A624" s="217" t="s">
        <v>261</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262</v>
      </c>
      <c r="Q624" s="217" t="s">
        <v>263</v>
      </c>
      <c r="R624" s="217" t="s">
        <v>264</v>
      </c>
      <c r="S624" s="211">
        <v>44531.502696759257</v>
      </c>
    </row>
    <row r="625" spans="1:19" x14ac:dyDescent="0.2">
      <c r="A625" s="217" t="s">
        <v>261</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262</v>
      </c>
      <c r="Q625" s="217" t="s">
        <v>263</v>
      </c>
      <c r="R625" s="217" t="s">
        <v>264</v>
      </c>
      <c r="S625" s="211">
        <v>44531.502696759257</v>
      </c>
    </row>
    <row r="626" spans="1:19" x14ac:dyDescent="0.2">
      <c r="A626" s="217" t="s">
        <v>261</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262</v>
      </c>
      <c r="Q626" s="217" t="s">
        <v>263</v>
      </c>
      <c r="R626" s="217" t="s">
        <v>264</v>
      </c>
      <c r="S626" s="211">
        <v>44531.502696759257</v>
      </c>
    </row>
    <row r="627" spans="1:19" x14ac:dyDescent="0.2">
      <c r="A627" s="217" t="s">
        <v>261</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262</v>
      </c>
      <c r="Q627" s="217" t="s">
        <v>263</v>
      </c>
      <c r="R627" s="217" t="s">
        <v>264</v>
      </c>
      <c r="S627" s="211">
        <v>44531.502696759257</v>
      </c>
    </row>
    <row r="628" spans="1:19" x14ac:dyDescent="0.2">
      <c r="A628" s="217" t="s">
        <v>261</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262</v>
      </c>
      <c r="Q628" s="217" t="s">
        <v>263</v>
      </c>
      <c r="R628" s="217" t="s">
        <v>264</v>
      </c>
      <c r="S628" s="211">
        <v>44531.502696759257</v>
      </c>
    </row>
    <row r="629" spans="1:19" x14ac:dyDescent="0.2">
      <c r="A629" s="217" t="s">
        <v>261</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262</v>
      </c>
      <c r="Q629" s="217" t="s">
        <v>263</v>
      </c>
      <c r="R629" s="217" t="s">
        <v>264</v>
      </c>
      <c r="S629" s="211">
        <v>44531.502696759257</v>
      </c>
    </row>
    <row r="630" spans="1:19" x14ac:dyDescent="0.2">
      <c r="A630" s="217" t="s">
        <v>261</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262</v>
      </c>
      <c r="Q630" s="217" t="s">
        <v>263</v>
      </c>
      <c r="R630" s="217" t="s">
        <v>264</v>
      </c>
      <c r="S630" s="211">
        <v>44531.502696759257</v>
      </c>
    </row>
    <row r="631" spans="1:19" x14ac:dyDescent="0.2">
      <c r="A631" s="217" t="s">
        <v>261</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262</v>
      </c>
      <c r="Q631" s="217" t="s">
        <v>263</v>
      </c>
      <c r="R631" s="217" t="s">
        <v>264</v>
      </c>
      <c r="S631" s="211">
        <v>44531.502696759257</v>
      </c>
    </row>
    <row r="632" spans="1:19" x14ac:dyDescent="0.2">
      <c r="A632" s="217" t="s">
        <v>261</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262</v>
      </c>
      <c r="Q632" s="217" t="s">
        <v>263</v>
      </c>
      <c r="R632" s="217" t="s">
        <v>264</v>
      </c>
      <c r="S632" s="211">
        <v>44531.502696759257</v>
      </c>
    </row>
    <row r="633" spans="1:19" x14ac:dyDescent="0.2">
      <c r="A633" s="217" t="s">
        <v>261</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262</v>
      </c>
      <c r="Q633" s="217" t="s">
        <v>263</v>
      </c>
      <c r="R633" s="217" t="s">
        <v>264</v>
      </c>
      <c r="S633" s="211">
        <v>44531.502696759257</v>
      </c>
    </row>
    <row r="634" spans="1:19" x14ac:dyDescent="0.2">
      <c r="A634" s="217" t="s">
        <v>261</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262</v>
      </c>
      <c r="Q634" s="217" t="s">
        <v>263</v>
      </c>
      <c r="R634" s="217" t="s">
        <v>264</v>
      </c>
      <c r="S634" s="211">
        <v>44531.502696759257</v>
      </c>
    </row>
    <row r="635" spans="1:19" x14ac:dyDescent="0.2">
      <c r="A635" s="217" t="s">
        <v>261</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262</v>
      </c>
      <c r="Q635" s="217" t="s">
        <v>263</v>
      </c>
      <c r="R635" s="217" t="s">
        <v>264</v>
      </c>
      <c r="S635" s="211">
        <v>44531.502696759257</v>
      </c>
    </row>
    <row r="636" spans="1:19" x14ac:dyDescent="0.2">
      <c r="A636" s="217" t="s">
        <v>261</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262</v>
      </c>
      <c r="Q636" s="217" t="s">
        <v>263</v>
      </c>
      <c r="R636" s="217" t="s">
        <v>264</v>
      </c>
      <c r="S636" s="211">
        <v>44531.502696759257</v>
      </c>
    </row>
    <row r="637" spans="1:19" x14ac:dyDescent="0.2">
      <c r="A637" s="217" t="s">
        <v>261</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262</v>
      </c>
      <c r="Q637" s="217" t="s">
        <v>263</v>
      </c>
      <c r="R637" s="217" t="s">
        <v>264</v>
      </c>
      <c r="S637" s="211">
        <v>44531.502696759257</v>
      </c>
    </row>
    <row r="638" spans="1:19" x14ac:dyDescent="0.2">
      <c r="A638" s="217" t="s">
        <v>261</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262</v>
      </c>
      <c r="Q638" s="217" t="s">
        <v>263</v>
      </c>
      <c r="R638" s="217" t="s">
        <v>264</v>
      </c>
      <c r="S638" s="211">
        <v>44531.502696759257</v>
      </c>
    </row>
    <row r="639" spans="1:19" x14ac:dyDescent="0.2">
      <c r="A639" s="217" t="s">
        <v>261</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262</v>
      </c>
      <c r="Q639" s="217" t="s">
        <v>263</v>
      </c>
      <c r="R639" s="217" t="s">
        <v>264</v>
      </c>
      <c r="S639" s="211">
        <v>44531.502696759257</v>
      </c>
    </row>
    <row r="640" spans="1:19" x14ac:dyDescent="0.2">
      <c r="A640" s="217" t="s">
        <v>261</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262</v>
      </c>
      <c r="Q640" s="217" t="s">
        <v>263</v>
      </c>
      <c r="R640" s="217" t="s">
        <v>264</v>
      </c>
      <c r="S640" s="211">
        <v>44531.502696759257</v>
      </c>
    </row>
    <row r="641" spans="1:19" x14ac:dyDescent="0.2">
      <c r="A641" s="217" t="s">
        <v>261</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262</v>
      </c>
      <c r="Q641" s="217" t="s">
        <v>263</v>
      </c>
      <c r="R641" s="217" t="s">
        <v>264</v>
      </c>
      <c r="S641" s="211">
        <v>44531.502696759257</v>
      </c>
    </row>
    <row r="642" spans="1:19" x14ac:dyDescent="0.2">
      <c r="A642" s="217" t="s">
        <v>261</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262</v>
      </c>
      <c r="Q642" s="217" t="s">
        <v>263</v>
      </c>
      <c r="R642" s="217" t="s">
        <v>264</v>
      </c>
      <c r="S642" s="211">
        <v>44531.502696759257</v>
      </c>
    </row>
    <row r="643" spans="1:19" x14ac:dyDescent="0.2">
      <c r="A643" s="217" t="s">
        <v>261</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262</v>
      </c>
      <c r="Q643" s="217" t="s">
        <v>263</v>
      </c>
      <c r="R643" s="217" t="s">
        <v>264</v>
      </c>
      <c r="S643" s="211">
        <v>44531.502696759257</v>
      </c>
    </row>
    <row r="644" spans="1:19" x14ac:dyDescent="0.2">
      <c r="A644" s="217" t="s">
        <v>261</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262</v>
      </c>
      <c r="Q644" s="217" t="s">
        <v>263</v>
      </c>
      <c r="R644" s="217" t="s">
        <v>264</v>
      </c>
      <c r="S644" s="211">
        <v>44531.502696759257</v>
      </c>
    </row>
    <row r="645" spans="1:19" x14ac:dyDescent="0.2">
      <c r="A645" s="217" t="s">
        <v>261</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262</v>
      </c>
      <c r="Q645" s="217" t="s">
        <v>263</v>
      </c>
      <c r="R645" s="217" t="s">
        <v>264</v>
      </c>
      <c r="S645" s="211">
        <v>44531.502696759257</v>
      </c>
    </row>
    <row r="646" spans="1:19" x14ac:dyDescent="0.2">
      <c r="A646" s="217" t="s">
        <v>261</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262</v>
      </c>
      <c r="Q646" s="217" t="s">
        <v>263</v>
      </c>
      <c r="R646" s="217" t="s">
        <v>264</v>
      </c>
      <c r="S646" s="211">
        <v>44531.502696759257</v>
      </c>
    </row>
    <row r="647" spans="1:19" x14ac:dyDescent="0.2">
      <c r="A647" s="217" t="s">
        <v>261</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262</v>
      </c>
      <c r="Q647" s="217" t="s">
        <v>263</v>
      </c>
      <c r="R647" s="217" t="s">
        <v>264</v>
      </c>
      <c r="S647" s="211">
        <v>44531.502696759257</v>
      </c>
    </row>
    <row r="648" spans="1:19" x14ac:dyDescent="0.2">
      <c r="A648" s="217" t="s">
        <v>261</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262</v>
      </c>
      <c r="Q648" s="217" t="s">
        <v>263</v>
      </c>
      <c r="R648" s="217" t="s">
        <v>264</v>
      </c>
      <c r="S648" s="211">
        <v>44531.502696759257</v>
      </c>
    </row>
    <row r="649" spans="1:19" x14ac:dyDescent="0.2">
      <c r="A649" s="217" t="s">
        <v>261</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262</v>
      </c>
      <c r="Q649" s="217" t="s">
        <v>263</v>
      </c>
      <c r="R649" s="217" t="s">
        <v>264</v>
      </c>
      <c r="S649" s="211">
        <v>44531.502696759257</v>
      </c>
    </row>
    <row r="650" spans="1:19" x14ac:dyDescent="0.2">
      <c r="A650" s="217" t="s">
        <v>261</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262</v>
      </c>
      <c r="Q650" s="217" t="s">
        <v>263</v>
      </c>
      <c r="R650" s="217" t="s">
        <v>264</v>
      </c>
      <c r="S650" s="211">
        <v>44531.502696759257</v>
      </c>
    </row>
    <row r="651" spans="1:19" x14ac:dyDescent="0.2">
      <c r="A651" s="217" t="s">
        <v>261</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262</v>
      </c>
      <c r="Q651" s="217" t="s">
        <v>263</v>
      </c>
      <c r="R651" s="217" t="s">
        <v>264</v>
      </c>
      <c r="S651" s="211">
        <v>44531.502696759257</v>
      </c>
    </row>
    <row r="652" spans="1:19" x14ac:dyDescent="0.2">
      <c r="A652" s="217" t="s">
        <v>261</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262</v>
      </c>
      <c r="Q652" s="217" t="s">
        <v>263</v>
      </c>
      <c r="R652" s="217" t="s">
        <v>264</v>
      </c>
      <c r="S652" s="211">
        <v>44531.502696759257</v>
      </c>
    </row>
    <row r="653" spans="1:19" x14ac:dyDescent="0.2">
      <c r="A653" s="217" t="s">
        <v>261</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262</v>
      </c>
      <c r="Q653" s="217" t="s">
        <v>263</v>
      </c>
      <c r="R653" s="217" t="s">
        <v>264</v>
      </c>
      <c r="S653" s="211">
        <v>44531.502696759257</v>
      </c>
    </row>
    <row r="654" spans="1:19" x14ac:dyDescent="0.2">
      <c r="A654" s="217" t="s">
        <v>261</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262</v>
      </c>
      <c r="Q654" s="217" t="s">
        <v>263</v>
      </c>
      <c r="R654" s="217" t="s">
        <v>264</v>
      </c>
      <c r="S654" s="211">
        <v>44531.502696759257</v>
      </c>
    </row>
    <row r="655" spans="1:19" x14ac:dyDescent="0.2">
      <c r="A655" s="217" t="s">
        <v>261</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262</v>
      </c>
      <c r="Q655" s="217" t="s">
        <v>263</v>
      </c>
      <c r="R655" s="217" t="s">
        <v>264</v>
      </c>
      <c r="S655" s="211">
        <v>44531.502696759257</v>
      </c>
    </row>
    <row r="656" spans="1:19" x14ac:dyDescent="0.2">
      <c r="A656" s="217" t="s">
        <v>261</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262</v>
      </c>
      <c r="Q656" s="217" t="s">
        <v>263</v>
      </c>
      <c r="R656" s="217" t="s">
        <v>264</v>
      </c>
      <c r="S656" s="211">
        <v>44531.502696759257</v>
      </c>
    </row>
    <row r="657" spans="1:19" x14ac:dyDescent="0.2">
      <c r="A657" s="217" t="s">
        <v>261</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262</v>
      </c>
      <c r="Q657" s="217" t="s">
        <v>263</v>
      </c>
      <c r="R657" s="217" t="s">
        <v>264</v>
      </c>
      <c r="S657" s="211">
        <v>44531.502696759257</v>
      </c>
    </row>
    <row r="658" spans="1:19" x14ac:dyDescent="0.2">
      <c r="A658" s="217" t="s">
        <v>261</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262</v>
      </c>
      <c r="Q658" s="217" t="s">
        <v>263</v>
      </c>
      <c r="R658" s="217" t="s">
        <v>264</v>
      </c>
      <c r="S658" s="211">
        <v>44531.502696759257</v>
      </c>
    </row>
    <row r="659" spans="1:19" x14ac:dyDescent="0.2">
      <c r="A659" s="217" t="s">
        <v>261</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262</v>
      </c>
      <c r="Q659" s="217" t="s">
        <v>263</v>
      </c>
      <c r="R659" s="217" t="s">
        <v>264</v>
      </c>
      <c r="S659" s="211">
        <v>44531.502696759257</v>
      </c>
    </row>
    <row r="660" spans="1:19" x14ac:dyDescent="0.2">
      <c r="A660" s="217" t="s">
        <v>261</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262</v>
      </c>
      <c r="Q660" s="217" t="s">
        <v>263</v>
      </c>
      <c r="R660" s="217" t="s">
        <v>264</v>
      </c>
      <c r="S660" s="211">
        <v>44531.502696759257</v>
      </c>
    </row>
    <row r="661" spans="1:19" x14ac:dyDescent="0.2">
      <c r="A661" s="217" t="s">
        <v>261</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262</v>
      </c>
      <c r="Q661" s="217" t="s">
        <v>263</v>
      </c>
      <c r="R661" s="217" t="s">
        <v>264</v>
      </c>
      <c r="S661" s="211">
        <v>44531.502696759257</v>
      </c>
    </row>
    <row r="662" spans="1:19" x14ac:dyDescent="0.2">
      <c r="A662" s="217" t="s">
        <v>261</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262</v>
      </c>
      <c r="Q662" s="217" t="s">
        <v>263</v>
      </c>
      <c r="R662" s="217" t="s">
        <v>264</v>
      </c>
      <c r="S662" s="211">
        <v>44531.502696759257</v>
      </c>
    </row>
    <row r="663" spans="1:19" x14ac:dyDescent="0.2">
      <c r="A663" s="217" t="s">
        <v>261</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262</v>
      </c>
      <c r="Q663" s="217" t="s">
        <v>263</v>
      </c>
      <c r="R663" s="217" t="s">
        <v>264</v>
      </c>
      <c r="S663" s="211">
        <v>44531.502696759257</v>
      </c>
    </row>
    <row r="664" spans="1:19" x14ac:dyDescent="0.2">
      <c r="A664" s="217" t="s">
        <v>261</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262</v>
      </c>
      <c r="Q664" s="217" t="s">
        <v>263</v>
      </c>
      <c r="R664" s="217" t="s">
        <v>264</v>
      </c>
      <c r="S664" s="211">
        <v>44531.502696759257</v>
      </c>
    </row>
    <row r="665" spans="1:19" x14ac:dyDescent="0.2">
      <c r="A665" s="217" t="s">
        <v>261</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262</v>
      </c>
      <c r="Q665" s="217" t="s">
        <v>263</v>
      </c>
      <c r="R665" s="217" t="s">
        <v>264</v>
      </c>
      <c r="S665" s="211">
        <v>44531.502708333333</v>
      </c>
    </row>
    <row r="666" spans="1:19" x14ac:dyDescent="0.2">
      <c r="A666" s="217" t="s">
        <v>261</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262</v>
      </c>
      <c r="Q666" s="217" t="s">
        <v>263</v>
      </c>
      <c r="R666" s="217" t="s">
        <v>264</v>
      </c>
      <c r="S666" s="211">
        <v>44531.502708333333</v>
      </c>
    </row>
    <row r="667" spans="1:19" x14ac:dyDescent="0.2">
      <c r="A667" s="217" t="s">
        <v>261</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262</v>
      </c>
      <c r="Q667" s="217" t="s">
        <v>263</v>
      </c>
      <c r="R667" s="217" t="s">
        <v>264</v>
      </c>
      <c r="S667" s="211">
        <v>44531.502708333333</v>
      </c>
    </row>
    <row r="668" spans="1:19" x14ac:dyDescent="0.2">
      <c r="A668" s="217" t="s">
        <v>261</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262</v>
      </c>
      <c r="Q668" s="217" t="s">
        <v>263</v>
      </c>
      <c r="R668" s="217" t="s">
        <v>264</v>
      </c>
      <c r="S668" s="211">
        <v>44531.502708333333</v>
      </c>
    </row>
    <row r="669" spans="1:19" x14ac:dyDescent="0.2">
      <c r="A669" s="217" t="s">
        <v>261</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262</v>
      </c>
      <c r="Q669" s="217" t="s">
        <v>263</v>
      </c>
      <c r="R669" s="217" t="s">
        <v>264</v>
      </c>
      <c r="S669" s="211">
        <v>44531.502708333333</v>
      </c>
    </row>
    <row r="670" spans="1:19" x14ac:dyDescent="0.2">
      <c r="A670" s="217" t="s">
        <v>261</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262</v>
      </c>
      <c r="Q670" s="217" t="s">
        <v>263</v>
      </c>
      <c r="R670" s="217" t="s">
        <v>264</v>
      </c>
      <c r="S670" s="211">
        <v>44531.502708333333</v>
      </c>
    </row>
    <row r="671" spans="1:19" x14ac:dyDescent="0.2">
      <c r="A671" s="217" t="s">
        <v>261</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262</v>
      </c>
      <c r="Q671" s="217" t="s">
        <v>263</v>
      </c>
      <c r="R671" s="217" t="s">
        <v>264</v>
      </c>
      <c r="S671" s="211">
        <v>44531.502708333333</v>
      </c>
    </row>
    <row r="672" spans="1:19" x14ac:dyDescent="0.2">
      <c r="A672" s="217" t="s">
        <v>261</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262</v>
      </c>
      <c r="Q672" s="217" t="s">
        <v>263</v>
      </c>
      <c r="R672" s="217" t="s">
        <v>264</v>
      </c>
      <c r="S672" s="211">
        <v>44531.502708333333</v>
      </c>
    </row>
    <row r="673" spans="1:19" x14ac:dyDescent="0.2">
      <c r="A673" s="217" t="s">
        <v>261</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262</v>
      </c>
      <c r="Q673" s="217" t="s">
        <v>263</v>
      </c>
      <c r="R673" s="217" t="s">
        <v>264</v>
      </c>
      <c r="S673" s="211">
        <v>44531.502708333333</v>
      </c>
    </row>
    <row r="674" spans="1:19" x14ac:dyDescent="0.2">
      <c r="A674" s="217" t="s">
        <v>261</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262</v>
      </c>
      <c r="Q674" s="217" t="s">
        <v>263</v>
      </c>
      <c r="R674" s="217" t="s">
        <v>264</v>
      </c>
      <c r="S674" s="211">
        <v>44531.502708333333</v>
      </c>
    </row>
    <row r="675" spans="1:19" x14ac:dyDescent="0.2">
      <c r="A675" s="217" t="s">
        <v>261</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262</v>
      </c>
      <c r="Q675" s="217" t="s">
        <v>263</v>
      </c>
      <c r="R675" s="217" t="s">
        <v>264</v>
      </c>
      <c r="S675" s="211">
        <v>44531.502708333333</v>
      </c>
    </row>
    <row r="676" spans="1:19" x14ac:dyDescent="0.2">
      <c r="A676" s="217" t="s">
        <v>261</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262</v>
      </c>
      <c r="Q676" s="217" t="s">
        <v>263</v>
      </c>
      <c r="R676" s="217" t="s">
        <v>264</v>
      </c>
      <c r="S676" s="211">
        <v>44531.502708333333</v>
      </c>
    </row>
    <row r="677" spans="1:19" x14ac:dyDescent="0.2">
      <c r="A677" s="217" t="s">
        <v>261</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262</v>
      </c>
      <c r="Q677" s="217" t="s">
        <v>263</v>
      </c>
      <c r="R677" s="217" t="s">
        <v>264</v>
      </c>
      <c r="S677" s="211">
        <v>44531.502708333333</v>
      </c>
    </row>
    <row r="678" spans="1:19" x14ac:dyDescent="0.2">
      <c r="A678" s="217" t="s">
        <v>261</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262</v>
      </c>
      <c r="Q678" s="217" t="s">
        <v>263</v>
      </c>
      <c r="R678" s="217" t="s">
        <v>264</v>
      </c>
      <c r="S678" s="211">
        <v>44531.502708333333</v>
      </c>
    </row>
    <row r="679" spans="1:19" x14ac:dyDescent="0.2">
      <c r="A679" s="217" t="s">
        <v>261</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262</v>
      </c>
      <c r="Q679" s="217" t="s">
        <v>263</v>
      </c>
      <c r="R679" s="217" t="s">
        <v>264</v>
      </c>
      <c r="S679" s="211">
        <v>44531.502708333333</v>
      </c>
    </row>
    <row r="680" spans="1:19" x14ac:dyDescent="0.2">
      <c r="A680" s="217" t="s">
        <v>261</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262</v>
      </c>
      <c r="Q680" s="217" t="s">
        <v>263</v>
      </c>
      <c r="R680" s="217" t="s">
        <v>264</v>
      </c>
      <c r="S680" s="211">
        <v>44531.502708333333</v>
      </c>
    </row>
    <row r="681" spans="1:19" x14ac:dyDescent="0.2">
      <c r="A681" s="217" t="s">
        <v>261</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262</v>
      </c>
      <c r="Q681" s="217" t="s">
        <v>263</v>
      </c>
      <c r="R681" s="217" t="s">
        <v>264</v>
      </c>
      <c r="S681" s="211">
        <v>44531.502708333333</v>
      </c>
    </row>
    <row r="682" spans="1:19" x14ac:dyDescent="0.2">
      <c r="A682" s="217" t="s">
        <v>261</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262</v>
      </c>
      <c r="Q682" s="217" t="s">
        <v>263</v>
      </c>
      <c r="R682" s="217" t="s">
        <v>264</v>
      </c>
      <c r="S682" s="211">
        <v>44531.502708333333</v>
      </c>
    </row>
    <row r="683" spans="1:19" x14ac:dyDescent="0.2">
      <c r="A683" s="217" t="s">
        <v>261</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262</v>
      </c>
      <c r="Q683" s="217" t="s">
        <v>263</v>
      </c>
      <c r="R683" s="217" t="s">
        <v>264</v>
      </c>
      <c r="S683" s="211">
        <v>44531.502708333333</v>
      </c>
    </row>
    <row r="684" spans="1:19" x14ac:dyDescent="0.2">
      <c r="A684" s="217" t="s">
        <v>261</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262</v>
      </c>
      <c r="Q684" s="217" t="s">
        <v>263</v>
      </c>
      <c r="R684" s="217" t="s">
        <v>264</v>
      </c>
      <c r="S684" s="211">
        <v>44531.502708333333</v>
      </c>
    </row>
    <row r="685" spans="1:19" x14ac:dyDescent="0.2">
      <c r="A685" s="217" t="s">
        <v>261</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262</v>
      </c>
      <c r="Q685" s="217" t="s">
        <v>263</v>
      </c>
      <c r="R685" s="217" t="s">
        <v>264</v>
      </c>
      <c r="S685" s="211">
        <v>44531.502708333333</v>
      </c>
    </row>
    <row r="686" spans="1:19" x14ac:dyDescent="0.2">
      <c r="A686" s="217" t="s">
        <v>261</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262</v>
      </c>
      <c r="Q686" s="217" t="s">
        <v>263</v>
      </c>
      <c r="R686" s="217" t="s">
        <v>264</v>
      </c>
      <c r="S686" s="211">
        <v>44531.502708333333</v>
      </c>
    </row>
    <row r="687" spans="1:19" x14ac:dyDescent="0.2">
      <c r="A687" s="217" t="s">
        <v>261</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262</v>
      </c>
      <c r="Q687" s="217" t="s">
        <v>263</v>
      </c>
      <c r="R687" s="217" t="s">
        <v>264</v>
      </c>
      <c r="S687" s="211">
        <v>44531.502708333333</v>
      </c>
    </row>
    <row r="688" spans="1:19" x14ac:dyDescent="0.2">
      <c r="A688" s="217" t="s">
        <v>261</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262</v>
      </c>
      <c r="Q688" s="217" t="s">
        <v>263</v>
      </c>
      <c r="R688" s="217" t="s">
        <v>264</v>
      </c>
      <c r="S688" s="211">
        <v>44531.502708333333</v>
      </c>
    </row>
    <row r="689" spans="1:19" x14ac:dyDescent="0.2">
      <c r="A689" s="217" t="s">
        <v>261</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262</v>
      </c>
      <c r="Q689" s="217" t="s">
        <v>263</v>
      </c>
      <c r="R689" s="217" t="s">
        <v>264</v>
      </c>
      <c r="S689" s="211">
        <v>44531.502708333333</v>
      </c>
    </row>
    <row r="690" spans="1:19" x14ac:dyDescent="0.2">
      <c r="A690" s="217" t="s">
        <v>261</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262</v>
      </c>
      <c r="Q690" s="217" t="s">
        <v>263</v>
      </c>
      <c r="R690" s="217" t="s">
        <v>264</v>
      </c>
      <c r="S690" s="211">
        <v>44531.502708333333</v>
      </c>
    </row>
    <row r="691" spans="1:19" x14ac:dyDescent="0.2">
      <c r="A691" s="217" t="s">
        <v>261</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262</v>
      </c>
      <c r="Q691" s="217" t="s">
        <v>263</v>
      </c>
      <c r="R691" s="217" t="s">
        <v>264</v>
      </c>
      <c r="S691" s="211">
        <v>44531.502708333333</v>
      </c>
    </row>
    <row r="692" spans="1:19" x14ac:dyDescent="0.2">
      <c r="A692" s="217" t="s">
        <v>261</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262</v>
      </c>
      <c r="Q692" s="217" t="s">
        <v>263</v>
      </c>
      <c r="R692" s="217" t="s">
        <v>264</v>
      </c>
      <c r="S692" s="211">
        <v>44531.502708333333</v>
      </c>
    </row>
    <row r="693" spans="1:19" x14ac:dyDescent="0.2">
      <c r="A693" s="217" t="s">
        <v>261</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262</v>
      </c>
      <c r="Q693" s="217" t="s">
        <v>263</v>
      </c>
      <c r="R693" s="217" t="s">
        <v>264</v>
      </c>
      <c r="S693" s="211">
        <v>44531.502708333333</v>
      </c>
    </row>
    <row r="694" spans="1:19" x14ac:dyDescent="0.2">
      <c r="A694" s="217" t="s">
        <v>261</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262</v>
      </c>
      <c r="Q694" s="217" t="s">
        <v>263</v>
      </c>
      <c r="R694" s="217" t="s">
        <v>264</v>
      </c>
      <c r="S694" s="211">
        <v>44531.502708333333</v>
      </c>
    </row>
    <row r="695" spans="1:19" x14ac:dyDescent="0.2">
      <c r="A695" s="217" t="s">
        <v>261</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262</v>
      </c>
      <c r="Q695" s="217" t="s">
        <v>263</v>
      </c>
      <c r="R695" s="217" t="s">
        <v>264</v>
      </c>
      <c r="S695" s="211">
        <v>44531.502708333333</v>
      </c>
    </row>
    <row r="696" spans="1:19" x14ac:dyDescent="0.2">
      <c r="A696" s="217" t="s">
        <v>261</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262</v>
      </c>
      <c r="Q696" s="217" t="s">
        <v>263</v>
      </c>
      <c r="R696" s="217" t="s">
        <v>264</v>
      </c>
      <c r="S696" s="211">
        <v>44531.502708333333</v>
      </c>
    </row>
    <row r="697" spans="1:19" x14ac:dyDescent="0.2">
      <c r="A697" s="217" t="s">
        <v>261</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262</v>
      </c>
      <c r="Q697" s="217" t="s">
        <v>263</v>
      </c>
      <c r="R697" s="217" t="s">
        <v>264</v>
      </c>
      <c r="S697" s="211">
        <v>44531.502708333333</v>
      </c>
    </row>
    <row r="698" spans="1:19" x14ac:dyDescent="0.2">
      <c r="A698" s="217" t="s">
        <v>261</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262</v>
      </c>
      <c r="Q698" s="217" t="s">
        <v>263</v>
      </c>
      <c r="R698" s="217" t="s">
        <v>264</v>
      </c>
      <c r="S698" s="211">
        <v>44531.502708333333</v>
      </c>
    </row>
    <row r="699" spans="1:19" x14ac:dyDescent="0.2">
      <c r="A699" s="217" t="s">
        <v>261</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262</v>
      </c>
      <c r="Q699" s="217" t="s">
        <v>263</v>
      </c>
      <c r="R699" s="217" t="s">
        <v>264</v>
      </c>
      <c r="S699" s="211">
        <v>44531.502708333333</v>
      </c>
    </row>
    <row r="700" spans="1:19" x14ac:dyDescent="0.2">
      <c r="A700" s="217" t="s">
        <v>261</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262</v>
      </c>
      <c r="Q700" s="217" t="s">
        <v>263</v>
      </c>
      <c r="R700" s="217" t="s">
        <v>264</v>
      </c>
      <c r="S700" s="211">
        <v>44531.502708333333</v>
      </c>
    </row>
    <row r="701" spans="1:19" x14ac:dyDescent="0.2">
      <c r="A701" s="217" t="s">
        <v>261</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262</v>
      </c>
      <c r="Q701" s="217" t="s">
        <v>263</v>
      </c>
      <c r="R701" s="217" t="s">
        <v>264</v>
      </c>
      <c r="S701" s="211">
        <v>44531.502708333333</v>
      </c>
    </row>
    <row r="702" spans="1:19" x14ac:dyDescent="0.2">
      <c r="A702" s="217" t="s">
        <v>261</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262</v>
      </c>
      <c r="Q702" s="217" t="s">
        <v>263</v>
      </c>
      <c r="R702" s="217" t="s">
        <v>264</v>
      </c>
      <c r="S702" s="211">
        <v>44531.502708333333</v>
      </c>
    </row>
    <row r="703" spans="1:19" x14ac:dyDescent="0.2">
      <c r="A703" s="217" t="s">
        <v>261</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262</v>
      </c>
      <c r="Q703" s="217" t="s">
        <v>263</v>
      </c>
      <c r="R703" s="217" t="s">
        <v>264</v>
      </c>
      <c r="S703" s="211">
        <v>44531.502708333333</v>
      </c>
    </row>
    <row r="704" spans="1:19" x14ac:dyDescent="0.2">
      <c r="A704" s="217" t="s">
        <v>261</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262</v>
      </c>
      <c r="Q704" s="217" t="s">
        <v>263</v>
      </c>
      <c r="R704" s="217" t="s">
        <v>264</v>
      </c>
      <c r="S704" s="211">
        <v>44531.502708333333</v>
      </c>
    </row>
    <row r="705" spans="1:19" x14ac:dyDescent="0.2">
      <c r="A705" s="217" t="s">
        <v>261</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262</v>
      </c>
      <c r="Q705" s="217" t="s">
        <v>263</v>
      </c>
      <c r="R705" s="217" t="s">
        <v>264</v>
      </c>
      <c r="S705" s="211">
        <v>44531.502708333333</v>
      </c>
    </row>
    <row r="706" spans="1:19" x14ac:dyDescent="0.2">
      <c r="A706" s="217" t="s">
        <v>261</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262</v>
      </c>
      <c r="Q706" s="217" t="s">
        <v>263</v>
      </c>
      <c r="R706" s="217" t="s">
        <v>264</v>
      </c>
      <c r="S706" s="211">
        <v>44531.502708333333</v>
      </c>
    </row>
    <row r="707" spans="1:19" x14ac:dyDescent="0.2">
      <c r="A707" s="217" t="s">
        <v>261</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262</v>
      </c>
      <c r="Q707" s="217" t="s">
        <v>263</v>
      </c>
      <c r="R707" s="217" t="s">
        <v>264</v>
      </c>
      <c r="S707" s="211">
        <v>44531.502708333333</v>
      </c>
    </row>
    <row r="708" spans="1:19" x14ac:dyDescent="0.2">
      <c r="A708" s="217" t="s">
        <v>261</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262</v>
      </c>
      <c r="Q708" s="217" t="s">
        <v>263</v>
      </c>
      <c r="R708" s="217" t="s">
        <v>264</v>
      </c>
      <c r="S708" s="211">
        <v>44531.502708333333</v>
      </c>
    </row>
    <row r="709" spans="1:19" x14ac:dyDescent="0.2">
      <c r="A709" s="217" t="s">
        <v>261</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262</v>
      </c>
      <c r="Q709" s="217" t="s">
        <v>263</v>
      </c>
      <c r="R709" s="217" t="s">
        <v>264</v>
      </c>
      <c r="S709" s="211">
        <v>44531.502708333333</v>
      </c>
    </row>
    <row r="710" spans="1:19" x14ac:dyDescent="0.2">
      <c r="A710" s="217" t="s">
        <v>261</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262</v>
      </c>
      <c r="Q710" s="217" t="s">
        <v>263</v>
      </c>
      <c r="R710" s="217" t="s">
        <v>264</v>
      </c>
      <c r="S710" s="211">
        <v>44531.502708333333</v>
      </c>
    </row>
    <row r="711" spans="1:19" x14ac:dyDescent="0.2">
      <c r="A711" s="217" t="s">
        <v>261</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262</v>
      </c>
      <c r="Q711" s="217" t="s">
        <v>263</v>
      </c>
      <c r="R711" s="217" t="s">
        <v>264</v>
      </c>
      <c r="S711" s="211">
        <v>44531.502708333333</v>
      </c>
    </row>
    <row r="712" spans="1:19" x14ac:dyDescent="0.2">
      <c r="A712" s="217" t="s">
        <v>261</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262</v>
      </c>
      <c r="Q712" s="217" t="s">
        <v>263</v>
      </c>
      <c r="R712" s="217" t="s">
        <v>264</v>
      </c>
      <c r="S712" s="211">
        <v>44531.502708333333</v>
      </c>
    </row>
    <row r="713" spans="1:19" x14ac:dyDescent="0.2">
      <c r="A713" s="217" t="s">
        <v>261</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262</v>
      </c>
      <c r="Q713" s="217" t="s">
        <v>263</v>
      </c>
      <c r="R713" s="217" t="s">
        <v>264</v>
      </c>
      <c r="S713" s="211">
        <v>44531.502708333333</v>
      </c>
    </row>
    <row r="714" spans="1:19" x14ac:dyDescent="0.2">
      <c r="A714" s="217" t="s">
        <v>261</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262</v>
      </c>
      <c r="Q714" s="217" t="s">
        <v>263</v>
      </c>
      <c r="R714" s="217" t="s">
        <v>264</v>
      </c>
      <c r="S714" s="211">
        <v>44531.502708333333</v>
      </c>
    </row>
    <row r="715" spans="1:19" x14ac:dyDescent="0.2">
      <c r="A715" s="217" t="s">
        <v>261</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262</v>
      </c>
      <c r="Q715" s="217" t="s">
        <v>263</v>
      </c>
      <c r="R715" s="217" t="s">
        <v>264</v>
      </c>
      <c r="S715" s="211">
        <v>44531.502708333333</v>
      </c>
    </row>
    <row r="716" spans="1:19" x14ac:dyDescent="0.2">
      <c r="A716" s="217" t="s">
        <v>261</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262</v>
      </c>
      <c r="Q716" s="217" t="s">
        <v>263</v>
      </c>
      <c r="R716" s="217" t="s">
        <v>264</v>
      </c>
      <c r="S716" s="211">
        <v>44531.502708333333</v>
      </c>
    </row>
    <row r="717" spans="1:19" x14ac:dyDescent="0.2">
      <c r="A717" s="217" t="s">
        <v>261</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262</v>
      </c>
      <c r="Q717" s="217" t="s">
        <v>263</v>
      </c>
      <c r="R717" s="217" t="s">
        <v>264</v>
      </c>
      <c r="S717" s="211">
        <v>44531.502708333333</v>
      </c>
    </row>
    <row r="718" spans="1:19" x14ac:dyDescent="0.2">
      <c r="A718" s="217" t="s">
        <v>261</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262</v>
      </c>
      <c r="Q718" s="217" t="s">
        <v>263</v>
      </c>
      <c r="R718" s="217" t="s">
        <v>264</v>
      </c>
      <c r="S718" s="211">
        <v>44531.502708333333</v>
      </c>
    </row>
    <row r="719" spans="1:19" x14ac:dyDescent="0.2">
      <c r="A719" s="217" t="s">
        <v>261</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262</v>
      </c>
      <c r="Q719" s="217" t="s">
        <v>263</v>
      </c>
      <c r="R719" s="217" t="s">
        <v>264</v>
      </c>
      <c r="S719" s="211">
        <v>44531.502708333333</v>
      </c>
    </row>
    <row r="720" spans="1:19" x14ac:dyDescent="0.2">
      <c r="A720" s="217" t="s">
        <v>261</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262</v>
      </c>
      <c r="Q720" s="217" t="s">
        <v>263</v>
      </c>
      <c r="R720" s="217" t="s">
        <v>264</v>
      </c>
      <c r="S720" s="211">
        <v>44531.502708333333</v>
      </c>
    </row>
    <row r="721" spans="1:19" x14ac:dyDescent="0.2">
      <c r="A721" s="217" t="s">
        <v>261</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262</v>
      </c>
      <c r="Q721" s="217" t="s">
        <v>263</v>
      </c>
      <c r="R721" s="217" t="s">
        <v>264</v>
      </c>
      <c r="S721" s="211">
        <v>44531.502708333333</v>
      </c>
    </row>
    <row r="722" spans="1:19" x14ac:dyDescent="0.2">
      <c r="A722" s="217" t="s">
        <v>261</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262</v>
      </c>
      <c r="Q722" s="217" t="s">
        <v>263</v>
      </c>
      <c r="R722" s="217" t="s">
        <v>264</v>
      </c>
      <c r="S722" s="211">
        <v>44531.502708333333</v>
      </c>
    </row>
    <row r="723" spans="1:19" x14ac:dyDescent="0.2">
      <c r="A723" s="217" t="s">
        <v>261</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262</v>
      </c>
      <c r="Q723" s="217" t="s">
        <v>263</v>
      </c>
      <c r="R723" s="217" t="s">
        <v>264</v>
      </c>
      <c r="S723" s="211">
        <v>44531.502708333333</v>
      </c>
    </row>
    <row r="724" spans="1:19" x14ac:dyDescent="0.2">
      <c r="A724" s="217" t="s">
        <v>261</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262</v>
      </c>
      <c r="Q724" s="217" t="s">
        <v>263</v>
      </c>
      <c r="R724" s="217" t="s">
        <v>264</v>
      </c>
      <c r="S724" s="211">
        <v>44531.502708333333</v>
      </c>
    </row>
    <row r="725" spans="1:19" x14ac:dyDescent="0.2">
      <c r="A725" s="217" t="s">
        <v>261</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262</v>
      </c>
      <c r="Q725" s="217" t="s">
        <v>263</v>
      </c>
      <c r="R725" s="217" t="s">
        <v>264</v>
      </c>
      <c r="S725" s="211">
        <v>44516.623981481483</v>
      </c>
    </row>
    <row r="726" spans="1:19" x14ac:dyDescent="0.2">
      <c r="A726" s="217" t="s">
        <v>261</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262</v>
      </c>
      <c r="Q726" s="217" t="s">
        <v>263</v>
      </c>
      <c r="R726" s="217" t="s">
        <v>264</v>
      </c>
      <c r="S726" s="211">
        <v>44531.500509259262</v>
      </c>
    </row>
    <row r="727" spans="1:19" x14ac:dyDescent="0.2">
      <c r="A727" s="217" t="s">
        <v>261</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262</v>
      </c>
      <c r="Q727" s="217" t="s">
        <v>263</v>
      </c>
      <c r="R727" s="217" t="s">
        <v>264</v>
      </c>
      <c r="S727" s="211">
        <v>44531.500509259262</v>
      </c>
    </row>
    <row r="728" spans="1:19" x14ac:dyDescent="0.2">
      <c r="A728" s="217" t="s">
        <v>261</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262</v>
      </c>
      <c r="Q728" s="217" t="s">
        <v>263</v>
      </c>
      <c r="R728" s="217" t="s">
        <v>264</v>
      </c>
      <c r="S728" s="211">
        <v>44531.500509259262</v>
      </c>
    </row>
    <row r="729" spans="1:19" x14ac:dyDescent="0.2">
      <c r="A729" s="217" t="s">
        <v>261</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262</v>
      </c>
      <c r="Q729" s="217" t="s">
        <v>263</v>
      </c>
      <c r="R729" s="217" t="s">
        <v>264</v>
      </c>
      <c r="S729" s="211">
        <v>44531.500509259262</v>
      </c>
    </row>
    <row r="730" spans="1:19" x14ac:dyDescent="0.2">
      <c r="A730" s="217" t="s">
        <v>261</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262</v>
      </c>
      <c r="Q730" s="217" t="s">
        <v>263</v>
      </c>
      <c r="R730" s="217" t="s">
        <v>264</v>
      </c>
      <c r="S730" s="211">
        <v>44531.500509259262</v>
      </c>
    </row>
    <row r="731" spans="1:19" x14ac:dyDescent="0.2">
      <c r="A731" s="217" t="s">
        <v>261</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262</v>
      </c>
      <c r="Q731" s="217" t="s">
        <v>263</v>
      </c>
      <c r="R731" s="217" t="s">
        <v>264</v>
      </c>
      <c r="S731" s="211">
        <v>44531.500509259262</v>
      </c>
    </row>
    <row r="732" spans="1:19" x14ac:dyDescent="0.2">
      <c r="A732" s="217" t="s">
        <v>261</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262</v>
      </c>
      <c r="Q732" s="217" t="s">
        <v>263</v>
      </c>
      <c r="R732" s="217" t="s">
        <v>264</v>
      </c>
      <c r="S732" s="211">
        <v>44531.500509259262</v>
      </c>
    </row>
    <row r="733" spans="1:19" x14ac:dyDescent="0.2">
      <c r="A733" s="217" t="s">
        <v>261</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262</v>
      </c>
      <c r="Q733" s="217" t="s">
        <v>263</v>
      </c>
      <c r="R733" s="217" t="s">
        <v>264</v>
      </c>
      <c r="S733" s="211">
        <v>44531.500509259262</v>
      </c>
    </row>
    <row r="734" spans="1:19" x14ac:dyDescent="0.2">
      <c r="A734" s="217" t="s">
        <v>261</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262</v>
      </c>
      <c r="Q734" s="217" t="s">
        <v>263</v>
      </c>
      <c r="R734" s="217" t="s">
        <v>264</v>
      </c>
      <c r="S734" s="211">
        <v>44531.500509259262</v>
      </c>
    </row>
    <row r="735" spans="1:19" x14ac:dyDescent="0.2">
      <c r="A735" s="217" t="s">
        <v>261</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262</v>
      </c>
      <c r="Q735" s="217" t="s">
        <v>263</v>
      </c>
      <c r="R735" s="217" t="s">
        <v>264</v>
      </c>
      <c r="S735" s="211">
        <v>44531.500509259262</v>
      </c>
    </row>
    <row r="736" spans="1:19" x14ac:dyDescent="0.2">
      <c r="A736" s="217" t="s">
        <v>261</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262</v>
      </c>
      <c r="Q736" s="217" t="s">
        <v>263</v>
      </c>
      <c r="R736" s="217" t="s">
        <v>264</v>
      </c>
      <c r="S736" s="211">
        <v>44531.500509259262</v>
      </c>
    </row>
    <row r="737" spans="1:19" x14ac:dyDescent="0.2">
      <c r="A737" s="217" t="s">
        <v>261</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262</v>
      </c>
      <c r="Q737" s="217" t="s">
        <v>263</v>
      </c>
      <c r="R737" s="217" t="s">
        <v>264</v>
      </c>
      <c r="S737" s="211">
        <v>44531.500509259262</v>
      </c>
    </row>
    <row r="738" spans="1:19" x14ac:dyDescent="0.2">
      <c r="A738" s="217" t="s">
        <v>261</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262</v>
      </c>
      <c r="Q738" s="217" t="s">
        <v>263</v>
      </c>
      <c r="R738" s="217" t="s">
        <v>264</v>
      </c>
      <c r="S738" s="211">
        <v>44531.500509259262</v>
      </c>
    </row>
    <row r="739" spans="1:19" x14ac:dyDescent="0.2">
      <c r="A739" s="217" t="s">
        <v>261</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262</v>
      </c>
      <c r="Q739" s="217" t="s">
        <v>263</v>
      </c>
      <c r="R739" s="217" t="s">
        <v>264</v>
      </c>
      <c r="S739" s="211">
        <v>44531.500509259262</v>
      </c>
    </row>
    <row r="740" spans="1:19" x14ac:dyDescent="0.2">
      <c r="A740" s="217" t="s">
        <v>261</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262</v>
      </c>
      <c r="Q740" s="217" t="s">
        <v>263</v>
      </c>
      <c r="R740" s="217" t="s">
        <v>264</v>
      </c>
      <c r="S740" s="211">
        <v>44531.500509259262</v>
      </c>
    </row>
    <row r="741" spans="1:19" x14ac:dyDescent="0.2">
      <c r="A741" s="217" t="s">
        <v>261</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262</v>
      </c>
      <c r="Q741" s="217" t="s">
        <v>263</v>
      </c>
      <c r="R741" s="217" t="s">
        <v>264</v>
      </c>
      <c r="S741" s="211">
        <v>44531.500509259262</v>
      </c>
    </row>
    <row r="742" spans="1:19" x14ac:dyDescent="0.2">
      <c r="A742" s="217" t="s">
        <v>261</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262</v>
      </c>
      <c r="Q742" s="217" t="s">
        <v>263</v>
      </c>
      <c r="R742" s="217" t="s">
        <v>264</v>
      </c>
      <c r="S742" s="211">
        <v>44531.500509259262</v>
      </c>
    </row>
    <row r="743" spans="1:19" x14ac:dyDescent="0.2">
      <c r="A743" s="217" t="s">
        <v>261</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262</v>
      </c>
      <c r="Q743" s="217" t="s">
        <v>263</v>
      </c>
      <c r="R743" s="217" t="s">
        <v>264</v>
      </c>
      <c r="S743" s="211">
        <v>44531.500509259262</v>
      </c>
    </row>
    <row r="744" spans="1:19" x14ac:dyDescent="0.2">
      <c r="A744" s="217" t="s">
        <v>261</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262</v>
      </c>
      <c r="Q744" s="217" t="s">
        <v>263</v>
      </c>
      <c r="R744" s="217" t="s">
        <v>264</v>
      </c>
      <c r="S744" s="211">
        <v>44531.500509259262</v>
      </c>
    </row>
    <row r="745" spans="1:19" x14ac:dyDescent="0.2">
      <c r="A745" s="217" t="s">
        <v>261</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262</v>
      </c>
      <c r="Q745" s="217" t="s">
        <v>263</v>
      </c>
      <c r="R745" s="217" t="s">
        <v>264</v>
      </c>
      <c r="S745" s="211">
        <v>44531.500509259262</v>
      </c>
    </row>
    <row r="746" spans="1:19" x14ac:dyDescent="0.2">
      <c r="A746" s="217" t="s">
        <v>261</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262</v>
      </c>
      <c r="Q746" s="217" t="s">
        <v>263</v>
      </c>
      <c r="R746" s="217" t="s">
        <v>264</v>
      </c>
      <c r="S746" s="211">
        <v>44531.500509259262</v>
      </c>
    </row>
    <row r="747" spans="1:19" x14ac:dyDescent="0.2">
      <c r="A747" s="217" t="s">
        <v>261</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262</v>
      </c>
      <c r="Q747" s="217" t="s">
        <v>263</v>
      </c>
      <c r="R747" s="217" t="s">
        <v>264</v>
      </c>
      <c r="S747" s="211">
        <v>44531.500509259262</v>
      </c>
    </row>
    <row r="748" spans="1:19" x14ac:dyDescent="0.2">
      <c r="A748" s="217" t="s">
        <v>261</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262</v>
      </c>
      <c r="Q748" s="217" t="s">
        <v>263</v>
      </c>
      <c r="R748" s="217" t="s">
        <v>264</v>
      </c>
      <c r="S748" s="211">
        <v>44531.500509259262</v>
      </c>
    </row>
    <row r="749" spans="1:19" x14ac:dyDescent="0.2">
      <c r="A749" s="217" t="s">
        <v>261</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262</v>
      </c>
      <c r="Q749" s="217" t="s">
        <v>263</v>
      </c>
      <c r="R749" s="217" t="s">
        <v>264</v>
      </c>
      <c r="S749" s="211">
        <v>44531.500509259262</v>
      </c>
    </row>
    <row r="750" spans="1:19" x14ac:dyDescent="0.2">
      <c r="A750" s="217" t="s">
        <v>261</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262</v>
      </c>
      <c r="Q750" s="217" t="s">
        <v>263</v>
      </c>
      <c r="R750" s="217" t="s">
        <v>264</v>
      </c>
      <c r="S750" s="211">
        <v>44531.500509259262</v>
      </c>
    </row>
    <row r="751" spans="1:19" x14ac:dyDescent="0.2">
      <c r="A751" s="217" t="s">
        <v>261</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262</v>
      </c>
      <c r="Q751" s="217" t="s">
        <v>263</v>
      </c>
      <c r="R751" s="217" t="s">
        <v>264</v>
      </c>
      <c r="S751" s="211">
        <v>44531.500509259262</v>
      </c>
    </row>
    <row r="752" spans="1:19" x14ac:dyDescent="0.2">
      <c r="A752" s="217" t="s">
        <v>261</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262</v>
      </c>
      <c r="Q752" s="217" t="s">
        <v>263</v>
      </c>
      <c r="R752" s="217" t="s">
        <v>264</v>
      </c>
      <c r="S752" s="211">
        <v>44531.500509259262</v>
      </c>
    </row>
    <row r="753" spans="1:19" x14ac:dyDescent="0.2">
      <c r="A753" s="217" t="s">
        <v>261</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262</v>
      </c>
      <c r="Q753" s="217" t="s">
        <v>263</v>
      </c>
      <c r="R753" s="217" t="s">
        <v>264</v>
      </c>
      <c r="S753" s="211">
        <v>44531.500509259262</v>
      </c>
    </row>
    <row r="754" spans="1:19" x14ac:dyDescent="0.2">
      <c r="A754" s="217" t="s">
        <v>261</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262</v>
      </c>
      <c r="Q754" s="217" t="s">
        <v>263</v>
      </c>
      <c r="R754" s="217" t="s">
        <v>264</v>
      </c>
      <c r="S754" s="211">
        <v>44531.500509259262</v>
      </c>
    </row>
    <row r="755" spans="1:19" x14ac:dyDescent="0.2">
      <c r="A755" s="217" t="s">
        <v>261</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262</v>
      </c>
      <c r="Q755" s="217" t="s">
        <v>263</v>
      </c>
      <c r="R755" s="217" t="s">
        <v>264</v>
      </c>
      <c r="S755" s="211">
        <v>44531.500509259262</v>
      </c>
    </row>
    <row r="756" spans="1:19" x14ac:dyDescent="0.2">
      <c r="A756" s="217" t="s">
        <v>261</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262</v>
      </c>
      <c r="Q756" s="217" t="s">
        <v>263</v>
      </c>
      <c r="R756" s="217" t="s">
        <v>264</v>
      </c>
      <c r="S756" s="211">
        <v>44531.500509259262</v>
      </c>
    </row>
    <row r="757" spans="1:19" x14ac:dyDescent="0.2">
      <c r="A757" s="217" t="s">
        <v>261</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262</v>
      </c>
      <c r="Q757" s="217" t="s">
        <v>263</v>
      </c>
      <c r="R757" s="217" t="s">
        <v>264</v>
      </c>
      <c r="S757" s="211">
        <v>44531.500509259262</v>
      </c>
    </row>
    <row r="758" spans="1:19" x14ac:dyDescent="0.2">
      <c r="A758" s="217" t="s">
        <v>261</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262</v>
      </c>
      <c r="Q758" s="217" t="s">
        <v>263</v>
      </c>
      <c r="R758" s="217" t="s">
        <v>264</v>
      </c>
      <c r="S758" s="211">
        <v>44531.500509259262</v>
      </c>
    </row>
    <row r="759" spans="1:19" x14ac:dyDescent="0.2">
      <c r="A759" s="217" t="s">
        <v>261</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262</v>
      </c>
      <c r="Q759" s="217" t="s">
        <v>263</v>
      </c>
      <c r="R759" s="217" t="s">
        <v>264</v>
      </c>
      <c r="S759" s="211">
        <v>44531.500509259262</v>
      </c>
    </row>
    <row r="760" spans="1:19" x14ac:dyDescent="0.2">
      <c r="A760" s="217" t="s">
        <v>261</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262</v>
      </c>
      <c r="Q760" s="217" t="s">
        <v>263</v>
      </c>
      <c r="R760" s="217" t="s">
        <v>264</v>
      </c>
      <c r="S760" s="211">
        <v>44531.500509259262</v>
      </c>
    </row>
    <row r="761" spans="1:19" x14ac:dyDescent="0.2">
      <c r="A761" s="217" t="s">
        <v>261</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262</v>
      </c>
      <c r="Q761" s="217" t="s">
        <v>263</v>
      </c>
      <c r="R761" s="217" t="s">
        <v>264</v>
      </c>
      <c r="S761" s="211">
        <v>44531.500509259262</v>
      </c>
    </row>
    <row r="762" spans="1:19" x14ac:dyDescent="0.2">
      <c r="A762" s="217" t="s">
        <v>261</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262</v>
      </c>
      <c r="Q762" s="217" t="s">
        <v>263</v>
      </c>
      <c r="R762" s="217" t="s">
        <v>264</v>
      </c>
      <c r="S762" s="211">
        <v>44531.500509259262</v>
      </c>
    </row>
    <row r="763" spans="1:19" x14ac:dyDescent="0.2">
      <c r="A763" s="217" t="s">
        <v>261</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262</v>
      </c>
      <c r="Q763" s="217" t="s">
        <v>263</v>
      </c>
      <c r="R763" s="217" t="s">
        <v>264</v>
      </c>
      <c r="S763" s="211">
        <v>44531.500509259262</v>
      </c>
    </row>
    <row r="764" spans="1:19" x14ac:dyDescent="0.2">
      <c r="A764" s="217" t="s">
        <v>261</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262</v>
      </c>
      <c r="Q764" s="217" t="s">
        <v>263</v>
      </c>
      <c r="R764" s="217" t="s">
        <v>264</v>
      </c>
      <c r="S764" s="211">
        <v>44531.500509259262</v>
      </c>
    </row>
    <row r="765" spans="1:19" x14ac:dyDescent="0.2">
      <c r="A765" s="217" t="s">
        <v>261</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262</v>
      </c>
      <c r="Q765" s="217" t="s">
        <v>263</v>
      </c>
      <c r="R765" s="217" t="s">
        <v>264</v>
      </c>
      <c r="S765" s="211">
        <v>44531.500509259262</v>
      </c>
    </row>
    <row r="766" spans="1:19" x14ac:dyDescent="0.2">
      <c r="A766" s="217" t="s">
        <v>261</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262</v>
      </c>
      <c r="Q766" s="217" t="s">
        <v>263</v>
      </c>
      <c r="R766" s="217" t="s">
        <v>264</v>
      </c>
      <c r="S766" s="211">
        <v>44531.500509259262</v>
      </c>
    </row>
    <row r="767" spans="1:19" x14ac:dyDescent="0.2">
      <c r="A767" s="217" t="s">
        <v>261</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262</v>
      </c>
      <c r="Q767" s="217" t="s">
        <v>263</v>
      </c>
      <c r="R767" s="217" t="s">
        <v>264</v>
      </c>
      <c r="S767" s="211">
        <v>44531.500509259262</v>
      </c>
    </row>
    <row r="768" spans="1:19" x14ac:dyDescent="0.2">
      <c r="A768" s="217" t="s">
        <v>261</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262</v>
      </c>
      <c r="Q768" s="217" t="s">
        <v>263</v>
      </c>
      <c r="R768" s="217" t="s">
        <v>264</v>
      </c>
      <c r="S768" s="211">
        <v>44531.500509259262</v>
      </c>
    </row>
    <row r="769" spans="1:19" x14ac:dyDescent="0.2">
      <c r="A769" s="217" t="s">
        <v>261</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262</v>
      </c>
      <c r="Q769" s="217" t="s">
        <v>263</v>
      </c>
      <c r="R769" s="217" t="s">
        <v>264</v>
      </c>
      <c r="S769" s="211">
        <v>44531.500509259262</v>
      </c>
    </row>
    <row r="770" spans="1:19" x14ac:dyDescent="0.2">
      <c r="A770" s="217" t="s">
        <v>261</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262</v>
      </c>
      <c r="Q770" s="217" t="s">
        <v>263</v>
      </c>
      <c r="R770" s="217" t="s">
        <v>264</v>
      </c>
      <c r="S770" s="211">
        <v>44531.500509259262</v>
      </c>
    </row>
    <row r="771" spans="1:19" x14ac:dyDescent="0.2">
      <c r="A771" s="217" t="s">
        <v>261</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262</v>
      </c>
      <c r="Q771" s="217" t="s">
        <v>263</v>
      </c>
      <c r="R771" s="217" t="s">
        <v>264</v>
      </c>
      <c r="S771" s="211">
        <v>44531.500509259262</v>
      </c>
    </row>
    <row r="772" spans="1:19" x14ac:dyDescent="0.2">
      <c r="A772" s="217" t="s">
        <v>261</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262</v>
      </c>
      <c r="Q772" s="217" t="s">
        <v>263</v>
      </c>
      <c r="R772" s="217" t="s">
        <v>264</v>
      </c>
      <c r="S772" s="211">
        <v>44531.500509259262</v>
      </c>
    </row>
    <row r="773" spans="1:19" x14ac:dyDescent="0.2">
      <c r="A773" s="217" t="s">
        <v>261</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262</v>
      </c>
      <c r="Q773" s="217" t="s">
        <v>263</v>
      </c>
      <c r="R773" s="217" t="s">
        <v>264</v>
      </c>
      <c r="S773" s="211">
        <v>44531.500509259262</v>
      </c>
    </row>
    <row r="774" spans="1:19" x14ac:dyDescent="0.2">
      <c r="A774" s="217" t="s">
        <v>261</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262</v>
      </c>
      <c r="Q774" s="217" t="s">
        <v>263</v>
      </c>
      <c r="R774" s="217" t="s">
        <v>264</v>
      </c>
      <c r="S774" s="211">
        <v>44531.500509259262</v>
      </c>
    </row>
    <row r="775" spans="1:19" x14ac:dyDescent="0.2">
      <c r="A775" s="217" t="s">
        <v>261</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262</v>
      </c>
      <c r="Q775" s="217" t="s">
        <v>263</v>
      </c>
      <c r="R775" s="217" t="s">
        <v>264</v>
      </c>
      <c r="S775" s="211">
        <v>44531.500509259262</v>
      </c>
    </row>
    <row r="776" spans="1:19" x14ac:dyDescent="0.2">
      <c r="A776" s="217" t="s">
        <v>261</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262</v>
      </c>
      <c r="Q776" s="217" t="s">
        <v>263</v>
      </c>
      <c r="R776" s="217" t="s">
        <v>264</v>
      </c>
      <c r="S776" s="211">
        <v>44531.500509259262</v>
      </c>
    </row>
    <row r="777" spans="1:19" x14ac:dyDescent="0.2">
      <c r="A777" s="217" t="s">
        <v>261</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262</v>
      </c>
      <c r="Q777" s="217" t="s">
        <v>263</v>
      </c>
      <c r="R777" s="217" t="s">
        <v>264</v>
      </c>
      <c r="S777" s="211">
        <v>44531.500509259262</v>
      </c>
    </row>
    <row r="778" spans="1:19" x14ac:dyDescent="0.2">
      <c r="A778" s="217" t="s">
        <v>261</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262</v>
      </c>
      <c r="Q778" s="217" t="s">
        <v>263</v>
      </c>
      <c r="R778" s="217" t="s">
        <v>264</v>
      </c>
      <c r="S778" s="211">
        <v>44531.500509259262</v>
      </c>
    </row>
    <row r="779" spans="1:19" x14ac:dyDescent="0.2">
      <c r="A779" s="217" t="s">
        <v>261</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262</v>
      </c>
      <c r="Q779" s="217" t="s">
        <v>263</v>
      </c>
      <c r="R779" s="217" t="s">
        <v>264</v>
      </c>
      <c r="S779" s="211">
        <v>44531.500509259262</v>
      </c>
    </row>
    <row r="780" spans="1:19" x14ac:dyDescent="0.2">
      <c r="A780" s="217" t="s">
        <v>261</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262</v>
      </c>
      <c r="Q780" s="217" t="s">
        <v>263</v>
      </c>
      <c r="R780" s="217" t="s">
        <v>264</v>
      </c>
      <c r="S780" s="211">
        <v>44531.500509259262</v>
      </c>
    </row>
    <row r="781" spans="1:19" x14ac:dyDescent="0.2">
      <c r="A781" s="217" t="s">
        <v>261</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262</v>
      </c>
      <c r="Q781" s="217" t="s">
        <v>263</v>
      </c>
      <c r="R781" s="217" t="s">
        <v>264</v>
      </c>
      <c r="S781" s="211">
        <v>44531.500509259262</v>
      </c>
    </row>
    <row r="782" spans="1:19" x14ac:dyDescent="0.2">
      <c r="A782" s="217" t="s">
        <v>261</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262</v>
      </c>
      <c r="Q782" s="217" t="s">
        <v>263</v>
      </c>
      <c r="R782" s="217" t="s">
        <v>264</v>
      </c>
      <c r="S782" s="211">
        <v>44531.500509259262</v>
      </c>
    </row>
    <row r="783" spans="1:19" x14ac:dyDescent="0.2">
      <c r="A783" s="217" t="s">
        <v>261</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262</v>
      </c>
      <c r="Q783" s="217" t="s">
        <v>263</v>
      </c>
      <c r="R783" s="217" t="s">
        <v>264</v>
      </c>
      <c r="S783" s="211">
        <v>44531.500509259262</v>
      </c>
    </row>
    <row r="784" spans="1:19" x14ac:dyDescent="0.2">
      <c r="A784" s="217" t="s">
        <v>261</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262</v>
      </c>
      <c r="Q784" s="217" t="s">
        <v>263</v>
      </c>
      <c r="R784" s="217" t="s">
        <v>264</v>
      </c>
      <c r="S784" s="211">
        <v>44531.500509259262</v>
      </c>
    </row>
    <row r="785" spans="1:19" x14ac:dyDescent="0.2">
      <c r="A785" s="217" t="s">
        <v>261</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262</v>
      </c>
      <c r="Q785" s="217" t="s">
        <v>263</v>
      </c>
      <c r="R785" s="217" t="s">
        <v>264</v>
      </c>
      <c r="S785" s="211">
        <v>44531.500509259262</v>
      </c>
    </row>
    <row r="786" spans="1:19" x14ac:dyDescent="0.2">
      <c r="A786" s="217" t="s">
        <v>261</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262</v>
      </c>
      <c r="Q786" s="217" t="s">
        <v>263</v>
      </c>
      <c r="R786" s="217" t="s">
        <v>264</v>
      </c>
      <c r="S786" s="211">
        <v>44531.500509259262</v>
      </c>
    </row>
    <row r="787" spans="1:19" x14ac:dyDescent="0.2">
      <c r="A787" s="217" t="s">
        <v>261</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262</v>
      </c>
      <c r="Q787" s="217" t="s">
        <v>263</v>
      </c>
      <c r="R787" s="217" t="s">
        <v>264</v>
      </c>
      <c r="S787" s="211">
        <v>44531.500509259262</v>
      </c>
    </row>
    <row r="788" spans="1:19" x14ac:dyDescent="0.2">
      <c r="A788" s="217" t="s">
        <v>261</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262</v>
      </c>
      <c r="Q788" s="217" t="s">
        <v>263</v>
      </c>
      <c r="R788" s="217" t="s">
        <v>264</v>
      </c>
      <c r="S788" s="211">
        <v>44531.500509259262</v>
      </c>
    </row>
    <row r="789" spans="1:19" x14ac:dyDescent="0.2">
      <c r="A789" s="217" t="s">
        <v>261</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262</v>
      </c>
      <c r="Q789" s="217" t="s">
        <v>263</v>
      </c>
      <c r="R789" s="217" t="s">
        <v>264</v>
      </c>
      <c r="S789" s="211">
        <v>44531.500509259262</v>
      </c>
    </row>
    <row r="790" spans="1:19" x14ac:dyDescent="0.2">
      <c r="A790" s="217" t="s">
        <v>261</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262</v>
      </c>
      <c r="Q790" s="217" t="s">
        <v>263</v>
      </c>
      <c r="R790" s="217" t="s">
        <v>264</v>
      </c>
      <c r="S790" s="211">
        <v>44531.500509259262</v>
      </c>
    </row>
    <row r="791" spans="1:19" x14ac:dyDescent="0.2">
      <c r="A791" s="217" t="s">
        <v>261</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262</v>
      </c>
      <c r="Q791" s="217" t="s">
        <v>263</v>
      </c>
      <c r="R791" s="217" t="s">
        <v>264</v>
      </c>
      <c r="S791" s="211">
        <v>44531.500509259262</v>
      </c>
    </row>
    <row r="792" spans="1:19" x14ac:dyDescent="0.2">
      <c r="A792" s="217" t="s">
        <v>261</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262</v>
      </c>
      <c r="Q792" s="217" t="s">
        <v>263</v>
      </c>
      <c r="R792" s="217" t="s">
        <v>264</v>
      </c>
      <c r="S792" s="211">
        <v>44531.500509259262</v>
      </c>
    </row>
    <row r="793" spans="1:19" x14ac:dyDescent="0.2">
      <c r="A793" s="217" t="s">
        <v>261</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262</v>
      </c>
      <c r="Q793" s="217" t="s">
        <v>263</v>
      </c>
      <c r="R793" s="217" t="s">
        <v>264</v>
      </c>
      <c r="S793" s="211">
        <v>44531.500509259262</v>
      </c>
    </row>
    <row r="794" spans="1:19" x14ac:dyDescent="0.2">
      <c r="A794" s="217" t="s">
        <v>261</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262</v>
      </c>
      <c r="Q794" s="217" t="s">
        <v>263</v>
      </c>
      <c r="R794" s="217" t="s">
        <v>264</v>
      </c>
      <c r="S794" s="211">
        <v>44531.500509259262</v>
      </c>
    </row>
    <row r="795" spans="1:19" x14ac:dyDescent="0.2">
      <c r="A795" s="217" t="s">
        <v>261</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262</v>
      </c>
      <c r="Q795" s="217" t="s">
        <v>263</v>
      </c>
      <c r="R795" s="217" t="s">
        <v>264</v>
      </c>
      <c r="S795" s="211">
        <v>44531.500509259262</v>
      </c>
    </row>
    <row r="796" spans="1:19" x14ac:dyDescent="0.2">
      <c r="A796" s="217" t="s">
        <v>261</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262</v>
      </c>
      <c r="Q796" s="217" t="s">
        <v>263</v>
      </c>
      <c r="R796" s="217" t="s">
        <v>264</v>
      </c>
      <c r="S796" s="211">
        <v>44531.500509259262</v>
      </c>
    </row>
    <row r="797" spans="1:19" x14ac:dyDescent="0.2">
      <c r="A797" s="217" t="s">
        <v>261</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262</v>
      </c>
      <c r="Q797" s="217" t="s">
        <v>263</v>
      </c>
      <c r="R797" s="217" t="s">
        <v>264</v>
      </c>
      <c r="S797" s="211">
        <v>44531.500509259262</v>
      </c>
    </row>
    <row r="798" spans="1:19" x14ac:dyDescent="0.2">
      <c r="A798" s="217" t="s">
        <v>261</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262</v>
      </c>
      <c r="Q798" s="217" t="s">
        <v>263</v>
      </c>
      <c r="R798" s="217" t="s">
        <v>264</v>
      </c>
      <c r="S798" s="211">
        <v>44531.500509259262</v>
      </c>
    </row>
    <row r="799" spans="1:19" x14ac:dyDescent="0.2">
      <c r="A799" s="217" t="s">
        <v>261</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262</v>
      </c>
      <c r="Q799" s="217" t="s">
        <v>263</v>
      </c>
      <c r="R799" s="217" t="s">
        <v>264</v>
      </c>
      <c r="S799" s="211">
        <v>44531.500509259262</v>
      </c>
    </row>
    <row r="800" spans="1:19" x14ac:dyDescent="0.2">
      <c r="A800" s="217" t="s">
        <v>261</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262</v>
      </c>
      <c r="Q800" s="217" t="s">
        <v>263</v>
      </c>
      <c r="R800" s="217" t="s">
        <v>264</v>
      </c>
      <c r="S800" s="211">
        <v>44531.500509259262</v>
      </c>
    </row>
    <row r="801" spans="1:19" x14ac:dyDescent="0.2">
      <c r="A801" s="217" t="s">
        <v>261</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262</v>
      </c>
      <c r="Q801" s="217" t="s">
        <v>263</v>
      </c>
      <c r="R801" s="217" t="s">
        <v>264</v>
      </c>
      <c r="S801" s="211">
        <v>44531.500509259262</v>
      </c>
    </row>
    <row r="802" spans="1:19" x14ac:dyDescent="0.2">
      <c r="A802" s="217" t="s">
        <v>261</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262</v>
      </c>
      <c r="Q802" s="217" t="s">
        <v>263</v>
      </c>
      <c r="R802" s="217" t="s">
        <v>264</v>
      </c>
      <c r="S802" s="211">
        <v>44531.500509259262</v>
      </c>
    </row>
    <row r="803" spans="1:19" x14ac:dyDescent="0.2">
      <c r="A803" s="217" t="s">
        <v>261</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262</v>
      </c>
      <c r="Q803" s="217" t="s">
        <v>263</v>
      </c>
      <c r="R803" s="217" t="s">
        <v>264</v>
      </c>
      <c r="S803" s="211">
        <v>44531.500509259262</v>
      </c>
    </row>
    <row r="804" spans="1:19" x14ac:dyDescent="0.2">
      <c r="A804" s="217" t="s">
        <v>261</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262</v>
      </c>
      <c r="Q804" s="217" t="s">
        <v>263</v>
      </c>
      <c r="R804" s="217" t="s">
        <v>264</v>
      </c>
      <c r="S804" s="211">
        <v>44531.500509259262</v>
      </c>
    </row>
    <row r="805" spans="1:19" x14ac:dyDescent="0.2">
      <c r="A805" s="217" t="s">
        <v>261</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262</v>
      </c>
      <c r="Q805" s="217" t="s">
        <v>263</v>
      </c>
      <c r="R805" s="217" t="s">
        <v>264</v>
      </c>
      <c r="S805" s="211">
        <v>44531.500509259262</v>
      </c>
    </row>
    <row r="806" spans="1:19" x14ac:dyDescent="0.2">
      <c r="A806" s="217" t="s">
        <v>261</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262</v>
      </c>
      <c r="Q806" s="217" t="s">
        <v>263</v>
      </c>
      <c r="R806" s="217" t="s">
        <v>264</v>
      </c>
      <c r="S806" s="211">
        <v>44531.500509259262</v>
      </c>
    </row>
    <row r="807" spans="1:19" x14ac:dyDescent="0.2">
      <c r="A807" s="217" t="s">
        <v>261</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262</v>
      </c>
      <c r="Q807" s="217" t="s">
        <v>263</v>
      </c>
      <c r="R807" s="217" t="s">
        <v>264</v>
      </c>
      <c r="S807" s="211">
        <v>44531.500509259262</v>
      </c>
    </row>
    <row r="808" spans="1:19" x14ac:dyDescent="0.2">
      <c r="A808" s="217" t="s">
        <v>261</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262</v>
      </c>
      <c r="Q808" s="217" t="s">
        <v>263</v>
      </c>
      <c r="R808" s="217" t="s">
        <v>264</v>
      </c>
      <c r="S808" s="211">
        <v>44531.500509259262</v>
      </c>
    </row>
    <row r="809" spans="1:19" x14ac:dyDescent="0.2">
      <c r="A809" s="217" t="s">
        <v>261</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262</v>
      </c>
      <c r="Q809" s="217" t="s">
        <v>263</v>
      </c>
      <c r="R809" s="217" t="s">
        <v>264</v>
      </c>
      <c r="S809" s="211">
        <v>44531.500509259262</v>
      </c>
    </row>
    <row r="810" spans="1:19" x14ac:dyDescent="0.2">
      <c r="A810" s="217" t="s">
        <v>261</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262</v>
      </c>
      <c r="Q810" s="217" t="s">
        <v>263</v>
      </c>
      <c r="R810" s="217" t="s">
        <v>264</v>
      </c>
      <c r="S810" s="211">
        <v>44531.500509259262</v>
      </c>
    </row>
    <row r="811" spans="1:19" x14ac:dyDescent="0.2">
      <c r="A811" s="217" t="s">
        <v>261</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262</v>
      </c>
      <c r="Q811" s="217" t="s">
        <v>263</v>
      </c>
      <c r="R811" s="217" t="s">
        <v>264</v>
      </c>
      <c r="S811" s="211">
        <v>44531.500509259262</v>
      </c>
    </row>
    <row r="812" spans="1:19" x14ac:dyDescent="0.2">
      <c r="A812" s="217" t="s">
        <v>261</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262</v>
      </c>
      <c r="Q812" s="217" t="s">
        <v>263</v>
      </c>
      <c r="R812" s="217" t="s">
        <v>264</v>
      </c>
      <c r="S812" s="211">
        <v>44531.500509259262</v>
      </c>
    </row>
    <row r="813" spans="1:19" x14ac:dyDescent="0.2">
      <c r="A813" s="217" t="s">
        <v>261</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262</v>
      </c>
      <c r="Q813" s="217" t="s">
        <v>263</v>
      </c>
      <c r="R813" s="217" t="s">
        <v>264</v>
      </c>
      <c r="S813" s="211">
        <v>44531.500509259262</v>
      </c>
    </row>
    <row r="814" spans="1:19" x14ac:dyDescent="0.2">
      <c r="A814" s="217" t="s">
        <v>261</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262</v>
      </c>
      <c r="Q814" s="217" t="s">
        <v>263</v>
      </c>
      <c r="R814" s="217" t="s">
        <v>264</v>
      </c>
      <c r="S814" s="211">
        <v>44531.500509259262</v>
      </c>
    </row>
    <row r="815" spans="1:19" x14ac:dyDescent="0.2">
      <c r="A815" s="217" t="s">
        <v>261</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262</v>
      </c>
      <c r="Q815" s="217" t="s">
        <v>263</v>
      </c>
      <c r="R815" s="217" t="s">
        <v>264</v>
      </c>
      <c r="S815" s="211">
        <v>44531.500509259262</v>
      </c>
    </row>
    <row r="816" spans="1:19" x14ac:dyDescent="0.2">
      <c r="A816" s="217" t="s">
        <v>261</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262</v>
      </c>
      <c r="Q816" s="217" t="s">
        <v>263</v>
      </c>
      <c r="R816" s="217" t="s">
        <v>264</v>
      </c>
      <c r="S816" s="211">
        <v>44531.500509259262</v>
      </c>
    </row>
    <row r="817" spans="1:19" x14ac:dyDescent="0.2">
      <c r="A817" s="217" t="s">
        <v>261</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262</v>
      </c>
      <c r="Q817" s="217" t="s">
        <v>263</v>
      </c>
      <c r="R817" s="217" t="s">
        <v>264</v>
      </c>
      <c r="S817" s="211">
        <v>44531.500509259262</v>
      </c>
    </row>
    <row r="818" spans="1:19" x14ac:dyDescent="0.2">
      <c r="A818" s="217" t="s">
        <v>261</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262</v>
      </c>
      <c r="Q818" s="217" t="s">
        <v>263</v>
      </c>
      <c r="R818" s="217" t="s">
        <v>264</v>
      </c>
      <c r="S818" s="211">
        <v>44531.500509259262</v>
      </c>
    </row>
    <row r="819" spans="1:19" x14ac:dyDescent="0.2">
      <c r="A819" s="217" t="s">
        <v>261</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262</v>
      </c>
      <c r="Q819" s="217" t="s">
        <v>263</v>
      </c>
      <c r="R819" s="217" t="s">
        <v>264</v>
      </c>
      <c r="S819" s="211">
        <v>44531.500509259262</v>
      </c>
    </row>
    <row r="820" spans="1:19" x14ac:dyDescent="0.2">
      <c r="A820" s="217" t="s">
        <v>261</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262</v>
      </c>
      <c r="Q820" s="217" t="s">
        <v>263</v>
      </c>
      <c r="R820" s="217" t="s">
        <v>264</v>
      </c>
      <c r="S820" s="211">
        <v>44531.500509259262</v>
      </c>
    </row>
    <row r="821" spans="1:19" x14ac:dyDescent="0.2">
      <c r="A821" s="217" t="s">
        <v>261</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262</v>
      </c>
      <c r="Q821" s="217" t="s">
        <v>263</v>
      </c>
      <c r="R821" s="217" t="s">
        <v>264</v>
      </c>
      <c r="S821" s="211">
        <v>44531.500509259262</v>
      </c>
    </row>
    <row r="822" spans="1:19" x14ac:dyDescent="0.2">
      <c r="A822" s="217" t="s">
        <v>261</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262</v>
      </c>
      <c r="Q822" s="217" t="s">
        <v>263</v>
      </c>
      <c r="R822" s="217" t="s">
        <v>264</v>
      </c>
      <c r="S822" s="211">
        <v>44531.500509259262</v>
      </c>
    </row>
    <row r="823" spans="1:19" x14ac:dyDescent="0.2">
      <c r="A823" s="217" t="s">
        <v>261</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262</v>
      </c>
      <c r="Q823" s="217" t="s">
        <v>263</v>
      </c>
      <c r="R823" s="217" t="s">
        <v>264</v>
      </c>
      <c r="S823" s="211">
        <v>44531.500509259262</v>
      </c>
    </row>
    <row r="824" spans="1:19" x14ac:dyDescent="0.2">
      <c r="A824" s="217" t="s">
        <v>261</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262</v>
      </c>
      <c r="Q824" s="217" t="s">
        <v>263</v>
      </c>
      <c r="R824" s="217" t="s">
        <v>264</v>
      </c>
      <c r="S824" s="211">
        <v>44531.500509259262</v>
      </c>
    </row>
    <row r="825" spans="1:19" x14ac:dyDescent="0.2">
      <c r="A825" s="217" t="s">
        <v>261</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262</v>
      </c>
      <c r="Q825" s="217" t="s">
        <v>263</v>
      </c>
      <c r="R825" s="217" t="s">
        <v>264</v>
      </c>
      <c r="S825" s="211">
        <v>44531.500509259262</v>
      </c>
    </row>
    <row r="826" spans="1:19" x14ac:dyDescent="0.2">
      <c r="A826" s="217" t="s">
        <v>261</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262</v>
      </c>
      <c r="Q826" s="217" t="s">
        <v>263</v>
      </c>
      <c r="R826" s="217" t="s">
        <v>264</v>
      </c>
      <c r="S826" s="211">
        <v>44531.500509259262</v>
      </c>
    </row>
    <row r="827" spans="1:19" x14ac:dyDescent="0.2">
      <c r="A827" s="217" t="s">
        <v>261</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262</v>
      </c>
      <c r="Q827" s="217" t="s">
        <v>263</v>
      </c>
      <c r="R827" s="217" t="s">
        <v>264</v>
      </c>
      <c r="S827" s="211">
        <v>44531.500509259262</v>
      </c>
    </row>
    <row r="828" spans="1:19" x14ac:dyDescent="0.2">
      <c r="A828" s="217" t="s">
        <v>261</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262</v>
      </c>
      <c r="Q828" s="217" t="s">
        <v>263</v>
      </c>
      <c r="R828" s="217" t="s">
        <v>264</v>
      </c>
      <c r="S828" s="211">
        <v>44531.500509259262</v>
      </c>
    </row>
    <row r="829" spans="1:19" x14ac:dyDescent="0.2">
      <c r="A829" s="217" t="s">
        <v>261</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262</v>
      </c>
      <c r="Q829" s="217" t="s">
        <v>263</v>
      </c>
      <c r="R829" s="217" t="s">
        <v>264</v>
      </c>
      <c r="S829" s="211">
        <v>44531.500509259262</v>
      </c>
    </row>
    <row r="830" spans="1:19" x14ac:dyDescent="0.2">
      <c r="A830" s="217" t="s">
        <v>261</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262</v>
      </c>
      <c r="Q830" s="217" t="s">
        <v>263</v>
      </c>
      <c r="R830" s="217" t="s">
        <v>264</v>
      </c>
      <c r="S830" s="211">
        <v>44531.500509259262</v>
      </c>
    </row>
    <row r="831" spans="1:19" x14ac:dyDescent="0.2">
      <c r="A831" s="217" t="s">
        <v>261</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262</v>
      </c>
      <c r="Q831" s="217" t="s">
        <v>263</v>
      </c>
      <c r="R831" s="217" t="s">
        <v>264</v>
      </c>
      <c r="S831" s="211">
        <v>44531.500509259262</v>
      </c>
    </row>
    <row r="832" spans="1:19" x14ac:dyDescent="0.2">
      <c r="A832" s="217" t="s">
        <v>261</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262</v>
      </c>
      <c r="Q832" s="217" t="s">
        <v>263</v>
      </c>
      <c r="R832" s="217" t="s">
        <v>264</v>
      </c>
      <c r="S832" s="211">
        <v>44531.500509259262</v>
      </c>
    </row>
    <row r="833" spans="1:19" x14ac:dyDescent="0.2">
      <c r="A833" s="217" t="s">
        <v>261</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262</v>
      </c>
      <c r="Q833" s="217" t="s">
        <v>263</v>
      </c>
      <c r="R833" s="217" t="s">
        <v>264</v>
      </c>
      <c r="S833" s="211">
        <v>44531.500509259262</v>
      </c>
    </row>
    <row r="834" spans="1:19" x14ac:dyDescent="0.2">
      <c r="A834" s="217" t="s">
        <v>261</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262</v>
      </c>
      <c r="Q834" s="217" t="s">
        <v>263</v>
      </c>
      <c r="R834" s="217" t="s">
        <v>264</v>
      </c>
      <c r="S834" s="211">
        <v>44531.500509259262</v>
      </c>
    </row>
    <row r="835" spans="1:19" x14ac:dyDescent="0.2">
      <c r="A835" s="217" t="s">
        <v>261</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262</v>
      </c>
      <c r="Q835" s="217" t="s">
        <v>263</v>
      </c>
      <c r="R835" s="217" t="s">
        <v>264</v>
      </c>
      <c r="S835" s="211">
        <v>44531.500509259262</v>
      </c>
    </row>
    <row r="836" spans="1:19" x14ac:dyDescent="0.2">
      <c r="A836" s="217" t="s">
        <v>261</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262</v>
      </c>
      <c r="Q836" s="217" t="s">
        <v>263</v>
      </c>
      <c r="R836" s="217" t="s">
        <v>264</v>
      </c>
      <c r="S836" s="211">
        <v>44531.500509259262</v>
      </c>
    </row>
    <row r="837" spans="1:19" x14ac:dyDescent="0.2">
      <c r="A837" s="217" t="s">
        <v>261</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262</v>
      </c>
      <c r="Q837" s="217" t="s">
        <v>263</v>
      </c>
      <c r="R837" s="217" t="s">
        <v>264</v>
      </c>
      <c r="S837" s="211">
        <v>44531.500509259262</v>
      </c>
    </row>
    <row r="838" spans="1:19" x14ac:dyDescent="0.2">
      <c r="A838" s="217" t="s">
        <v>261</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262</v>
      </c>
      <c r="Q838" s="217" t="s">
        <v>263</v>
      </c>
      <c r="R838" s="217" t="s">
        <v>264</v>
      </c>
      <c r="S838" s="211">
        <v>44531.500509259262</v>
      </c>
    </row>
    <row r="839" spans="1:19" x14ac:dyDescent="0.2">
      <c r="A839" s="217" t="s">
        <v>261</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262</v>
      </c>
      <c r="Q839" s="217" t="s">
        <v>263</v>
      </c>
      <c r="R839" s="217" t="s">
        <v>264</v>
      </c>
      <c r="S839" s="211">
        <v>44531.500509259262</v>
      </c>
    </row>
    <row r="840" spans="1:19" x14ac:dyDescent="0.2">
      <c r="A840" s="217" t="s">
        <v>261</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262</v>
      </c>
      <c r="Q840" s="217" t="s">
        <v>263</v>
      </c>
      <c r="R840" s="217" t="s">
        <v>264</v>
      </c>
      <c r="S840" s="211">
        <v>44531.500509259262</v>
      </c>
    </row>
    <row r="841" spans="1:19" x14ac:dyDescent="0.2">
      <c r="A841" s="217" t="s">
        <v>261</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262</v>
      </c>
      <c r="Q841" s="217" t="s">
        <v>263</v>
      </c>
      <c r="R841" s="217" t="s">
        <v>264</v>
      </c>
      <c r="S841" s="211">
        <v>44531.500509259262</v>
      </c>
    </row>
    <row r="842" spans="1:19" x14ac:dyDescent="0.2">
      <c r="A842" s="217" t="s">
        <v>261</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262</v>
      </c>
      <c r="Q842" s="217" t="s">
        <v>263</v>
      </c>
      <c r="R842" s="217" t="s">
        <v>264</v>
      </c>
      <c r="S842" s="211">
        <v>44531.500509259262</v>
      </c>
    </row>
    <row r="843" spans="1:19" x14ac:dyDescent="0.2">
      <c r="A843" s="217" t="s">
        <v>261</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262</v>
      </c>
      <c r="Q843" s="217" t="s">
        <v>263</v>
      </c>
      <c r="R843" s="217" t="s">
        <v>264</v>
      </c>
      <c r="S843" s="211">
        <v>44531.500509259262</v>
      </c>
    </row>
    <row r="844" spans="1:19" x14ac:dyDescent="0.2">
      <c r="A844" s="217" t="s">
        <v>261</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262</v>
      </c>
      <c r="Q844" s="217" t="s">
        <v>263</v>
      </c>
      <c r="R844" s="217" t="s">
        <v>264</v>
      </c>
      <c r="S844" s="211">
        <v>44531.500509259262</v>
      </c>
    </row>
    <row r="845" spans="1:19" x14ac:dyDescent="0.2">
      <c r="A845" s="217" t="s">
        <v>261</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262</v>
      </c>
      <c r="Q845" s="217" t="s">
        <v>263</v>
      </c>
      <c r="R845" s="217" t="s">
        <v>264</v>
      </c>
      <c r="S845" s="211">
        <v>44531.500509259262</v>
      </c>
    </row>
    <row r="846" spans="1:19" x14ac:dyDescent="0.2">
      <c r="A846" s="217" t="s">
        <v>261</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262</v>
      </c>
      <c r="Q846" s="217" t="s">
        <v>263</v>
      </c>
      <c r="R846" s="217" t="s">
        <v>264</v>
      </c>
      <c r="S846" s="211">
        <v>44531.500509259262</v>
      </c>
    </row>
    <row r="847" spans="1:19" x14ac:dyDescent="0.2">
      <c r="A847" s="217" t="s">
        <v>261</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262</v>
      </c>
      <c r="Q847" s="217" t="s">
        <v>263</v>
      </c>
      <c r="R847" s="217" t="s">
        <v>264</v>
      </c>
      <c r="S847" s="211">
        <v>44531.500509259262</v>
      </c>
    </row>
    <row r="848" spans="1:19" x14ac:dyDescent="0.2">
      <c r="A848" s="217" t="s">
        <v>261</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262</v>
      </c>
      <c r="Q848" s="217" t="s">
        <v>263</v>
      </c>
      <c r="R848" s="217" t="s">
        <v>264</v>
      </c>
      <c r="S848" s="211">
        <v>44531.500509259262</v>
      </c>
    </row>
    <row r="849" spans="1:19" x14ac:dyDescent="0.2">
      <c r="A849" s="217" t="s">
        <v>261</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262</v>
      </c>
      <c r="Q849" s="217" t="s">
        <v>263</v>
      </c>
      <c r="R849" s="217" t="s">
        <v>264</v>
      </c>
      <c r="S849" s="211">
        <v>44531.500509259262</v>
      </c>
    </row>
    <row r="850" spans="1:19" x14ac:dyDescent="0.2">
      <c r="A850" s="217" t="s">
        <v>261</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262</v>
      </c>
      <c r="Q850" s="217" t="s">
        <v>263</v>
      </c>
      <c r="R850" s="217" t="s">
        <v>264</v>
      </c>
      <c r="S850" s="211">
        <v>44531.500509259262</v>
      </c>
    </row>
    <row r="851" spans="1:19" x14ac:dyDescent="0.2">
      <c r="A851" s="217" t="s">
        <v>261</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262</v>
      </c>
      <c r="Q851" s="217" t="s">
        <v>263</v>
      </c>
      <c r="R851" s="217" t="s">
        <v>264</v>
      </c>
      <c r="S851" s="211">
        <v>44531.500509259262</v>
      </c>
    </row>
    <row r="852" spans="1:19" x14ac:dyDescent="0.2">
      <c r="A852" s="217" t="s">
        <v>261</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262</v>
      </c>
      <c r="Q852" s="217" t="s">
        <v>263</v>
      </c>
      <c r="R852" s="217" t="s">
        <v>264</v>
      </c>
      <c r="S852" s="211">
        <v>44531.500509259262</v>
      </c>
    </row>
    <row r="853" spans="1:19" x14ac:dyDescent="0.2">
      <c r="A853" s="217" t="s">
        <v>261</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262</v>
      </c>
      <c r="Q853" s="217" t="s">
        <v>263</v>
      </c>
      <c r="R853" s="217" t="s">
        <v>264</v>
      </c>
      <c r="S853" s="211">
        <v>44531.500509259262</v>
      </c>
    </row>
    <row r="854" spans="1:19" x14ac:dyDescent="0.2">
      <c r="A854" s="217" t="s">
        <v>261</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262</v>
      </c>
      <c r="Q854" s="217" t="s">
        <v>263</v>
      </c>
      <c r="R854" s="217" t="s">
        <v>264</v>
      </c>
      <c r="S854" s="211">
        <v>44531.500509259262</v>
      </c>
    </row>
    <row r="855" spans="1:19" x14ac:dyDescent="0.2">
      <c r="A855" s="217" t="s">
        <v>261</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262</v>
      </c>
      <c r="Q855" s="217" t="s">
        <v>263</v>
      </c>
      <c r="R855" s="217" t="s">
        <v>264</v>
      </c>
      <c r="S855" s="211">
        <v>44531.500509259262</v>
      </c>
    </row>
    <row r="856" spans="1:19" x14ac:dyDescent="0.2">
      <c r="A856" s="217" t="s">
        <v>261</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262</v>
      </c>
      <c r="Q856" s="217" t="s">
        <v>263</v>
      </c>
      <c r="R856" s="217" t="s">
        <v>264</v>
      </c>
      <c r="S856" s="211">
        <v>44531.500509259262</v>
      </c>
    </row>
    <row r="857" spans="1:19" x14ac:dyDescent="0.2">
      <c r="A857" s="217" t="s">
        <v>261</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262</v>
      </c>
      <c r="Q857" s="217" t="s">
        <v>263</v>
      </c>
      <c r="R857" s="217" t="s">
        <v>264</v>
      </c>
      <c r="S857" s="211">
        <v>44531.500509259262</v>
      </c>
    </row>
    <row r="858" spans="1:19" x14ac:dyDescent="0.2">
      <c r="A858" s="217" t="s">
        <v>261</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262</v>
      </c>
      <c r="Q858" s="217" t="s">
        <v>263</v>
      </c>
      <c r="R858" s="217" t="s">
        <v>264</v>
      </c>
      <c r="S858" s="211">
        <v>44531.500509259262</v>
      </c>
    </row>
    <row r="859" spans="1:19" x14ac:dyDescent="0.2">
      <c r="A859" s="217" t="s">
        <v>261</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262</v>
      </c>
      <c r="Q859" s="217" t="s">
        <v>263</v>
      </c>
      <c r="R859" s="217" t="s">
        <v>264</v>
      </c>
      <c r="S859" s="211">
        <v>44531.500509259262</v>
      </c>
    </row>
    <row r="860" spans="1:19" x14ac:dyDescent="0.2">
      <c r="A860" s="217" t="s">
        <v>261</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262</v>
      </c>
      <c r="Q860" s="217" t="s">
        <v>263</v>
      </c>
      <c r="R860" s="217" t="s">
        <v>264</v>
      </c>
      <c r="S860" s="211">
        <v>44531.500509259262</v>
      </c>
    </row>
    <row r="861" spans="1:19" x14ac:dyDescent="0.2">
      <c r="A861" s="217" t="s">
        <v>261</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262</v>
      </c>
      <c r="Q861" s="217" t="s">
        <v>263</v>
      </c>
      <c r="R861" s="217" t="s">
        <v>264</v>
      </c>
      <c r="S861" s="211">
        <v>44531.500509259262</v>
      </c>
    </row>
    <row r="862" spans="1:19" x14ac:dyDescent="0.2">
      <c r="A862" s="217" t="s">
        <v>261</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262</v>
      </c>
      <c r="Q862" s="217" t="s">
        <v>263</v>
      </c>
      <c r="R862" s="217" t="s">
        <v>264</v>
      </c>
      <c r="S862" s="211">
        <v>44531.500509259262</v>
      </c>
    </row>
    <row r="863" spans="1:19" x14ac:dyDescent="0.2">
      <c r="A863" s="217" t="s">
        <v>261</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262</v>
      </c>
      <c r="Q863" s="217" t="s">
        <v>263</v>
      </c>
      <c r="R863" s="217" t="s">
        <v>264</v>
      </c>
      <c r="S863" s="211">
        <v>44531.500509259262</v>
      </c>
    </row>
    <row r="864" spans="1:19" x14ac:dyDescent="0.2">
      <c r="A864" s="217" t="s">
        <v>261</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262</v>
      </c>
      <c r="Q864" s="217" t="s">
        <v>263</v>
      </c>
      <c r="R864" s="217" t="s">
        <v>264</v>
      </c>
      <c r="S864" s="211">
        <v>44531.500509259262</v>
      </c>
    </row>
    <row r="865" spans="1:19" x14ac:dyDescent="0.2">
      <c r="A865" s="217" t="s">
        <v>261</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262</v>
      </c>
      <c r="Q865" s="217" t="s">
        <v>263</v>
      </c>
      <c r="R865" s="217" t="s">
        <v>264</v>
      </c>
      <c r="S865" s="211">
        <v>44531.500509259262</v>
      </c>
    </row>
    <row r="866" spans="1:19" x14ac:dyDescent="0.2">
      <c r="A866" s="217" t="s">
        <v>261</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262</v>
      </c>
      <c r="Q866" s="217" t="s">
        <v>263</v>
      </c>
      <c r="R866" s="217" t="s">
        <v>264</v>
      </c>
      <c r="S866" s="211">
        <v>44531.500509259262</v>
      </c>
    </row>
    <row r="867" spans="1:19" x14ac:dyDescent="0.2">
      <c r="A867" s="217" t="s">
        <v>261</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262</v>
      </c>
      <c r="Q867" s="217" t="s">
        <v>263</v>
      </c>
      <c r="R867" s="217" t="s">
        <v>264</v>
      </c>
      <c r="S867" s="211">
        <v>44531.500509259262</v>
      </c>
    </row>
    <row r="868" spans="1:19" x14ac:dyDescent="0.2">
      <c r="A868" s="217" t="s">
        <v>261</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262</v>
      </c>
      <c r="Q868" s="217" t="s">
        <v>263</v>
      </c>
      <c r="R868" s="217" t="s">
        <v>264</v>
      </c>
      <c r="S868" s="211">
        <v>44531.500509259262</v>
      </c>
    </row>
    <row r="869" spans="1:19" x14ac:dyDescent="0.2">
      <c r="A869" s="217" t="s">
        <v>261</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262</v>
      </c>
      <c r="Q869" s="217" t="s">
        <v>263</v>
      </c>
      <c r="R869" s="217" t="s">
        <v>264</v>
      </c>
      <c r="S869" s="211">
        <v>44531.500509259262</v>
      </c>
    </row>
    <row r="870" spans="1:19" x14ac:dyDescent="0.2">
      <c r="A870" s="217" t="s">
        <v>261</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262</v>
      </c>
      <c r="Q870" s="217" t="s">
        <v>263</v>
      </c>
      <c r="R870" s="217" t="s">
        <v>264</v>
      </c>
      <c r="S870" s="211">
        <v>44531.501145833332</v>
      </c>
    </row>
    <row r="871" spans="1:19" x14ac:dyDescent="0.2">
      <c r="A871" s="217" t="s">
        <v>261</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262</v>
      </c>
      <c r="Q871" s="217" t="s">
        <v>263</v>
      </c>
      <c r="R871" s="217" t="s">
        <v>264</v>
      </c>
      <c r="S871" s="211">
        <v>44531.501145833332</v>
      </c>
    </row>
    <row r="872" spans="1:19" x14ac:dyDescent="0.2">
      <c r="A872" s="217" t="s">
        <v>261</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262</v>
      </c>
      <c r="Q872" s="217" t="s">
        <v>263</v>
      </c>
      <c r="R872" s="217" t="s">
        <v>264</v>
      </c>
      <c r="S872" s="211">
        <v>44531.501145833332</v>
      </c>
    </row>
    <row r="873" spans="1:19" x14ac:dyDescent="0.2">
      <c r="A873" s="217" t="s">
        <v>261</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262</v>
      </c>
      <c r="Q873" s="217" t="s">
        <v>263</v>
      </c>
      <c r="R873" s="217" t="s">
        <v>264</v>
      </c>
      <c r="S873" s="211">
        <v>44531.501145833332</v>
      </c>
    </row>
    <row r="874" spans="1:19" x14ac:dyDescent="0.2">
      <c r="A874" s="217" t="s">
        <v>261</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262</v>
      </c>
      <c r="Q874" s="217" t="s">
        <v>263</v>
      </c>
      <c r="R874" s="217" t="s">
        <v>264</v>
      </c>
      <c r="S874" s="211">
        <v>44531.501145833332</v>
      </c>
    </row>
    <row r="875" spans="1:19" x14ac:dyDescent="0.2">
      <c r="A875" s="217" t="s">
        <v>261</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262</v>
      </c>
      <c r="Q875" s="217" t="s">
        <v>263</v>
      </c>
      <c r="R875" s="217" t="s">
        <v>264</v>
      </c>
      <c r="S875" s="211">
        <v>44531.501145833332</v>
      </c>
    </row>
    <row r="876" spans="1:19" x14ac:dyDescent="0.2">
      <c r="A876" s="217" t="s">
        <v>261</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262</v>
      </c>
      <c r="Q876" s="217" t="s">
        <v>263</v>
      </c>
      <c r="R876" s="217" t="s">
        <v>264</v>
      </c>
      <c r="S876" s="211">
        <v>44531.501145833332</v>
      </c>
    </row>
    <row r="877" spans="1:19" x14ac:dyDescent="0.2">
      <c r="A877" s="217" t="s">
        <v>261</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262</v>
      </c>
      <c r="Q877" s="217" t="s">
        <v>263</v>
      </c>
      <c r="R877" s="217" t="s">
        <v>264</v>
      </c>
      <c r="S877" s="211">
        <v>44531.501145833332</v>
      </c>
    </row>
    <row r="878" spans="1:19" x14ac:dyDescent="0.2">
      <c r="A878" s="217" t="s">
        <v>261</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262</v>
      </c>
      <c r="Q878" s="217" t="s">
        <v>263</v>
      </c>
      <c r="R878" s="217" t="s">
        <v>264</v>
      </c>
      <c r="S878" s="211">
        <v>44531.501145833332</v>
      </c>
    </row>
    <row r="879" spans="1:19" x14ac:dyDescent="0.2">
      <c r="A879" s="217" t="s">
        <v>261</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262</v>
      </c>
      <c r="Q879" s="217" t="s">
        <v>263</v>
      </c>
      <c r="R879" s="217" t="s">
        <v>264</v>
      </c>
      <c r="S879" s="211">
        <v>44531.501145833332</v>
      </c>
    </row>
    <row r="880" spans="1:19" x14ac:dyDescent="0.2">
      <c r="A880" s="217" t="s">
        <v>261</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262</v>
      </c>
      <c r="Q880" s="217" t="s">
        <v>263</v>
      </c>
      <c r="R880" s="217" t="s">
        <v>264</v>
      </c>
      <c r="S880" s="211">
        <v>44531.501145833332</v>
      </c>
    </row>
    <row r="881" spans="1:19" x14ac:dyDescent="0.2">
      <c r="A881" s="217" t="s">
        <v>261</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262</v>
      </c>
      <c r="Q881" s="217" t="s">
        <v>263</v>
      </c>
      <c r="R881" s="217" t="s">
        <v>264</v>
      </c>
      <c r="S881" s="211">
        <v>44531.501145833332</v>
      </c>
    </row>
    <row r="882" spans="1:19" x14ac:dyDescent="0.2">
      <c r="A882" s="217" t="s">
        <v>261</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262</v>
      </c>
      <c r="Q882" s="217" t="s">
        <v>263</v>
      </c>
      <c r="R882" s="217" t="s">
        <v>264</v>
      </c>
      <c r="S882" s="211">
        <v>44531.501145833332</v>
      </c>
    </row>
    <row r="883" spans="1:19" x14ac:dyDescent="0.2">
      <c r="A883" s="217" t="s">
        <v>261</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262</v>
      </c>
      <c r="Q883" s="217" t="s">
        <v>263</v>
      </c>
      <c r="R883" s="217" t="s">
        <v>264</v>
      </c>
      <c r="S883" s="211">
        <v>44531.501145833332</v>
      </c>
    </row>
    <row r="884" spans="1:19" x14ac:dyDescent="0.2">
      <c r="A884" s="217" t="s">
        <v>261</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262</v>
      </c>
      <c r="Q884" s="217" t="s">
        <v>263</v>
      </c>
      <c r="R884" s="217" t="s">
        <v>264</v>
      </c>
      <c r="S884" s="211">
        <v>44531.501145833332</v>
      </c>
    </row>
    <row r="885" spans="1:19" x14ac:dyDescent="0.2">
      <c r="A885" s="217" t="s">
        <v>261</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262</v>
      </c>
      <c r="Q885" s="217" t="s">
        <v>263</v>
      </c>
      <c r="R885" s="217" t="s">
        <v>264</v>
      </c>
      <c r="S885" s="211">
        <v>44531.501145833332</v>
      </c>
    </row>
    <row r="886" spans="1:19" x14ac:dyDescent="0.2">
      <c r="A886" s="217" t="s">
        <v>261</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262</v>
      </c>
      <c r="Q886" s="217" t="s">
        <v>263</v>
      </c>
      <c r="R886" s="217" t="s">
        <v>264</v>
      </c>
      <c r="S886" s="211">
        <v>44531.501145833332</v>
      </c>
    </row>
    <row r="887" spans="1:19" x14ac:dyDescent="0.2">
      <c r="A887" s="217" t="s">
        <v>261</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262</v>
      </c>
      <c r="Q887" s="217" t="s">
        <v>263</v>
      </c>
      <c r="R887" s="217" t="s">
        <v>264</v>
      </c>
      <c r="S887" s="211">
        <v>44531.501145833332</v>
      </c>
    </row>
    <row r="888" spans="1:19" x14ac:dyDescent="0.2">
      <c r="A888" s="217" t="s">
        <v>261</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262</v>
      </c>
      <c r="Q888" s="217" t="s">
        <v>263</v>
      </c>
      <c r="R888" s="217" t="s">
        <v>264</v>
      </c>
      <c r="S888" s="211">
        <v>44531.501145833332</v>
      </c>
    </row>
    <row r="889" spans="1:19" x14ac:dyDescent="0.2">
      <c r="A889" s="217" t="s">
        <v>261</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262</v>
      </c>
      <c r="Q889" s="217" t="s">
        <v>263</v>
      </c>
      <c r="R889" s="217" t="s">
        <v>264</v>
      </c>
      <c r="S889" s="211">
        <v>44531.501145833332</v>
      </c>
    </row>
    <row r="890" spans="1:19" x14ac:dyDescent="0.2">
      <c r="A890" s="217" t="s">
        <v>261</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262</v>
      </c>
      <c r="Q890" s="217" t="s">
        <v>263</v>
      </c>
      <c r="R890" s="217" t="s">
        <v>264</v>
      </c>
      <c r="S890" s="211">
        <v>44531.501145833332</v>
      </c>
    </row>
    <row r="891" spans="1:19" x14ac:dyDescent="0.2">
      <c r="A891" s="217" t="s">
        <v>261</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262</v>
      </c>
      <c r="Q891" s="217" t="s">
        <v>263</v>
      </c>
      <c r="R891" s="217" t="s">
        <v>264</v>
      </c>
      <c r="S891" s="211">
        <v>44531.501145833332</v>
      </c>
    </row>
    <row r="892" spans="1:19" x14ac:dyDescent="0.2">
      <c r="A892" s="217" t="s">
        <v>261</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262</v>
      </c>
      <c r="Q892" s="217" t="s">
        <v>263</v>
      </c>
      <c r="R892" s="217" t="s">
        <v>264</v>
      </c>
      <c r="S892" s="211">
        <v>44531.501145833332</v>
      </c>
    </row>
    <row r="893" spans="1:19" x14ac:dyDescent="0.2">
      <c r="A893" s="217" t="s">
        <v>261</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262</v>
      </c>
      <c r="Q893" s="217" t="s">
        <v>263</v>
      </c>
      <c r="R893" s="217" t="s">
        <v>264</v>
      </c>
      <c r="S893" s="211">
        <v>44531.501145833332</v>
      </c>
    </row>
    <row r="894" spans="1:19" x14ac:dyDescent="0.2">
      <c r="A894" s="217" t="s">
        <v>261</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262</v>
      </c>
      <c r="Q894" s="217" t="s">
        <v>263</v>
      </c>
      <c r="R894" s="217" t="s">
        <v>264</v>
      </c>
      <c r="S894" s="211">
        <v>44531.501145833332</v>
      </c>
    </row>
    <row r="895" spans="1:19" x14ac:dyDescent="0.2">
      <c r="A895" s="217" t="s">
        <v>261</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262</v>
      </c>
      <c r="Q895" s="217" t="s">
        <v>263</v>
      </c>
      <c r="R895" s="217" t="s">
        <v>264</v>
      </c>
      <c r="S895" s="211">
        <v>44531.501145833332</v>
      </c>
    </row>
    <row r="896" spans="1:19" x14ac:dyDescent="0.2">
      <c r="A896" s="217" t="s">
        <v>261</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262</v>
      </c>
      <c r="Q896" s="217" t="s">
        <v>263</v>
      </c>
      <c r="R896" s="217" t="s">
        <v>264</v>
      </c>
      <c r="S896" s="211">
        <v>44531.501145833332</v>
      </c>
    </row>
    <row r="897" spans="1:19" x14ac:dyDescent="0.2">
      <c r="A897" s="217" t="s">
        <v>261</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262</v>
      </c>
      <c r="Q897" s="217" t="s">
        <v>263</v>
      </c>
      <c r="R897" s="217" t="s">
        <v>264</v>
      </c>
      <c r="S897" s="211">
        <v>44531.501145833332</v>
      </c>
    </row>
    <row r="898" spans="1:19" x14ac:dyDescent="0.2">
      <c r="A898" s="217" t="s">
        <v>261</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262</v>
      </c>
      <c r="Q898" s="217" t="s">
        <v>263</v>
      </c>
      <c r="R898" s="217" t="s">
        <v>264</v>
      </c>
      <c r="S898" s="211">
        <v>44531.501145833332</v>
      </c>
    </row>
    <row r="899" spans="1:19" x14ac:dyDescent="0.2">
      <c r="A899" s="217" t="s">
        <v>261</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262</v>
      </c>
      <c r="Q899" s="217" t="s">
        <v>263</v>
      </c>
      <c r="R899" s="217" t="s">
        <v>264</v>
      </c>
      <c r="S899" s="211">
        <v>44531.501145833332</v>
      </c>
    </row>
    <row r="900" spans="1:19" x14ac:dyDescent="0.2">
      <c r="A900" s="217" t="s">
        <v>261</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262</v>
      </c>
      <c r="Q900" s="217" t="s">
        <v>263</v>
      </c>
      <c r="R900" s="217" t="s">
        <v>264</v>
      </c>
      <c r="S900" s="211">
        <v>44531.501145833332</v>
      </c>
    </row>
    <row r="901" spans="1:19" x14ac:dyDescent="0.2">
      <c r="A901" s="217" t="s">
        <v>261</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262</v>
      </c>
      <c r="Q901" s="217" t="s">
        <v>263</v>
      </c>
      <c r="R901" s="217" t="s">
        <v>264</v>
      </c>
      <c r="S901" s="211">
        <v>44531.501145833332</v>
      </c>
    </row>
    <row r="902" spans="1:19" x14ac:dyDescent="0.2">
      <c r="A902" s="217" t="s">
        <v>261</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262</v>
      </c>
      <c r="Q902" s="217" t="s">
        <v>263</v>
      </c>
      <c r="R902" s="217" t="s">
        <v>264</v>
      </c>
      <c r="S902" s="211">
        <v>44531.501145833332</v>
      </c>
    </row>
    <row r="903" spans="1:19" x14ac:dyDescent="0.2">
      <c r="A903" s="217" t="s">
        <v>261</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262</v>
      </c>
      <c r="Q903" s="217" t="s">
        <v>263</v>
      </c>
      <c r="R903" s="217" t="s">
        <v>264</v>
      </c>
      <c r="S903" s="211">
        <v>44531.501145833332</v>
      </c>
    </row>
    <row r="904" spans="1:19" x14ac:dyDescent="0.2">
      <c r="A904" s="217" t="s">
        <v>261</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262</v>
      </c>
      <c r="Q904" s="217" t="s">
        <v>263</v>
      </c>
      <c r="R904" s="217" t="s">
        <v>264</v>
      </c>
      <c r="S904" s="211">
        <v>44531.501145833332</v>
      </c>
    </row>
    <row r="905" spans="1:19" x14ac:dyDescent="0.2">
      <c r="A905" s="217" t="s">
        <v>261</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262</v>
      </c>
      <c r="Q905" s="217" t="s">
        <v>263</v>
      </c>
      <c r="R905" s="217" t="s">
        <v>264</v>
      </c>
      <c r="S905" s="211">
        <v>44531.501145833332</v>
      </c>
    </row>
    <row r="906" spans="1:19" x14ac:dyDescent="0.2">
      <c r="A906" s="217" t="s">
        <v>261</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262</v>
      </c>
      <c r="Q906" s="217" t="s">
        <v>263</v>
      </c>
      <c r="R906" s="217" t="s">
        <v>264</v>
      </c>
      <c r="S906" s="211">
        <v>44531.501145833332</v>
      </c>
    </row>
    <row r="907" spans="1:19" x14ac:dyDescent="0.2">
      <c r="A907" s="217" t="s">
        <v>261</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262</v>
      </c>
      <c r="Q907" s="217" t="s">
        <v>263</v>
      </c>
      <c r="R907" s="217" t="s">
        <v>264</v>
      </c>
      <c r="S907" s="211">
        <v>44531.501145833332</v>
      </c>
    </row>
    <row r="908" spans="1:19" x14ac:dyDescent="0.2">
      <c r="A908" s="217" t="s">
        <v>261</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262</v>
      </c>
      <c r="Q908" s="217" t="s">
        <v>263</v>
      </c>
      <c r="R908" s="217" t="s">
        <v>264</v>
      </c>
      <c r="S908" s="211">
        <v>44531.501145833332</v>
      </c>
    </row>
    <row r="909" spans="1:19" x14ac:dyDescent="0.2">
      <c r="A909" s="217" t="s">
        <v>261</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262</v>
      </c>
      <c r="Q909" s="217" t="s">
        <v>263</v>
      </c>
      <c r="R909" s="217" t="s">
        <v>264</v>
      </c>
      <c r="S909" s="211">
        <v>44531.501145833332</v>
      </c>
    </row>
    <row r="910" spans="1:19" x14ac:dyDescent="0.2">
      <c r="A910" s="217" t="s">
        <v>261</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262</v>
      </c>
      <c r="Q910" s="217" t="s">
        <v>263</v>
      </c>
      <c r="R910" s="217" t="s">
        <v>264</v>
      </c>
      <c r="S910" s="211">
        <v>44531.501145833332</v>
      </c>
    </row>
    <row r="911" spans="1:19" x14ac:dyDescent="0.2">
      <c r="A911" s="217" t="s">
        <v>261</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262</v>
      </c>
      <c r="Q911" s="217" t="s">
        <v>263</v>
      </c>
      <c r="R911" s="217" t="s">
        <v>264</v>
      </c>
      <c r="S911" s="211">
        <v>44531.501145833332</v>
      </c>
    </row>
    <row r="912" spans="1:19" x14ac:dyDescent="0.2">
      <c r="A912" s="217" t="s">
        <v>261</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262</v>
      </c>
      <c r="Q912" s="217" t="s">
        <v>263</v>
      </c>
      <c r="R912" s="217" t="s">
        <v>264</v>
      </c>
      <c r="S912" s="211">
        <v>44531.501145833332</v>
      </c>
    </row>
    <row r="913" spans="1:19" x14ac:dyDescent="0.2">
      <c r="A913" s="217" t="s">
        <v>261</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262</v>
      </c>
      <c r="Q913" s="217" t="s">
        <v>263</v>
      </c>
      <c r="R913" s="217" t="s">
        <v>264</v>
      </c>
      <c r="S913" s="211">
        <v>44531.501145833332</v>
      </c>
    </row>
    <row r="914" spans="1:19" x14ac:dyDescent="0.2">
      <c r="A914" s="217" t="s">
        <v>261</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262</v>
      </c>
      <c r="Q914" s="217" t="s">
        <v>263</v>
      </c>
      <c r="R914" s="217" t="s">
        <v>264</v>
      </c>
      <c r="S914" s="211">
        <v>44531.501145833332</v>
      </c>
    </row>
    <row r="915" spans="1:19" x14ac:dyDescent="0.2">
      <c r="A915" s="217" t="s">
        <v>261</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262</v>
      </c>
      <c r="Q915" s="217" t="s">
        <v>263</v>
      </c>
      <c r="R915" s="217" t="s">
        <v>264</v>
      </c>
      <c r="S915" s="211">
        <v>44531.501145833332</v>
      </c>
    </row>
    <row r="916" spans="1:19" x14ac:dyDescent="0.2">
      <c r="A916" s="217" t="s">
        <v>261</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262</v>
      </c>
      <c r="Q916" s="217" t="s">
        <v>263</v>
      </c>
      <c r="R916" s="217" t="s">
        <v>264</v>
      </c>
      <c r="S916" s="211">
        <v>44531.501145833332</v>
      </c>
    </row>
    <row r="917" spans="1:19" x14ac:dyDescent="0.2">
      <c r="A917" s="217" t="s">
        <v>261</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262</v>
      </c>
      <c r="Q917" s="217" t="s">
        <v>263</v>
      </c>
      <c r="R917" s="217" t="s">
        <v>264</v>
      </c>
      <c r="S917" s="211">
        <v>44531.501145833332</v>
      </c>
    </row>
    <row r="918" spans="1:19" x14ac:dyDescent="0.2">
      <c r="A918" s="217" t="s">
        <v>261</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262</v>
      </c>
      <c r="Q918" s="217" t="s">
        <v>263</v>
      </c>
      <c r="R918" s="217" t="s">
        <v>264</v>
      </c>
      <c r="S918" s="211">
        <v>44531.501145833332</v>
      </c>
    </row>
    <row r="919" spans="1:19" x14ac:dyDescent="0.2">
      <c r="A919" s="217" t="s">
        <v>261</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262</v>
      </c>
      <c r="Q919" s="217" t="s">
        <v>263</v>
      </c>
      <c r="R919" s="217" t="s">
        <v>264</v>
      </c>
      <c r="S919" s="211">
        <v>44531.501145833332</v>
      </c>
    </row>
    <row r="920" spans="1:19" x14ac:dyDescent="0.2">
      <c r="A920" s="217" t="s">
        <v>261</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262</v>
      </c>
      <c r="Q920" s="217" t="s">
        <v>263</v>
      </c>
      <c r="R920" s="217" t="s">
        <v>264</v>
      </c>
      <c r="S920" s="211">
        <v>44531.501145833332</v>
      </c>
    </row>
    <row r="921" spans="1:19" x14ac:dyDescent="0.2">
      <c r="A921" s="217" t="s">
        <v>261</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262</v>
      </c>
      <c r="Q921" s="217" t="s">
        <v>263</v>
      </c>
      <c r="R921" s="217" t="s">
        <v>264</v>
      </c>
      <c r="S921" s="211">
        <v>44531.501145833332</v>
      </c>
    </row>
    <row r="922" spans="1:19" x14ac:dyDescent="0.2">
      <c r="A922" s="217" t="s">
        <v>261</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262</v>
      </c>
      <c r="Q922" s="217" t="s">
        <v>263</v>
      </c>
      <c r="R922" s="217" t="s">
        <v>264</v>
      </c>
      <c r="S922" s="211">
        <v>44531.501145833332</v>
      </c>
    </row>
    <row r="923" spans="1:19" x14ac:dyDescent="0.2">
      <c r="A923" s="217" t="s">
        <v>261</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262</v>
      </c>
      <c r="Q923" s="217" t="s">
        <v>263</v>
      </c>
      <c r="R923" s="217" t="s">
        <v>264</v>
      </c>
      <c r="S923" s="211">
        <v>44531.501145833332</v>
      </c>
    </row>
    <row r="924" spans="1:19" x14ac:dyDescent="0.2">
      <c r="A924" s="217" t="s">
        <v>261</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262</v>
      </c>
      <c r="Q924" s="217" t="s">
        <v>263</v>
      </c>
      <c r="R924" s="217" t="s">
        <v>264</v>
      </c>
      <c r="S924" s="211">
        <v>44531.501145833332</v>
      </c>
    </row>
    <row r="925" spans="1:19" x14ac:dyDescent="0.2">
      <c r="A925" s="217" t="s">
        <v>261</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262</v>
      </c>
      <c r="Q925" s="217" t="s">
        <v>263</v>
      </c>
      <c r="R925" s="217" t="s">
        <v>264</v>
      </c>
      <c r="S925" s="211">
        <v>44531.501145833332</v>
      </c>
    </row>
    <row r="926" spans="1:19" x14ac:dyDescent="0.2">
      <c r="A926" s="217" t="s">
        <v>261</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262</v>
      </c>
      <c r="Q926" s="217" t="s">
        <v>263</v>
      </c>
      <c r="R926" s="217" t="s">
        <v>264</v>
      </c>
      <c r="S926" s="211">
        <v>44531.501145833332</v>
      </c>
    </row>
    <row r="927" spans="1:19" x14ac:dyDescent="0.2">
      <c r="A927" s="217" t="s">
        <v>261</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262</v>
      </c>
      <c r="Q927" s="217" t="s">
        <v>263</v>
      </c>
      <c r="R927" s="217" t="s">
        <v>264</v>
      </c>
      <c r="S927" s="211">
        <v>44531.501145833332</v>
      </c>
    </row>
    <row r="928" spans="1:19" x14ac:dyDescent="0.2">
      <c r="A928" s="217" t="s">
        <v>261</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262</v>
      </c>
      <c r="Q928" s="217" t="s">
        <v>263</v>
      </c>
      <c r="R928" s="217" t="s">
        <v>264</v>
      </c>
      <c r="S928" s="211">
        <v>44531.501145833332</v>
      </c>
    </row>
    <row r="929" spans="1:19" x14ac:dyDescent="0.2">
      <c r="A929" s="217" t="s">
        <v>261</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262</v>
      </c>
      <c r="Q929" s="217" t="s">
        <v>263</v>
      </c>
      <c r="R929" s="217" t="s">
        <v>264</v>
      </c>
      <c r="S929" s="211">
        <v>44531.501145833332</v>
      </c>
    </row>
    <row r="930" spans="1:19" x14ac:dyDescent="0.2">
      <c r="A930" s="217" t="s">
        <v>261</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262</v>
      </c>
      <c r="Q930" s="217" t="s">
        <v>263</v>
      </c>
      <c r="R930" s="217" t="s">
        <v>264</v>
      </c>
      <c r="S930" s="211">
        <v>44531.501145833332</v>
      </c>
    </row>
    <row r="931" spans="1:19" x14ac:dyDescent="0.2">
      <c r="A931" s="217" t="s">
        <v>261</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262</v>
      </c>
      <c r="Q931" s="217" t="s">
        <v>263</v>
      </c>
      <c r="R931" s="217" t="s">
        <v>264</v>
      </c>
      <c r="S931" s="211">
        <v>44531.501145833332</v>
      </c>
    </row>
    <row r="932" spans="1:19" x14ac:dyDescent="0.2">
      <c r="A932" s="217" t="s">
        <v>261</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262</v>
      </c>
      <c r="Q932" s="217" t="s">
        <v>263</v>
      </c>
      <c r="R932" s="217" t="s">
        <v>264</v>
      </c>
      <c r="S932" s="211">
        <v>44531.501145833332</v>
      </c>
    </row>
    <row r="933" spans="1:19" x14ac:dyDescent="0.2">
      <c r="A933" s="217" t="s">
        <v>261</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262</v>
      </c>
      <c r="Q933" s="217" t="s">
        <v>263</v>
      </c>
      <c r="R933" s="217" t="s">
        <v>264</v>
      </c>
      <c r="S933" s="211">
        <v>44531.501145833332</v>
      </c>
    </row>
    <row r="934" spans="1:19" x14ac:dyDescent="0.2">
      <c r="A934" s="217" t="s">
        <v>261</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262</v>
      </c>
      <c r="Q934" s="217" t="s">
        <v>263</v>
      </c>
      <c r="R934" s="217" t="s">
        <v>264</v>
      </c>
      <c r="S934" s="211">
        <v>44531.501145833332</v>
      </c>
    </row>
    <row r="935" spans="1:19" x14ac:dyDescent="0.2">
      <c r="A935" s="217" t="s">
        <v>261</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262</v>
      </c>
      <c r="Q935" s="217" t="s">
        <v>263</v>
      </c>
      <c r="R935" s="217" t="s">
        <v>264</v>
      </c>
      <c r="S935" s="211">
        <v>44531.501145833332</v>
      </c>
    </row>
    <row r="936" spans="1:19" x14ac:dyDescent="0.2">
      <c r="A936" s="217" t="s">
        <v>261</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262</v>
      </c>
      <c r="Q936" s="217" t="s">
        <v>263</v>
      </c>
      <c r="R936" s="217" t="s">
        <v>264</v>
      </c>
      <c r="S936" s="211">
        <v>44531.501145833332</v>
      </c>
    </row>
    <row r="937" spans="1:19" x14ac:dyDescent="0.2">
      <c r="A937" s="217" t="s">
        <v>261</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262</v>
      </c>
      <c r="Q937" s="217" t="s">
        <v>263</v>
      </c>
      <c r="R937" s="217" t="s">
        <v>264</v>
      </c>
      <c r="S937" s="211">
        <v>44531.501145833332</v>
      </c>
    </row>
    <row r="938" spans="1:19" x14ac:dyDescent="0.2">
      <c r="A938" s="217" t="s">
        <v>261</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262</v>
      </c>
      <c r="Q938" s="217" t="s">
        <v>263</v>
      </c>
      <c r="R938" s="217" t="s">
        <v>264</v>
      </c>
      <c r="S938" s="211">
        <v>44531.501145833332</v>
      </c>
    </row>
    <row r="939" spans="1:19" x14ac:dyDescent="0.2">
      <c r="A939" s="217" t="s">
        <v>261</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262</v>
      </c>
      <c r="Q939" s="217" t="s">
        <v>263</v>
      </c>
      <c r="R939" s="217" t="s">
        <v>264</v>
      </c>
      <c r="S939" s="211">
        <v>44531.501145833332</v>
      </c>
    </row>
    <row r="940" spans="1:19" x14ac:dyDescent="0.2">
      <c r="A940" s="217" t="s">
        <v>261</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262</v>
      </c>
      <c r="Q940" s="217" t="s">
        <v>263</v>
      </c>
      <c r="R940" s="217" t="s">
        <v>264</v>
      </c>
      <c r="S940" s="211">
        <v>44531.501145833332</v>
      </c>
    </row>
    <row r="941" spans="1:19" x14ac:dyDescent="0.2">
      <c r="A941" s="217" t="s">
        <v>261</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262</v>
      </c>
      <c r="Q941" s="217" t="s">
        <v>263</v>
      </c>
      <c r="R941" s="217" t="s">
        <v>264</v>
      </c>
      <c r="S941" s="211">
        <v>44531.501145833332</v>
      </c>
    </row>
    <row r="942" spans="1:19" x14ac:dyDescent="0.2">
      <c r="A942" s="217" t="s">
        <v>261</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262</v>
      </c>
      <c r="Q942" s="217" t="s">
        <v>263</v>
      </c>
      <c r="R942" s="217" t="s">
        <v>264</v>
      </c>
      <c r="S942" s="211">
        <v>44531.501145833332</v>
      </c>
    </row>
    <row r="943" spans="1:19" x14ac:dyDescent="0.2">
      <c r="A943" s="217" t="s">
        <v>261</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262</v>
      </c>
      <c r="Q943" s="217" t="s">
        <v>263</v>
      </c>
      <c r="R943" s="217" t="s">
        <v>264</v>
      </c>
      <c r="S943" s="211">
        <v>44531.501145833332</v>
      </c>
    </row>
    <row r="944" spans="1:19" x14ac:dyDescent="0.2">
      <c r="A944" s="217" t="s">
        <v>261</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262</v>
      </c>
      <c r="Q944" s="217" t="s">
        <v>263</v>
      </c>
      <c r="R944" s="217" t="s">
        <v>264</v>
      </c>
      <c r="S944" s="211">
        <v>44531.501145833332</v>
      </c>
    </row>
    <row r="945" spans="1:19" x14ac:dyDescent="0.2">
      <c r="A945" s="217" t="s">
        <v>261</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262</v>
      </c>
      <c r="Q945" s="217" t="s">
        <v>263</v>
      </c>
      <c r="R945" s="217" t="s">
        <v>264</v>
      </c>
      <c r="S945" s="211">
        <v>44531.501145833332</v>
      </c>
    </row>
    <row r="946" spans="1:19" x14ac:dyDescent="0.2">
      <c r="A946" s="217" t="s">
        <v>261</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262</v>
      </c>
      <c r="Q946" s="217" t="s">
        <v>263</v>
      </c>
      <c r="R946" s="217" t="s">
        <v>264</v>
      </c>
      <c r="S946" s="211">
        <v>44531.501145833332</v>
      </c>
    </row>
    <row r="947" spans="1:19" x14ac:dyDescent="0.2">
      <c r="A947" s="217" t="s">
        <v>261</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262</v>
      </c>
      <c r="Q947" s="217" t="s">
        <v>263</v>
      </c>
      <c r="R947" s="217" t="s">
        <v>264</v>
      </c>
      <c r="S947" s="211">
        <v>44531.501145833332</v>
      </c>
    </row>
    <row r="948" spans="1:19" x14ac:dyDescent="0.2">
      <c r="A948" s="217" t="s">
        <v>261</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262</v>
      </c>
      <c r="Q948" s="217" t="s">
        <v>263</v>
      </c>
      <c r="R948" s="217" t="s">
        <v>264</v>
      </c>
      <c r="S948" s="211">
        <v>44531.501145833332</v>
      </c>
    </row>
    <row r="949" spans="1:19" x14ac:dyDescent="0.2">
      <c r="A949" s="217" t="s">
        <v>261</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262</v>
      </c>
      <c r="Q949" s="217" t="s">
        <v>263</v>
      </c>
      <c r="R949" s="217" t="s">
        <v>264</v>
      </c>
      <c r="S949" s="211">
        <v>44531.501145833332</v>
      </c>
    </row>
    <row r="950" spans="1:19" x14ac:dyDescent="0.2">
      <c r="A950" s="217" t="s">
        <v>261</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262</v>
      </c>
      <c r="Q950" s="217" t="s">
        <v>263</v>
      </c>
      <c r="R950" s="217" t="s">
        <v>264</v>
      </c>
      <c r="S950" s="211">
        <v>44531.501145833332</v>
      </c>
    </row>
    <row r="951" spans="1:19" x14ac:dyDescent="0.2">
      <c r="A951" s="217" t="s">
        <v>261</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262</v>
      </c>
      <c r="Q951" s="217" t="s">
        <v>263</v>
      </c>
      <c r="R951" s="217" t="s">
        <v>264</v>
      </c>
      <c r="S951" s="211">
        <v>44531.501145833332</v>
      </c>
    </row>
    <row r="952" spans="1:19" x14ac:dyDescent="0.2">
      <c r="A952" s="217" t="s">
        <v>261</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262</v>
      </c>
      <c r="Q952" s="217" t="s">
        <v>263</v>
      </c>
      <c r="R952" s="217" t="s">
        <v>264</v>
      </c>
      <c r="S952" s="211">
        <v>44531.501145833332</v>
      </c>
    </row>
    <row r="953" spans="1:19" x14ac:dyDescent="0.2">
      <c r="A953" s="217" t="s">
        <v>261</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262</v>
      </c>
      <c r="Q953" s="217" t="s">
        <v>263</v>
      </c>
      <c r="R953" s="217" t="s">
        <v>264</v>
      </c>
      <c r="S953" s="211">
        <v>44531.501145833332</v>
      </c>
    </row>
    <row r="954" spans="1:19" x14ac:dyDescent="0.2">
      <c r="A954" s="217" t="s">
        <v>261</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262</v>
      </c>
      <c r="Q954" s="217" t="s">
        <v>263</v>
      </c>
      <c r="R954" s="217" t="s">
        <v>264</v>
      </c>
      <c r="S954" s="211">
        <v>44531.501145833332</v>
      </c>
    </row>
    <row r="955" spans="1:19" x14ac:dyDescent="0.2">
      <c r="A955" s="217" t="s">
        <v>261</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262</v>
      </c>
      <c r="Q955" s="217" t="s">
        <v>263</v>
      </c>
      <c r="R955" s="217" t="s">
        <v>264</v>
      </c>
      <c r="S955" s="211">
        <v>44531.501145833332</v>
      </c>
    </row>
    <row r="956" spans="1:19" x14ac:dyDescent="0.2">
      <c r="A956" s="217" t="s">
        <v>261</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262</v>
      </c>
      <c r="Q956" s="217" t="s">
        <v>263</v>
      </c>
      <c r="R956" s="217" t="s">
        <v>264</v>
      </c>
      <c r="S956" s="211">
        <v>44531.501145833332</v>
      </c>
    </row>
    <row r="957" spans="1:19" x14ac:dyDescent="0.2">
      <c r="A957" s="217" t="s">
        <v>261</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262</v>
      </c>
      <c r="Q957" s="217" t="s">
        <v>263</v>
      </c>
      <c r="R957" s="217" t="s">
        <v>264</v>
      </c>
      <c r="S957" s="211">
        <v>44531.501145833332</v>
      </c>
    </row>
    <row r="958" spans="1:19" x14ac:dyDescent="0.2">
      <c r="A958" s="217" t="s">
        <v>261</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262</v>
      </c>
      <c r="Q958" s="217" t="s">
        <v>263</v>
      </c>
      <c r="R958" s="217" t="s">
        <v>264</v>
      </c>
      <c r="S958" s="211">
        <v>44531.501145833332</v>
      </c>
    </row>
    <row r="959" spans="1:19" x14ac:dyDescent="0.2">
      <c r="A959" s="217" t="s">
        <v>261</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262</v>
      </c>
      <c r="Q959" s="217" t="s">
        <v>263</v>
      </c>
      <c r="R959" s="217" t="s">
        <v>264</v>
      </c>
      <c r="S959" s="211">
        <v>44531.501145833332</v>
      </c>
    </row>
    <row r="960" spans="1:19" x14ac:dyDescent="0.2">
      <c r="A960" s="217" t="s">
        <v>261</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262</v>
      </c>
      <c r="Q960" s="217" t="s">
        <v>263</v>
      </c>
      <c r="R960" s="217" t="s">
        <v>264</v>
      </c>
      <c r="S960" s="211">
        <v>44531.501145833332</v>
      </c>
    </row>
    <row r="961" spans="1:19" x14ac:dyDescent="0.2">
      <c r="A961" s="217" t="s">
        <v>261</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262</v>
      </c>
      <c r="Q961" s="217" t="s">
        <v>263</v>
      </c>
      <c r="R961" s="217" t="s">
        <v>264</v>
      </c>
      <c r="S961" s="211">
        <v>44531.501145833332</v>
      </c>
    </row>
    <row r="962" spans="1:19" x14ac:dyDescent="0.2">
      <c r="A962" s="217" t="s">
        <v>261</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262</v>
      </c>
      <c r="Q962" s="217" t="s">
        <v>263</v>
      </c>
      <c r="R962" s="217" t="s">
        <v>264</v>
      </c>
      <c r="S962" s="211">
        <v>44531.501145833332</v>
      </c>
    </row>
    <row r="963" spans="1:19" x14ac:dyDescent="0.2">
      <c r="A963" s="217" t="s">
        <v>261</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262</v>
      </c>
      <c r="Q963" s="217" t="s">
        <v>263</v>
      </c>
      <c r="R963" s="217" t="s">
        <v>264</v>
      </c>
      <c r="S963" s="211">
        <v>44531.501145833332</v>
      </c>
    </row>
    <row r="964" spans="1:19" x14ac:dyDescent="0.2">
      <c r="A964" s="217" t="s">
        <v>261</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262</v>
      </c>
      <c r="Q964" s="217" t="s">
        <v>263</v>
      </c>
      <c r="R964" s="217" t="s">
        <v>264</v>
      </c>
      <c r="S964" s="211">
        <v>44531.501145833332</v>
      </c>
    </row>
    <row r="965" spans="1:19" x14ac:dyDescent="0.2">
      <c r="A965" s="217" t="s">
        <v>261</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262</v>
      </c>
      <c r="Q965" s="217" t="s">
        <v>263</v>
      </c>
      <c r="R965" s="217" t="s">
        <v>264</v>
      </c>
      <c r="S965" s="211">
        <v>44531.501145833332</v>
      </c>
    </row>
    <row r="966" spans="1:19" x14ac:dyDescent="0.2">
      <c r="A966" s="217" t="s">
        <v>261</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262</v>
      </c>
      <c r="Q966" s="217" t="s">
        <v>263</v>
      </c>
      <c r="R966" s="217" t="s">
        <v>264</v>
      </c>
      <c r="S966" s="211">
        <v>44531.501145833332</v>
      </c>
    </row>
    <row r="967" spans="1:19" x14ac:dyDescent="0.2">
      <c r="A967" s="217" t="s">
        <v>261</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262</v>
      </c>
      <c r="Q967" s="217" t="s">
        <v>263</v>
      </c>
      <c r="R967" s="217" t="s">
        <v>264</v>
      </c>
      <c r="S967" s="211">
        <v>44531.501145833332</v>
      </c>
    </row>
    <row r="968" spans="1:19" x14ac:dyDescent="0.2">
      <c r="A968" s="217" t="s">
        <v>261</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262</v>
      </c>
      <c r="Q968" s="217" t="s">
        <v>263</v>
      </c>
      <c r="R968" s="217" t="s">
        <v>264</v>
      </c>
      <c r="S968" s="211">
        <v>44531.501145833332</v>
      </c>
    </row>
    <row r="969" spans="1:19" x14ac:dyDescent="0.2">
      <c r="A969" s="217" t="s">
        <v>261</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262</v>
      </c>
      <c r="Q969" s="217" t="s">
        <v>263</v>
      </c>
      <c r="R969" s="217" t="s">
        <v>264</v>
      </c>
      <c r="S969" s="211">
        <v>44531.501145833332</v>
      </c>
    </row>
    <row r="970" spans="1:19" x14ac:dyDescent="0.2">
      <c r="A970" s="217" t="s">
        <v>261</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262</v>
      </c>
      <c r="Q970" s="217" t="s">
        <v>263</v>
      </c>
      <c r="R970" s="217" t="s">
        <v>264</v>
      </c>
      <c r="S970" s="211">
        <v>44531.501145833332</v>
      </c>
    </row>
    <row r="971" spans="1:19" x14ac:dyDescent="0.2">
      <c r="A971" s="217" t="s">
        <v>261</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262</v>
      </c>
      <c r="Q971" s="217" t="s">
        <v>263</v>
      </c>
      <c r="R971" s="217" t="s">
        <v>264</v>
      </c>
      <c r="S971" s="211">
        <v>44531.501145833332</v>
      </c>
    </row>
    <row r="972" spans="1:19" x14ac:dyDescent="0.2">
      <c r="A972" s="217" t="s">
        <v>261</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262</v>
      </c>
      <c r="Q972" s="217" t="s">
        <v>263</v>
      </c>
      <c r="R972" s="217" t="s">
        <v>264</v>
      </c>
      <c r="S972" s="211">
        <v>44531.501145833332</v>
      </c>
    </row>
    <row r="973" spans="1:19" x14ac:dyDescent="0.2">
      <c r="A973" s="217" t="s">
        <v>261</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262</v>
      </c>
      <c r="Q973" s="217" t="s">
        <v>263</v>
      </c>
      <c r="R973" s="217" t="s">
        <v>264</v>
      </c>
      <c r="S973" s="211">
        <v>44531.501145833332</v>
      </c>
    </row>
    <row r="974" spans="1:19" x14ac:dyDescent="0.2">
      <c r="A974" s="217" t="s">
        <v>261</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262</v>
      </c>
      <c r="Q974" s="217" t="s">
        <v>263</v>
      </c>
      <c r="R974" s="217" t="s">
        <v>264</v>
      </c>
      <c r="S974" s="211">
        <v>44531.501145833332</v>
      </c>
    </row>
    <row r="975" spans="1:19" x14ac:dyDescent="0.2">
      <c r="A975" s="217" t="s">
        <v>261</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262</v>
      </c>
      <c r="Q975" s="217" t="s">
        <v>263</v>
      </c>
      <c r="R975" s="217" t="s">
        <v>264</v>
      </c>
      <c r="S975" s="211">
        <v>44531.501145833332</v>
      </c>
    </row>
    <row r="976" spans="1:19" x14ac:dyDescent="0.2">
      <c r="A976" s="217" t="s">
        <v>261</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262</v>
      </c>
      <c r="Q976" s="217" t="s">
        <v>263</v>
      </c>
      <c r="R976" s="217" t="s">
        <v>264</v>
      </c>
      <c r="S976" s="211">
        <v>44531.501145833332</v>
      </c>
    </row>
    <row r="977" spans="1:19" x14ac:dyDescent="0.2">
      <c r="A977" s="217" t="s">
        <v>261</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262</v>
      </c>
      <c r="Q977" s="217" t="s">
        <v>263</v>
      </c>
      <c r="R977" s="217" t="s">
        <v>264</v>
      </c>
      <c r="S977" s="211">
        <v>44531.501145833332</v>
      </c>
    </row>
    <row r="978" spans="1:19" x14ac:dyDescent="0.2">
      <c r="A978" s="217" t="s">
        <v>261</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262</v>
      </c>
      <c r="Q978" s="217" t="s">
        <v>263</v>
      </c>
      <c r="R978" s="217" t="s">
        <v>264</v>
      </c>
      <c r="S978" s="211">
        <v>44531.501145833332</v>
      </c>
    </row>
    <row r="979" spans="1:19" x14ac:dyDescent="0.2">
      <c r="A979" s="217" t="s">
        <v>261</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262</v>
      </c>
      <c r="Q979" s="217" t="s">
        <v>263</v>
      </c>
      <c r="R979" s="217" t="s">
        <v>264</v>
      </c>
      <c r="S979" s="211">
        <v>44531.501145833332</v>
      </c>
    </row>
    <row r="980" spans="1:19" x14ac:dyDescent="0.2">
      <c r="A980" s="217" t="s">
        <v>261</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262</v>
      </c>
      <c r="Q980" s="217" t="s">
        <v>263</v>
      </c>
      <c r="R980" s="217" t="s">
        <v>264</v>
      </c>
      <c r="S980" s="211">
        <v>44531.501145833332</v>
      </c>
    </row>
    <row r="981" spans="1:19" x14ac:dyDescent="0.2">
      <c r="A981" s="217" t="s">
        <v>261</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262</v>
      </c>
      <c r="Q981" s="217" t="s">
        <v>263</v>
      </c>
      <c r="R981" s="217" t="s">
        <v>264</v>
      </c>
      <c r="S981" s="211">
        <v>44531.501145833332</v>
      </c>
    </row>
    <row r="982" spans="1:19" x14ac:dyDescent="0.2">
      <c r="A982" s="217" t="s">
        <v>261</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262</v>
      </c>
      <c r="Q982" s="217" t="s">
        <v>263</v>
      </c>
      <c r="R982" s="217" t="s">
        <v>264</v>
      </c>
      <c r="S982" s="211">
        <v>44531.501145833332</v>
      </c>
    </row>
    <row r="983" spans="1:19" x14ac:dyDescent="0.2">
      <c r="A983" s="217" t="s">
        <v>261</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262</v>
      </c>
      <c r="Q983" s="217" t="s">
        <v>263</v>
      </c>
      <c r="R983" s="217" t="s">
        <v>264</v>
      </c>
      <c r="S983" s="211">
        <v>44531.501145833332</v>
      </c>
    </row>
    <row r="984" spans="1:19" x14ac:dyDescent="0.2">
      <c r="A984" s="217" t="s">
        <v>261</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262</v>
      </c>
      <c r="Q984" s="217" t="s">
        <v>263</v>
      </c>
      <c r="R984" s="217" t="s">
        <v>264</v>
      </c>
      <c r="S984" s="211">
        <v>44531.501145833332</v>
      </c>
    </row>
    <row r="985" spans="1:19" x14ac:dyDescent="0.2">
      <c r="A985" s="217" t="s">
        <v>261</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262</v>
      </c>
      <c r="Q985" s="217" t="s">
        <v>263</v>
      </c>
      <c r="R985" s="217" t="s">
        <v>264</v>
      </c>
      <c r="S985" s="211">
        <v>44531.501145833332</v>
      </c>
    </row>
    <row r="986" spans="1:19" x14ac:dyDescent="0.2">
      <c r="A986" s="217" t="s">
        <v>261</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262</v>
      </c>
      <c r="Q986" s="217" t="s">
        <v>263</v>
      </c>
      <c r="R986" s="217" t="s">
        <v>264</v>
      </c>
      <c r="S986" s="211">
        <v>44531.501145833332</v>
      </c>
    </row>
    <row r="987" spans="1:19" x14ac:dyDescent="0.2">
      <c r="A987" s="217" t="s">
        <v>261</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262</v>
      </c>
      <c r="Q987" s="217" t="s">
        <v>263</v>
      </c>
      <c r="R987" s="217" t="s">
        <v>264</v>
      </c>
      <c r="S987" s="211">
        <v>44531.501145833332</v>
      </c>
    </row>
    <row r="988" spans="1:19" x14ac:dyDescent="0.2">
      <c r="A988" s="217" t="s">
        <v>261</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262</v>
      </c>
      <c r="Q988" s="217" t="s">
        <v>263</v>
      </c>
      <c r="R988" s="217" t="s">
        <v>264</v>
      </c>
      <c r="S988" s="211">
        <v>44531.501145833332</v>
      </c>
    </row>
    <row r="989" spans="1:19" x14ac:dyDescent="0.2">
      <c r="A989" s="217" t="s">
        <v>261</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262</v>
      </c>
      <c r="Q989" s="217" t="s">
        <v>263</v>
      </c>
      <c r="R989" s="217" t="s">
        <v>264</v>
      </c>
      <c r="S989" s="211">
        <v>44531.501145833332</v>
      </c>
    </row>
    <row r="990" spans="1:19" x14ac:dyDescent="0.2">
      <c r="A990" s="217" t="s">
        <v>261</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262</v>
      </c>
      <c r="Q990" s="217" t="s">
        <v>263</v>
      </c>
      <c r="R990" s="217" t="s">
        <v>264</v>
      </c>
      <c r="S990" s="211">
        <v>44531.501145833332</v>
      </c>
    </row>
    <row r="991" spans="1:19" x14ac:dyDescent="0.2">
      <c r="A991" s="217" t="s">
        <v>261</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262</v>
      </c>
      <c r="Q991" s="217" t="s">
        <v>263</v>
      </c>
      <c r="R991" s="217" t="s">
        <v>264</v>
      </c>
      <c r="S991" s="211">
        <v>44531.501145833332</v>
      </c>
    </row>
    <row r="992" spans="1:19" x14ac:dyDescent="0.2">
      <c r="A992" s="217" t="s">
        <v>261</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262</v>
      </c>
      <c r="Q992" s="217" t="s">
        <v>263</v>
      </c>
      <c r="R992" s="217" t="s">
        <v>264</v>
      </c>
      <c r="S992" s="211">
        <v>44531.501145833332</v>
      </c>
    </row>
    <row r="993" spans="1:19" x14ac:dyDescent="0.2">
      <c r="A993" s="217" t="s">
        <v>261</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262</v>
      </c>
      <c r="Q993" s="217" t="s">
        <v>263</v>
      </c>
      <c r="R993" s="217" t="s">
        <v>264</v>
      </c>
      <c r="S993" s="211">
        <v>44531.501145833332</v>
      </c>
    </row>
    <row r="994" spans="1:19" x14ac:dyDescent="0.2">
      <c r="A994" s="217" t="s">
        <v>261</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262</v>
      </c>
      <c r="Q994" s="217" t="s">
        <v>263</v>
      </c>
      <c r="R994" s="217" t="s">
        <v>264</v>
      </c>
      <c r="S994" s="211">
        <v>44531.501145833332</v>
      </c>
    </row>
    <row r="995" spans="1:19" x14ac:dyDescent="0.2">
      <c r="A995" s="217" t="s">
        <v>261</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262</v>
      </c>
      <c r="Q995" s="217" t="s">
        <v>263</v>
      </c>
      <c r="R995" s="217" t="s">
        <v>264</v>
      </c>
      <c r="S995" s="211">
        <v>44531.501145833332</v>
      </c>
    </row>
    <row r="996" spans="1:19" x14ac:dyDescent="0.2">
      <c r="A996" s="217" t="s">
        <v>261</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262</v>
      </c>
      <c r="Q996" s="217" t="s">
        <v>263</v>
      </c>
      <c r="R996" s="217" t="s">
        <v>264</v>
      </c>
      <c r="S996" s="211">
        <v>44531.501145833332</v>
      </c>
    </row>
    <row r="997" spans="1:19" x14ac:dyDescent="0.2">
      <c r="A997" s="217" t="s">
        <v>261</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262</v>
      </c>
      <c r="Q997" s="217" t="s">
        <v>263</v>
      </c>
      <c r="R997" s="217" t="s">
        <v>264</v>
      </c>
      <c r="S997" s="211">
        <v>44531.501145833332</v>
      </c>
    </row>
    <row r="998" spans="1:19" x14ac:dyDescent="0.2">
      <c r="A998" s="217" t="s">
        <v>261</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262</v>
      </c>
      <c r="Q998" s="217" t="s">
        <v>263</v>
      </c>
      <c r="R998" s="217" t="s">
        <v>264</v>
      </c>
      <c r="S998" s="211">
        <v>44531.501145833332</v>
      </c>
    </row>
    <row r="999" spans="1:19" x14ac:dyDescent="0.2">
      <c r="A999" s="217" t="s">
        <v>261</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262</v>
      </c>
      <c r="Q999" s="217" t="s">
        <v>263</v>
      </c>
      <c r="R999" s="217" t="s">
        <v>264</v>
      </c>
      <c r="S999" s="211">
        <v>44531.501145833332</v>
      </c>
    </row>
    <row r="1000" spans="1:19" x14ac:dyDescent="0.2">
      <c r="A1000" s="217" t="s">
        <v>261</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262</v>
      </c>
      <c r="Q1000" s="217" t="s">
        <v>263</v>
      </c>
      <c r="R1000" s="217" t="s">
        <v>264</v>
      </c>
      <c r="S1000" s="211">
        <v>44531.501145833332</v>
      </c>
    </row>
    <row r="1001" spans="1:19" x14ac:dyDescent="0.2">
      <c r="A1001" s="217" t="s">
        <v>261</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262</v>
      </c>
      <c r="Q1001" s="217" t="s">
        <v>263</v>
      </c>
      <c r="R1001" s="217" t="s">
        <v>264</v>
      </c>
      <c r="S1001" s="211">
        <v>44531.501145833332</v>
      </c>
    </row>
    <row r="1002" spans="1:19" x14ac:dyDescent="0.2">
      <c r="A1002" s="217" t="s">
        <v>261</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262</v>
      </c>
      <c r="Q1002" s="217" t="s">
        <v>263</v>
      </c>
      <c r="R1002" s="217" t="s">
        <v>264</v>
      </c>
      <c r="S1002" s="211">
        <v>44531.501145833332</v>
      </c>
    </row>
    <row r="1003" spans="1:19" x14ac:dyDescent="0.2">
      <c r="A1003" s="217" t="s">
        <v>261</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262</v>
      </c>
      <c r="Q1003" s="217" t="s">
        <v>263</v>
      </c>
      <c r="R1003" s="217" t="s">
        <v>264</v>
      </c>
      <c r="S1003" s="211">
        <v>44531.501145833332</v>
      </c>
    </row>
    <row r="1004" spans="1:19" x14ac:dyDescent="0.2">
      <c r="A1004" s="217" t="s">
        <v>261</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262</v>
      </c>
      <c r="Q1004" s="217" t="s">
        <v>263</v>
      </c>
      <c r="R1004" s="217" t="s">
        <v>264</v>
      </c>
      <c r="S1004" s="211">
        <v>44531.501145833332</v>
      </c>
    </row>
    <row r="1005" spans="1:19" x14ac:dyDescent="0.2">
      <c r="A1005" s="217" t="s">
        <v>261</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262</v>
      </c>
      <c r="Q1005" s="217" t="s">
        <v>263</v>
      </c>
      <c r="R1005" s="217" t="s">
        <v>264</v>
      </c>
      <c r="S1005" s="211">
        <v>44531.501145833332</v>
      </c>
    </row>
    <row r="1006" spans="1:19" x14ac:dyDescent="0.2">
      <c r="A1006" s="217" t="s">
        <v>261</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262</v>
      </c>
      <c r="Q1006" s="217" t="s">
        <v>263</v>
      </c>
      <c r="R1006" s="217" t="s">
        <v>264</v>
      </c>
      <c r="S1006" s="211">
        <v>44531.501145833332</v>
      </c>
    </row>
    <row r="1007" spans="1:19" x14ac:dyDescent="0.2">
      <c r="A1007" s="217" t="s">
        <v>261</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262</v>
      </c>
      <c r="Q1007" s="217" t="s">
        <v>263</v>
      </c>
      <c r="R1007" s="217" t="s">
        <v>264</v>
      </c>
      <c r="S1007" s="211">
        <v>44531.501145833332</v>
      </c>
    </row>
    <row r="1008" spans="1:19" x14ac:dyDescent="0.2">
      <c r="A1008" s="217" t="s">
        <v>261</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262</v>
      </c>
      <c r="Q1008" s="217" t="s">
        <v>263</v>
      </c>
      <c r="R1008" s="217" t="s">
        <v>264</v>
      </c>
      <c r="S1008" s="211">
        <v>44531.501145833332</v>
      </c>
    </row>
    <row r="1009" spans="1:19" x14ac:dyDescent="0.2">
      <c r="A1009" s="217" t="s">
        <v>261</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262</v>
      </c>
      <c r="Q1009" s="217" t="s">
        <v>263</v>
      </c>
      <c r="R1009" s="217" t="s">
        <v>264</v>
      </c>
      <c r="S1009" s="211">
        <v>44531.501145833332</v>
      </c>
    </row>
    <row r="1010" spans="1:19" x14ac:dyDescent="0.2">
      <c r="A1010" s="217" t="s">
        <v>261</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262</v>
      </c>
      <c r="Q1010" s="217" t="s">
        <v>263</v>
      </c>
      <c r="R1010" s="217" t="s">
        <v>264</v>
      </c>
      <c r="S1010" s="211">
        <v>44531.501145833332</v>
      </c>
    </row>
    <row r="1011" spans="1:19" x14ac:dyDescent="0.2">
      <c r="A1011" s="217" t="s">
        <v>261</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262</v>
      </c>
      <c r="Q1011" s="217" t="s">
        <v>263</v>
      </c>
      <c r="R1011" s="217" t="s">
        <v>264</v>
      </c>
      <c r="S1011" s="211">
        <v>44531.501145833332</v>
      </c>
    </row>
    <row r="1012" spans="1:19" x14ac:dyDescent="0.2">
      <c r="A1012" s="217" t="s">
        <v>261</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262</v>
      </c>
      <c r="Q1012" s="217" t="s">
        <v>263</v>
      </c>
      <c r="R1012" s="217" t="s">
        <v>264</v>
      </c>
      <c r="S1012" s="211">
        <v>44531.501145833332</v>
      </c>
    </row>
    <row r="1013" spans="1:19" x14ac:dyDescent="0.2">
      <c r="A1013" s="217" t="s">
        <v>261</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262</v>
      </c>
      <c r="Q1013" s="217" t="s">
        <v>263</v>
      </c>
      <c r="R1013" s="217" t="s">
        <v>264</v>
      </c>
      <c r="S1013" s="211">
        <v>44531.501145833332</v>
      </c>
    </row>
    <row r="1014" spans="1:19" x14ac:dyDescent="0.2">
      <c r="A1014" s="217" t="s">
        <v>261</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262</v>
      </c>
      <c r="Q1014" s="217" t="s">
        <v>263</v>
      </c>
      <c r="R1014" s="217" t="s">
        <v>264</v>
      </c>
      <c r="S1014" s="211">
        <v>44531.501145833332</v>
      </c>
    </row>
    <row r="1015" spans="1:19" x14ac:dyDescent="0.2">
      <c r="A1015" s="217" t="s">
        <v>261</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262</v>
      </c>
      <c r="Q1015" s="217" t="s">
        <v>263</v>
      </c>
      <c r="R1015" s="217" t="s">
        <v>264</v>
      </c>
      <c r="S1015" s="211">
        <v>44531.501689814817</v>
      </c>
    </row>
    <row r="1016" spans="1:19" x14ac:dyDescent="0.2">
      <c r="A1016" s="217" t="s">
        <v>261</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262</v>
      </c>
      <c r="Q1016" s="217" t="s">
        <v>263</v>
      </c>
      <c r="R1016" s="217" t="s">
        <v>264</v>
      </c>
      <c r="S1016" s="211">
        <v>44531.501689814817</v>
      </c>
    </row>
    <row r="1017" spans="1:19" x14ac:dyDescent="0.2">
      <c r="A1017" s="217" t="s">
        <v>261</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262</v>
      </c>
      <c r="Q1017" s="217" t="s">
        <v>263</v>
      </c>
      <c r="R1017" s="217" t="s">
        <v>264</v>
      </c>
      <c r="S1017" s="211">
        <v>44531.501689814817</v>
      </c>
    </row>
    <row r="1018" spans="1:19" x14ac:dyDescent="0.2">
      <c r="A1018" s="217" t="s">
        <v>261</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262</v>
      </c>
      <c r="Q1018" s="217" t="s">
        <v>263</v>
      </c>
      <c r="R1018" s="217" t="s">
        <v>264</v>
      </c>
      <c r="S1018" s="211">
        <v>44531.501689814817</v>
      </c>
    </row>
    <row r="1019" spans="1:19" x14ac:dyDescent="0.2">
      <c r="A1019" s="217" t="s">
        <v>261</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262</v>
      </c>
      <c r="Q1019" s="217" t="s">
        <v>263</v>
      </c>
      <c r="R1019" s="217" t="s">
        <v>264</v>
      </c>
      <c r="S1019" s="211">
        <v>44531.501689814817</v>
      </c>
    </row>
    <row r="1020" spans="1:19" x14ac:dyDescent="0.2">
      <c r="A1020" s="217" t="s">
        <v>261</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262</v>
      </c>
      <c r="Q1020" s="217" t="s">
        <v>263</v>
      </c>
      <c r="R1020" s="217" t="s">
        <v>264</v>
      </c>
      <c r="S1020" s="211">
        <v>44531.501689814817</v>
      </c>
    </row>
    <row r="1021" spans="1:19" x14ac:dyDescent="0.2">
      <c r="A1021" s="217" t="s">
        <v>261</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262</v>
      </c>
      <c r="Q1021" s="217" t="s">
        <v>263</v>
      </c>
      <c r="R1021" s="217" t="s">
        <v>264</v>
      </c>
      <c r="S1021" s="211">
        <v>44531.501689814817</v>
      </c>
    </row>
    <row r="1022" spans="1:19" x14ac:dyDescent="0.2">
      <c r="A1022" s="217" t="s">
        <v>261</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262</v>
      </c>
      <c r="Q1022" s="217" t="s">
        <v>263</v>
      </c>
      <c r="R1022" s="217" t="s">
        <v>264</v>
      </c>
      <c r="S1022" s="211">
        <v>44531.501689814817</v>
      </c>
    </row>
    <row r="1023" spans="1:19" x14ac:dyDescent="0.2">
      <c r="A1023" s="217" t="s">
        <v>261</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262</v>
      </c>
      <c r="Q1023" s="217" t="s">
        <v>263</v>
      </c>
      <c r="R1023" s="217" t="s">
        <v>264</v>
      </c>
      <c r="S1023" s="211">
        <v>44531.501689814817</v>
      </c>
    </row>
    <row r="1024" spans="1:19" x14ac:dyDescent="0.2">
      <c r="A1024" s="217" t="s">
        <v>261</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262</v>
      </c>
      <c r="Q1024" s="217" t="s">
        <v>263</v>
      </c>
      <c r="R1024" s="217" t="s">
        <v>264</v>
      </c>
      <c r="S1024" s="211">
        <v>44531.501689814817</v>
      </c>
    </row>
    <row r="1025" spans="1:19" x14ac:dyDescent="0.2">
      <c r="A1025" s="217" t="s">
        <v>261</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262</v>
      </c>
      <c r="Q1025" s="217" t="s">
        <v>263</v>
      </c>
      <c r="R1025" s="217" t="s">
        <v>264</v>
      </c>
      <c r="S1025" s="211">
        <v>44531.501689814817</v>
      </c>
    </row>
    <row r="1026" spans="1:19" x14ac:dyDescent="0.2">
      <c r="A1026" s="217" t="s">
        <v>261</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262</v>
      </c>
      <c r="Q1026" s="217" t="s">
        <v>263</v>
      </c>
      <c r="R1026" s="217" t="s">
        <v>264</v>
      </c>
      <c r="S1026" s="211">
        <v>44531.501689814817</v>
      </c>
    </row>
    <row r="1027" spans="1:19" x14ac:dyDescent="0.2">
      <c r="A1027" s="217" t="s">
        <v>261</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262</v>
      </c>
      <c r="Q1027" s="217" t="s">
        <v>263</v>
      </c>
      <c r="R1027" s="217" t="s">
        <v>264</v>
      </c>
      <c r="S1027" s="211">
        <v>44531.501689814817</v>
      </c>
    </row>
    <row r="1028" spans="1:19" x14ac:dyDescent="0.2">
      <c r="A1028" s="217" t="s">
        <v>261</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262</v>
      </c>
      <c r="Q1028" s="217" t="s">
        <v>263</v>
      </c>
      <c r="R1028" s="217" t="s">
        <v>264</v>
      </c>
      <c r="S1028" s="211">
        <v>44531.501689814817</v>
      </c>
    </row>
    <row r="1029" spans="1:19" x14ac:dyDescent="0.2">
      <c r="A1029" s="217" t="s">
        <v>261</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262</v>
      </c>
      <c r="Q1029" s="217" t="s">
        <v>263</v>
      </c>
      <c r="R1029" s="217" t="s">
        <v>264</v>
      </c>
      <c r="S1029" s="211">
        <v>44531.501689814817</v>
      </c>
    </row>
    <row r="1030" spans="1:19" x14ac:dyDescent="0.2">
      <c r="A1030" s="217" t="s">
        <v>261</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262</v>
      </c>
      <c r="Q1030" s="217" t="s">
        <v>263</v>
      </c>
      <c r="R1030" s="217" t="s">
        <v>264</v>
      </c>
      <c r="S1030" s="211">
        <v>44531.501689814817</v>
      </c>
    </row>
    <row r="1031" spans="1:19" x14ac:dyDescent="0.2">
      <c r="A1031" s="217" t="s">
        <v>261</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262</v>
      </c>
      <c r="Q1031" s="217" t="s">
        <v>263</v>
      </c>
      <c r="R1031" s="217" t="s">
        <v>264</v>
      </c>
      <c r="S1031" s="211">
        <v>44531.501689814817</v>
      </c>
    </row>
    <row r="1032" spans="1:19" x14ac:dyDescent="0.2">
      <c r="A1032" s="217" t="s">
        <v>261</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262</v>
      </c>
      <c r="Q1032" s="217" t="s">
        <v>263</v>
      </c>
      <c r="R1032" s="217" t="s">
        <v>264</v>
      </c>
      <c r="S1032" s="211">
        <v>44531.501689814817</v>
      </c>
    </row>
    <row r="1033" spans="1:19" x14ac:dyDescent="0.2">
      <c r="A1033" s="217" t="s">
        <v>261</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262</v>
      </c>
      <c r="Q1033" s="217" t="s">
        <v>263</v>
      </c>
      <c r="R1033" s="217" t="s">
        <v>264</v>
      </c>
      <c r="S1033" s="211">
        <v>44531.501689814817</v>
      </c>
    </row>
    <row r="1034" spans="1:19" x14ac:dyDescent="0.2">
      <c r="A1034" s="217" t="s">
        <v>261</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262</v>
      </c>
      <c r="Q1034" s="217" t="s">
        <v>263</v>
      </c>
      <c r="R1034" s="217" t="s">
        <v>264</v>
      </c>
      <c r="S1034" s="211">
        <v>44531.501689814817</v>
      </c>
    </row>
    <row r="1035" spans="1:19" x14ac:dyDescent="0.2">
      <c r="A1035" s="217" t="s">
        <v>261</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262</v>
      </c>
      <c r="Q1035" s="217" t="s">
        <v>263</v>
      </c>
      <c r="R1035" s="217" t="s">
        <v>264</v>
      </c>
      <c r="S1035" s="211">
        <v>44531.501689814817</v>
      </c>
    </row>
    <row r="1036" spans="1:19" x14ac:dyDescent="0.2">
      <c r="A1036" s="217" t="s">
        <v>261</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262</v>
      </c>
      <c r="Q1036" s="217" t="s">
        <v>263</v>
      </c>
      <c r="R1036" s="217" t="s">
        <v>264</v>
      </c>
      <c r="S1036" s="211">
        <v>44531.501689814817</v>
      </c>
    </row>
    <row r="1037" spans="1:19" x14ac:dyDescent="0.2">
      <c r="A1037" s="217" t="s">
        <v>261</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262</v>
      </c>
      <c r="Q1037" s="217" t="s">
        <v>263</v>
      </c>
      <c r="R1037" s="217" t="s">
        <v>264</v>
      </c>
      <c r="S1037" s="211">
        <v>44531.501689814817</v>
      </c>
    </row>
    <row r="1038" spans="1:19" x14ac:dyDescent="0.2">
      <c r="A1038" s="217" t="s">
        <v>261</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262</v>
      </c>
      <c r="Q1038" s="217" t="s">
        <v>263</v>
      </c>
      <c r="R1038" s="217" t="s">
        <v>264</v>
      </c>
      <c r="S1038" s="211">
        <v>44531.501689814817</v>
      </c>
    </row>
    <row r="1039" spans="1:19" x14ac:dyDescent="0.2">
      <c r="A1039" s="217" t="s">
        <v>261</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262</v>
      </c>
      <c r="Q1039" s="217" t="s">
        <v>263</v>
      </c>
      <c r="R1039" s="217" t="s">
        <v>264</v>
      </c>
      <c r="S1039" s="211">
        <v>44531.501689814817</v>
      </c>
    </row>
    <row r="1040" spans="1:19" x14ac:dyDescent="0.2">
      <c r="A1040" s="217" t="s">
        <v>261</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262</v>
      </c>
      <c r="Q1040" s="217" t="s">
        <v>263</v>
      </c>
      <c r="R1040" s="217" t="s">
        <v>264</v>
      </c>
      <c r="S1040" s="211">
        <v>44531.501689814817</v>
      </c>
    </row>
    <row r="1041" spans="1:19" x14ac:dyDescent="0.2">
      <c r="A1041" s="217" t="s">
        <v>261</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262</v>
      </c>
      <c r="Q1041" s="217" t="s">
        <v>263</v>
      </c>
      <c r="R1041" s="217" t="s">
        <v>264</v>
      </c>
      <c r="S1041" s="211">
        <v>44531.501689814817</v>
      </c>
    </row>
    <row r="1042" spans="1:19" x14ac:dyDescent="0.2">
      <c r="A1042" s="217" t="s">
        <v>261</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262</v>
      </c>
      <c r="Q1042" s="217" t="s">
        <v>263</v>
      </c>
      <c r="R1042" s="217" t="s">
        <v>264</v>
      </c>
      <c r="S1042" s="211">
        <v>44531.501689814817</v>
      </c>
    </row>
    <row r="1043" spans="1:19" x14ac:dyDescent="0.2">
      <c r="A1043" s="217" t="s">
        <v>261</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262</v>
      </c>
      <c r="Q1043" s="217" t="s">
        <v>263</v>
      </c>
      <c r="R1043" s="217" t="s">
        <v>264</v>
      </c>
      <c r="S1043" s="211">
        <v>44531.501689814817</v>
      </c>
    </row>
    <row r="1044" spans="1:19" x14ac:dyDescent="0.2">
      <c r="A1044" s="217" t="s">
        <v>261</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262</v>
      </c>
      <c r="Q1044" s="217" t="s">
        <v>263</v>
      </c>
      <c r="R1044" s="217" t="s">
        <v>264</v>
      </c>
      <c r="S1044" s="211">
        <v>44531.501689814817</v>
      </c>
    </row>
    <row r="1045" spans="1:19" x14ac:dyDescent="0.2">
      <c r="A1045" s="217" t="s">
        <v>261</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262</v>
      </c>
      <c r="Q1045" s="217" t="s">
        <v>263</v>
      </c>
      <c r="R1045" s="217" t="s">
        <v>264</v>
      </c>
      <c r="S1045" s="211">
        <v>44531.501689814817</v>
      </c>
    </row>
    <row r="1046" spans="1:19" x14ac:dyDescent="0.2">
      <c r="A1046" s="217" t="s">
        <v>261</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262</v>
      </c>
      <c r="Q1046" s="217" t="s">
        <v>263</v>
      </c>
      <c r="R1046" s="217" t="s">
        <v>264</v>
      </c>
      <c r="S1046" s="211">
        <v>44531.501689814817</v>
      </c>
    </row>
    <row r="1047" spans="1:19" x14ac:dyDescent="0.2">
      <c r="A1047" s="217" t="s">
        <v>261</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262</v>
      </c>
      <c r="Q1047" s="217" t="s">
        <v>263</v>
      </c>
      <c r="R1047" s="217" t="s">
        <v>264</v>
      </c>
      <c r="S1047" s="211">
        <v>44531.501689814817</v>
      </c>
    </row>
    <row r="1048" spans="1:19" x14ac:dyDescent="0.2">
      <c r="A1048" s="217" t="s">
        <v>261</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262</v>
      </c>
      <c r="Q1048" s="217" t="s">
        <v>263</v>
      </c>
      <c r="R1048" s="217" t="s">
        <v>264</v>
      </c>
      <c r="S1048" s="211">
        <v>44531.501689814817</v>
      </c>
    </row>
    <row r="1049" spans="1:19" x14ac:dyDescent="0.2">
      <c r="A1049" s="217" t="s">
        <v>261</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262</v>
      </c>
      <c r="Q1049" s="217" t="s">
        <v>263</v>
      </c>
      <c r="R1049" s="217" t="s">
        <v>264</v>
      </c>
      <c r="S1049" s="211">
        <v>44531.501689814817</v>
      </c>
    </row>
    <row r="1050" spans="1:19" x14ac:dyDescent="0.2">
      <c r="A1050" s="217" t="s">
        <v>261</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262</v>
      </c>
      <c r="Q1050" s="217" t="s">
        <v>263</v>
      </c>
      <c r="R1050" s="217" t="s">
        <v>264</v>
      </c>
      <c r="S1050" s="211">
        <v>44531.501689814817</v>
      </c>
    </row>
    <row r="1051" spans="1:19" x14ac:dyDescent="0.2">
      <c r="A1051" s="217" t="s">
        <v>261</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262</v>
      </c>
      <c r="Q1051" s="217" t="s">
        <v>263</v>
      </c>
      <c r="R1051" s="217" t="s">
        <v>264</v>
      </c>
      <c r="S1051" s="211">
        <v>44531.501689814817</v>
      </c>
    </row>
    <row r="1052" spans="1:19" x14ac:dyDescent="0.2">
      <c r="A1052" s="217" t="s">
        <v>261</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262</v>
      </c>
      <c r="Q1052" s="217" t="s">
        <v>263</v>
      </c>
      <c r="R1052" s="217" t="s">
        <v>264</v>
      </c>
      <c r="S1052" s="211">
        <v>44531.501689814817</v>
      </c>
    </row>
    <row r="1053" spans="1:19" x14ac:dyDescent="0.2">
      <c r="A1053" s="217" t="s">
        <v>261</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262</v>
      </c>
      <c r="Q1053" s="217" t="s">
        <v>263</v>
      </c>
      <c r="R1053" s="217" t="s">
        <v>264</v>
      </c>
      <c r="S1053" s="211">
        <v>44531.501689814817</v>
      </c>
    </row>
    <row r="1054" spans="1:19" x14ac:dyDescent="0.2">
      <c r="A1054" s="217" t="s">
        <v>261</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262</v>
      </c>
      <c r="Q1054" s="217" t="s">
        <v>263</v>
      </c>
      <c r="R1054" s="217" t="s">
        <v>264</v>
      </c>
      <c r="S1054" s="211">
        <v>44531.501689814817</v>
      </c>
    </row>
    <row r="1055" spans="1:19" x14ac:dyDescent="0.2">
      <c r="A1055" s="217" t="s">
        <v>261</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262</v>
      </c>
      <c r="Q1055" s="217" t="s">
        <v>263</v>
      </c>
      <c r="R1055" s="217" t="s">
        <v>264</v>
      </c>
      <c r="S1055" s="211">
        <v>44531.501689814817</v>
      </c>
    </row>
    <row r="1056" spans="1:19" x14ac:dyDescent="0.2">
      <c r="A1056" s="217" t="s">
        <v>261</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262</v>
      </c>
      <c r="Q1056" s="217" t="s">
        <v>263</v>
      </c>
      <c r="R1056" s="217" t="s">
        <v>264</v>
      </c>
      <c r="S1056" s="211">
        <v>44531.501689814817</v>
      </c>
    </row>
    <row r="1057" spans="1:19" x14ac:dyDescent="0.2">
      <c r="A1057" s="217" t="s">
        <v>261</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262</v>
      </c>
      <c r="Q1057" s="217" t="s">
        <v>263</v>
      </c>
      <c r="R1057" s="217" t="s">
        <v>264</v>
      </c>
      <c r="S1057" s="211">
        <v>44531.501689814817</v>
      </c>
    </row>
    <row r="1058" spans="1:19" x14ac:dyDescent="0.2">
      <c r="A1058" s="217" t="s">
        <v>261</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262</v>
      </c>
      <c r="Q1058" s="217" t="s">
        <v>263</v>
      </c>
      <c r="R1058" s="217" t="s">
        <v>264</v>
      </c>
      <c r="S1058" s="211">
        <v>44531.501689814817</v>
      </c>
    </row>
    <row r="1059" spans="1:19" x14ac:dyDescent="0.2">
      <c r="A1059" s="217" t="s">
        <v>261</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262</v>
      </c>
      <c r="Q1059" s="217" t="s">
        <v>263</v>
      </c>
      <c r="R1059" s="217" t="s">
        <v>264</v>
      </c>
      <c r="S1059" s="211">
        <v>44531.501689814817</v>
      </c>
    </row>
    <row r="1060" spans="1:19" x14ac:dyDescent="0.2">
      <c r="A1060" s="217" t="s">
        <v>261</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262</v>
      </c>
      <c r="Q1060" s="217" t="s">
        <v>263</v>
      </c>
      <c r="R1060" s="217" t="s">
        <v>264</v>
      </c>
      <c r="S1060" s="211">
        <v>44531.501689814817</v>
      </c>
    </row>
    <row r="1061" spans="1:19" x14ac:dyDescent="0.2">
      <c r="A1061" s="217" t="s">
        <v>261</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262</v>
      </c>
      <c r="Q1061" s="217" t="s">
        <v>263</v>
      </c>
      <c r="R1061" s="217" t="s">
        <v>264</v>
      </c>
      <c r="S1061" s="211">
        <v>44531.501689814817</v>
      </c>
    </row>
    <row r="1062" spans="1:19" x14ac:dyDescent="0.2">
      <c r="A1062" s="217" t="s">
        <v>261</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262</v>
      </c>
      <c r="Q1062" s="217" t="s">
        <v>263</v>
      </c>
      <c r="R1062" s="217" t="s">
        <v>264</v>
      </c>
      <c r="S1062" s="211">
        <v>44531.501689814817</v>
      </c>
    </row>
    <row r="1063" spans="1:19" x14ac:dyDescent="0.2">
      <c r="A1063" s="217" t="s">
        <v>261</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262</v>
      </c>
      <c r="Q1063" s="217" t="s">
        <v>263</v>
      </c>
      <c r="R1063" s="217" t="s">
        <v>264</v>
      </c>
      <c r="S1063" s="211">
        <v>44531.501689814817</v>
      </c>
    </row>
    <row r="1064" spans="1:19" x14ac:dyDescent="0.2">
      <c r="A1064" s="217" t="s">
        <v>261</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262</v>
      </c>
      <c r="Q1064" s="217" t="s">
        <v>263</v>
      </c>
      <c r="R1064" s="217" t="s">
        <v>264</v>
      </c>
      <c r="S1064" s="211">
        <v>44531.501689814817</v>
      </c>
    </row>
    <row r="1065" spans="1:19" x14ac:dyDescent="0.2">
      <c r="A1065" s="217" t="s">
        <v>261</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262</v>
      </c>
      <c r="Q1065" s="217" t="s">
        <v>263</v>
      </c>
      <c r="R1065" s="217" t="s">
        <v>264</v>
      </c>
      <c r="S1065" s="211">
        <v>44531.501689814817</v>
      </c>
    </row>
    <row r="1066" spans="1:19" x14ac:dyDescent="0.2">
      <c r="A1066" s="217" t="s">
        <v>261</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262</v>
      </c>
      <c r="Q1066" s="217" t="s">
        <v>263</v>
      </c>
      <c r="R1066" s="217" t="s">
        <v>264</v>
      </c>
      <c r="S1066" s="211">
        <v>44531.501689814817</v>
      </c>
    </row>
    <row r="1067" spans="1:19" x14ac:dyDescent="0.2">
      <c r="A1067" s="217" t="s">
        <v>261</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262</v>
      </c>
      <c r="Q1067" s="217" t="s">
        <v>263</v>
      </c>
      <c r="R1067" s="217" t="s">
        <v>264</v>
      </c>
      <c r="S1067" s="211">
        <v>44531.501689814817</v>
      </c>
    </row>
    <row r="1068" spans="1:19" x14ac:dyDescent="0.2">
      <c r="A1068" s="217" t="s">
        <v>261</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262</v>
      </c>
      <c r="Q1068" s="217" t="s">
        <v>263</v>
      </c>
      <c r="R1068" s="217" t="s">
        <v>264</v>
      </c>
      <c r="S1068" s="211">
        <v>44531.501689814817</v>
      </c>
    </row>
    <row r="1069" spans="1:19" x14ac:dyDescent="0.2">
      <c r="A1069" s="217" t="s">
        <v>261</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262</v>
      </c>
      <c r="Q1069" s="217" t="s">
        <v>263</v>
      </c>
      <c r="R1069" s="217" t="s">
        <v>264</v>
      </c>
      <c r="S1069" s="211">
        <v>44531.501689814817</v>
      </c>
    </row>
    <row r="1070" spans="1:19" x14ac:dyDescent="0.2">
      <c r="A1070" s="217" t="s">
        <v>261</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262</v>
      </c>
      <c r="Q1070" s="217" t="s">
        <v>263</v>
      </c>
      <c r="R1070" s="217" t="s">
        <v>264</v>
      </c>
      <c r="S1070" s="211">
        <v>44531.501689814817</v>
      </c>
    </row>
    <row r="1071" spans="1:19" x14ac:dyDescent="0.2">
      <c r="A1071" s="217" t="s">
        <v>261</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262</v>
      </c>
      <c r="Q1071" s="217" t="s">
        <v>263</v>
      </c>
      <c r="R1071" s="217" t="s">
        <v>264</v>
      </c>
      <c r="S1071" s="211">
        <v>44531.501689814817</v>
      </c>
    </row>
    <row r="1072" spans="1:19" x14ac:dyDescent="0.2">
      <c r="A1072" s="217" t="s">
        <v>261</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262</v>
      </c>
      <c r="Q1072" s="217" t="s">
        <v>263</v>
      </c>
      <c r="R1072" s="217" t="s">
        <v>264</v>
      </c>
      <c r="S1072" s="211">
        <v>44531.501689814817</v>
      </c>
    </row>
    <row r="1073" spans="1:19" x14ac:dyDescent="0.2">
      <c r="A1073" s="217" t="s">
        <v>261</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262</v>
      </c>
      <c r="Q1073" s="217" t="s">
        <v>263</v>
      </c>
      <c r="R1073" s="217" t="s">
        <v>264</v>
      </c>
      <c r="S1073" s="211">
        <v>44531.501689814817</v>
      </c>
    </row>
    <row r="1074" spans="1:19" x14ac:dyDescent="0.2">
      <c r="A1074" s="217" t="s">
        <v>261</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262</v>
      </c>
      <c r="Q1074" s="217" t="s">
        <v>263</v>
      </c>
      <c r="R1074" s="217" t="s">
        <v>264</v>
      </c>
      <c r="S1074" s="211">
        <v>44531.501689814817</v>
      </c>
    </row>
    <row r="1075" spans="1:19" x14ac:dyDescent="0.2">
      <c r="A1075" s="217" t="s">
        <v>261</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262</v>
      </c>
      <c r="Q1075" s="217" t="s">
        <v>263</v>
      </c>
      <c r="R1075" s="217" t="s">
        <v>264</v>
      </c>
      <c r="S1075" s="211">
        <v>44531.501689814817</v>
      </c>
    </row>
    <row r="1076" spans="1:19" x14ac:dyDescent="0.2">
      <c r="A1076" s="217" t="s">
        <v>261</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262</v>
      </c>
      <c r="Q1076" s="217" t="s">
        <v>263</v>
      </c>
      <c r="R1076" s="217" t="s">
        <v>264</v>
      </c>
      <c r="S1076" s="211">
        <v>44531.501689814817</v>
      </c>
    </row>
    <row r="1077" spans="1:19" x14ac:dyDescent="0.2">
      <c r="A1077" s="217" t="s">
        <v>261</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262</v>
      </c>
      <c r="Q1077" s="217" t="s">
        <v>263</v>
      </c>
      <c r="R1077" s="217" t="s">
        <v>264</v>
      </c>
      <c r="S1077" s="211">
        <v>44531.501689814817</v>
      </c>
    </row>
    <row r="1078" spans="1:19" x14ac:dyDescent="0.2">
      <c r="A1078" s="217" t="s">
        <v>261</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262</v>
      </c>
      <c r="Q1078" s="217" t="s">
        <v>263</v>
      </c>
      <c r="R1078" s="217" t="s">
        <v>264</v>
      </c>
      <c r="S1078" s="211">
        <v>44531.501689814817</v>
      </c>
    </row>
    <row r="1079" spans="1:19" x14ac:dyDescent="0.2">
      <c r="A1079" s="217" t="s">
        <v>261</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262</v>
      </c>
      <c r="Q1079" s="217" t="s">
        <v>263</v>
      </c>
      <c r="R1079" s="217" t="s">
        <v>264</v>
      </c>
      <c r="S1079" s="211">
        <v>44531.501689814817</v>
      </c>
    </row>
    <row r="1080" spans="1:19" x14ac:dyDescent="0.2">
      <c r="A1080" s="217" t="s">
        <v>261</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262</v>
      </c>
      <c r="Q1080" s="217" t="s">
        <v>263</v>
      </c>
      <c r="R1080" s="217" t="s">
        <v>264</v>
      </c>
      <c r="S1080" s="211">
        <v>44531.501689814817</v>
      </c>
    </row>
    <row r="1081" spans="1:19" x14ac:dyDescent="0.2">
      <c r="A1081" s="217" t="s">
        <v>261</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262</v>
      </c>
      <c r="Q1081" s="217" t="s">
        <v>263</v>
      </c>
      <c r="R1081" s="217" t="s">
        <v>264</v>
      </c>
      <c r="S1081" s="211">
        <v>44531.501689814817</v>
      </c>
    </row>
    <row r="1082" spans="1:19" x14ac:dyDescent="0.2">
      <c r="A1082" s="217" t="s">
        <v>261</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262</v>
      </c>
      <c r="Q1082" s="217" t="s">
        <v>263</v>
      </c>
      <c r="R1082" s="217" t="s">
        <v>264</v>
      </c>
      <c r="S1082" s="211">
        <v>44531.501689814817</v>
      </c>
    </row>
    <row r="1083" spans="1:19" x14ac:dyDescent="0.2">
      <c r="A1083" s="217" t="s">
        <v>261</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262</v>
      </c>
      <c r="Q1083" s="217" t="s">
        <v>263</v>
      </c>
      <c r="R1083" s="217" t="s">
        <v>264</v>
      </c>
      <c r="S1083" s="211">
        <v>44531.501689814817</v>
      </c>
    </row>
    <row r="1084" spans="1:19" x14ac:dyDescent="0.2">
      <c r="A1084" s="217" t="s">
        <v>261</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262</v>
      </c>
      <c r="Q1084" s="217" t="s">
        <v>263</v>
      </c>
      <c r="R1084" s="217" t="s">
        <v>264</v>
      </c>
      <c r="S1084" s="211">
        <v>44531.501689814817</v>
      </c>
    </row>
    <row r="1085" spans="1:19" x14ac:dyDescent="0.2">
      <c r="A1085" s="217" t="s">
        <v>261</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262</v>
      </c>
      <c r="Q1085" s="217" t="s">
        <v>263</v>
      </c>
      <c r="R1085" s="217" t="s">
        <v>264</v>
      </c>
      <c r="S1085" s="211">
        <v>44531.501689814817</v>
      </c>
    </row>
    <row r="1086" spans="1:19" x14ac:dyDescent="0.2">
      <c r="A1086" s="217" t="s">
        <v>261</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262</v>
      </c>
      <c r="Q1086" s="217" t="s">
        <v>263</v>
      </c>
      <c r="R1086" s="217" t="s">
        <v>264</v>
      </c>
      <c r="S1086" s="211">
        <v>44531.501689814817</v>
      </c>
    </row>
    <row r="1087" spans="1:19" x14ac:dyDescent="0.2">
      <c r="A1087" s="217" t="s">
        <v>261</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262</v>
      </c>
      <c r="Q1087" s="217" t="s">
        <v>263</v>
      </c>
      <c r="R1087" s="217" t="s">
        <v>264</v>
      </c>
      <c r="S1087" s="211">
        <v>44531.501689814817</v>
      </c>
    </row>
    <row r="1088" spans="1:19" x14ac:dyDescent="0.2">
      <c r="A1088" s="217" t="s">
        <v>261</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262</v>
      </c>
      <c r="Q1088" s="217" t="s">
        <v>263</v>
      </c>
      <c r="R1088" s="217" t="s">
        <v>264</v>
      </c>
      <c r="S1088" s="211">
        <v>44531.501689814817</v>
      </c>
    </row>
    <row r="1089" spans="1:19" x14ac:dyDescent="0.2">
      <c r="A1089" s="217" t="s">
        <v>261</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262</v>
      </c>
      <c r="Q1089" s="217" t="s">
        <v>263</v>
      </c>
      <c r="R1089" s="217" t="s">
        <v>264</v>
      </c>
      <c r="S1089" s="211">
        <v>44531.501689814817</v>
      </c>
    </row>
    <row r="1090" spans="1:19" x14ac:dyDescent="0.2">
      <c r="A1090" s="217" t="s">
        <v>261</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262</v>
      </c>
      <c r="Q1090" s="217" t="s">
        <v>263</v>
      </c>
      <c r="R1090" s="217" t="s">
        <v>264</v>
      </c>
      <c r="S1090" s="211">
        <v>44531.501689814817</v>
      </c>
    </row>
    <row r="1091" spans="1:19" x14ac:dyDescent="0.2">
      <c r="A1091" s="217" t="s">
        <v>261</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262</v>
      </c>
      <c r="Q1091" s="217" t="s">
        <v>263</v>
      </c>
      <c r="R1091" s="217" t="s">
        <v>264</v>
      </c>
      <c r="S1091" s="211">
        <v>44531.501689814817</v>
      </c>
    </row>
    <row r="1092" spans="1:19" x14ac:dyDescent="0.2">
      <c r="A1092" s="217" t="s">
        <v>261</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262</v>
      </c>
      <c r="Q1092" s="217" t="s">
        <v>263</v>
      </c>
      <c r="R1092" s="217" t="s">
        <v>264</v>
      </c>
      <c r="S1092" s="211">
        <v>44531.501689814817</v>
      </c>
    </row>
    <row r="1093" spans="1:19" x14ac:dyDescent="0.2">
      <c r="A1093" s="217" t="s">
        <v>261</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262</v>
      </c>
      <c r="Q1093" s="217" t="s">
        <v>263</v>
      </c>
      <c r="R1093" s="217" t="s">
        <v>264</v>
      </c>
      <c r="S1093" s="211">
        <v>44531.501689814817</v>
      </c>
    </row>
    <row r="1094" spans="1:19" x14ac:dyDescent="0.2">
      <c r="A1094" s="217" t="s">
        <v>261</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262</v>
      </c>
      <c r="Q1094" s="217" t="s">
        <v>263</v>
      </c>
      <c r="R1094" s="217" t="s">
        <v>264</v>
      </c>
      <c r="S1094" s="211">
        <v>44531.501689814817</v>
      </c>
    </row>
    <row r="1095" spans="1:19" x14ac:dyDescent="0.2">
      <c r="A1095" s="217" t="s">
        <v>261</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262</v>
      </c>
      <c r="Q1095" s="217" t="s">
        <v>263</v>
      </c>
      <c r="R1095" s="217" t="s">
        <v>264</v>
      </c>
      <c r="S1095" s="211">
        <v>44531.501689814817</v>
      </c>
    </row>
    <row r="1096" spans="1:19" x14ac:dyDescent="0.2">
      <c r="A1096" s="217" t="s">
        <v>261</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262</v>
      </c>
      <c r="Q1096" s="217" t="s">
        <v>263</v>
      </c>
      <c r="R1096" s="217" t="s">
        <v>264</v>
      </c>
      <c r="S1096" s="211">
        <v>44531.501689814817</v>
      </c>
    </row>
    <row r="1097" spans="1:19" x14ac:dyDescent="0.2">
      <c r="A1097" s="217" t="s">
        <v>261</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262</v>
      </c>
      <c r="Q1097" s="217" t="s">
        <v>263</v>
      </c>
      <c r="R1097" s="217" t="s">
        <v>264</v>
      </c>
      <c r="S1097" s="211">
        <v>44531.501689814817</v>
      </c>
    </row>
    <row r="1098" spans="1:19" x14ac:dyDescent="0.2">
      <c r="A1098" s="217" t="s">
        <v>261</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262</v>
      </c>
      <c r="Q1098" s="217" t="s">
        <v>263</v>
      </c>
      <c r="R1098" s="217" t="s">
        <v>264</v>
      </c>
      <c r="S1098" s="211">
        <v>44531.501689814817</v>
      </c>
    </row>
    <row r="1099" spans="1:19" x14ac:dyDescent="0.2">
      <c r="A1099" s="217" t="s">
        <v>261</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262</v>
      </c>
      <c r="Q1099" s="217" t="s">
        <v>263</v>
      </c>
      <c r="R1099" s="217" t="s">
        <v>264</v>
      </c>
      <c r="S1099" s="211">
        <v>44531.501689814817</v>
      </c>
    </row>
    <row r="1100" spans="1:19" x14ac:dyDescent="0.2">
      <c r="A1100" s="217" t="s">
        <v>261</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262</v>
      </c>
      <c r="Q1100" s="217" t="s">
        <v>263</v>
      </c>
      <c r="R1100" s="217" t="s">
        <v>264</v>
      </c>
      <c r="S1100" s="211">
        <v>44531.501689814817</v>
      </c>
    </row>
    <row r="1101" spans="1:19" x14ac:dyDescent="0.2">
      <c r="A1101" s="217" t="s">
        <v>261</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262</v>
      </c>
      <c r="Q1101" s="217" t="s">
        <v>263</v>
      </c>
      <c r="R1101" s="217" t="s">
        <v>264</v>
      </c>
      <c r="S1101" s="211">
        <v>44531.501689814817</v>
      </c>
    </row>
    <row r="1102" spans="1:19" x14ac:dyDescent="0.2">
      <c r="A1102" s="217" t="s">
        <v>261</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262</v>
      </c>
      <c r="Q1102" s="217" t="s">
        <v>263</v>
      </c>
      <c r="R1102" s="217" t="s">
        <v>264</v>
      </c>
      <c r="S1102" s="211">
        <v>44531.501689814817</v>
      </c>
    </row>
    <row r="1103" spans="1:19" x14ac:dyDescent="0.2">
      <c r="A1103" s="217" t="s">
        <v>261</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262</v>
      </c>
      <c r="Q1103" s="217" t="s">
        <v>263</v>
      </c>
      <c r="R1103" s="217" t="s">
        <v>264</v>
      </c>
      <c r="S1103" s="211">
        <v>44531.501689814817</v>
      </c>
    </row>
    <row r="1104" spans="1:19" x14ac:dyDescent="0.2">
      <c r="A1104" s="217" t="s">
        <v>261</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262</v>
      </c>
      <c r="Q1104" s="217" t="s">
        <v>263</v>
      </c>
      <c r="R1104" s="217" t="s">
        <v>264</v>
      </c>
      <c r="S1104" s="211">
        <v>44531.501689814817</v>
      </c>
    </row>
    <row r="1105" spans="1:19" x14ac:dyDescent="0.2">
      <c r="A1105" s="217" t="s">
        <v>261</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262</v>
      </c>
      <c r="Q1105" s="217" t="s">
        <v>263</v>
      </c>
      <c r="R1105" s="217" t="s">
        <v>264</v>
      </c>
      <c r="S1105" s="211">
        <v>44531.501689814817</v>
      </c>
    </row>
    <row r="1106" spans="1:19" x14ac:dyDescent="0.2">
      <c r="A1106" s="217" t="s">
        <v>261</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262</v>
      </c>
      <c r="Q1106" s="217" t="s">
        <v>263</v>
      </c>
      <c r="R1106" s="217" t="s">
        <v>264</v>
      </c>
      <c r="S1106" s="211">
        <v>44531.501689814817</v>
      </c>
    </row>
    <row r="1107" spans="1:19" x14ac:dyDescent="0.2">
      <c r="A1107" s="217" t="s">
        <v>261</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262</v>
      </c>
      <c r="Q1107" s="217" t="s">
        <v>263</v>
      </c>
      <c r="R1107" s="217" t="s">
        <v>264</v>
      </c>
      <c r="S1107" s="211">
        <v>44531.501689814817</v>
      </c>
    </row>
    <row r="1108" spans="1:19" x14ac:dyDescent="0.2">
      <c r="A1108" s="217" t="s">
        <v>261</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262</v>
      </c>
      <c r="Q1108" s="217" t="s">
        <v>263</v>
      </c>
      <c r="R1108" s="217" t="s">
        <v>264</v>
      </c>
      <c r="S1108" s="211">
        <v>44531.501689814817</v>
      </c>
    </row>
    <row r="1109" spans="1:19" x14ac:dyDescent="0.2">
      <c r="A1109" s="217" t="s">
        <v>261</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262</v>
      </c>
      <c r="Q1109" s="217" t="s">
        <v>263</v>
      </c>
      <c r="R1109" s="217" t="s">
        <v>264</v>
      </c>
      <c r="S1109" s="211">
        <v>44531.501689814817</v>
      </c>
    </row>
    <row r="1110" spans="1:19" x14ac:dyDescent="0.2">
      <c r="A1110" s="217" t="s">
        <v>261</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262</v>
      </c>
      <c r="Q1110" s="217" t="s">
        <v>263</v>
      </c>
      <c r="R1110" s="217" t="s">
        <v>264</v>
      </c>
      <c r="S1110" s="211">
        <v>44531.501689814817</v>
      </c>
    </row>
    <row r="1111" spans="1:19" x14ac:dyDescent="0.2">
      <c r="A1111" s="217" t="s">
        <v>261</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262</v>
      </c>
      <c r="Q1111" s="217" t="s">
        <v>263</v>
      </c>
      <c r="R1111" s="217" t="s">
        <v>264</v>
      </c>
      <c r="S1111" s="211">
        <v>44531.501689814817</v>
      </c>
    </row>
    <row r="1112" spans="1:19" x14ac:dyDescent="0.2">
      <c r="A1112" s="217" t="s">
        <v>261</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262</v>
      </c>
      <c r="Q1112" s="217" t="s">
        <v>263</v>
      </c>
      <c r="R1112" s="217" t="s">
        <v>264</v>
      </c>
      <c r="S1112" s="211">
        <v>44531.501689814817</v>
      </c>
    </row>
    <row r="1113" spans="1:19" x14ac:dyDescent="0.2">
      <c r="A1113" s="217" t="s">
        <v>261</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262</v>
      </c>
      <c r="Q1113" s="217" t="s">
        <v>263</v>
      </c>
      <c r="R1113" s="217" t="s">
        <v>264</v>
      </c>
      <c r="S1113" s="211">
        <v>44531.501689814817</v>
      </c>
    </row>
    <row r="1114" spans="1:19" x14ac:dyDescent="0.2">
      <c r="A1114" s="217" t="s">
        <v>261</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262</v>
      </c>
      <c r="Q1114" s="217" t="s">
        <v>263</v>
      </c>
      <c r="R1114" s="217" t="s">
        <v>264</v>
      </c>
      <c r="S1114" s="211">
        <v>44531.501689814817</v>
      </c>
    </row>
    <row r="1115" spans="1:19" x14ac:dyDescent="0.2">
      <c r="A1115" s="217" t="s">
        <v>261</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262</v>
      </c>
      <c r="Q1115" s="217" t="s">
        <v>263</v>
      </c>
      <c r="R1115" s="217" t="s">
        <v>264</v>
      </c>
      <c r="S1115" s="211">
        <v>44531.501689814817</v>
      </c>
    </row>
    <row r="1116" spans="1:19" x14ac:dyDescent="0.2">
      <c r="A1116" s="217" t="s">
        <v>261</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262</v>
      </c>
      <c r="Q1116" s="217" t="s">
        <v>263</v>
      </c>
      <c r="R1116" s="217" t="s">
        <v>264</v>
      </c>
      <c r="S1116" s="211">
        <v>44531.501689814817</v>
      </c>
    </row>
    <row r="1117" spans="1:19" x14ac:dyDescent="0.2">
      <c r="A1117" s="217" t="s">
        <v>261</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262</v>
      </c>
      <c r="Q1117" s="217" t="s">
        <v>263</v>
      </c>
      <c r="R1117" s="217" t="s">
        <v>264</v>
      </c>
      <c r="S1117" s="211">
        <v>44531.501689814817</v>
      </c>
    </row>
    <row r="1118" spans="1:19" x14ac:dyDescent="0.2">
      <c r="A1118" s="217" t="s">
        <v>261</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262</v>
      </c>
      <c r="Q1118" s="217" t="s">
        <v>263</v>
      </c>
      <c r="R1118" s="217" t="s">
        <v>264</v>
      </c>
      <c r="S1118" s="211">
        <v>44531.501689814817</v>
      </c>
    </row>
    <row r="1119" spans="1:19" x14ac:dyDescent="0.2">
      <c r="A1119" s="217" t="s">
        <v>261</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262</v>
      </c>
      <c r="Q1119" s="217" t="s">
        <v>263</v>
      </c>
      <c r="R1119" s="217" t="s">
        <v>264</v>
      </c>
      <c r="S1119" s="211">
        <v>44531.501689814817</v>
      </c>
    </row>
    <row r="1120" spans="1:19" x14ac:dyDescent="0.2">
      <c r="A1120" s="217" t="s">
        <v>261</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262</v>
      </c>
      <c r="Q1120" s="217" t="s">
        <v>263</v>
      </c>
      <c r="R1120" s="217" t="s">
        <v>264</v>
      </c>
      <c r="S1120" s="211">
        <v>44531.501689814817</v>
      </c>
    </row>
    <row r="1121" spans="1:19" x14ac:dyDescent="0.2">
      <c r="A1121" s="217" t="s">
        <v>261</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262</v>
      </c>
      <c r="Q1121" s="217" t="s">
        <v>263</v>
      </c>
      <c r="R1121" s="217" t="s">
        <v>264</v>
      </c>
      <c r="S1121" s="211">
        <v>44531.501689814817</v>
      </c>
    </row>
    <row r="1122" spans="1:19" x14ac:dyDescent="0.2">
      <c r="A1122" s="217" t="s">
        <v>261</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262</v>
      </c>
      <c r="Q1122" s="217" t="s">
        <v>263</v>
      </c>
      <c r="R1122" s="217" t="s">
        <v>264</v>
      </c>
      <c r="S1122" s="211">
        <v>44531.501689814817</v>
      </c>
    </row>
    <row r="1123" spans="1:19" x14ac:dyDescent="0.2">
      <c r="A1123" s="217" t="s">
        <v>261</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262</v>
      </c>
      <c r="Q1123" s="217" t="s">
        <v>263</v>
      </c>
      <c r="R1123" s="217" t="s">
        <v>264</v>
      </c>
      <c r="S1123" s="211">
        <v>44531.501689814817</v>
      </c>
    </row>
    <row r="1124" spans="1:19" x14ac:dyDescent="0.2">
      <c r="A1124" s="217" t="s">
        <v>261</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262</v>
      </c>
      <c r="Q1124" s="217" t="s">
        <v>263</v>
      </c>
      <c r="R1124" s="217" t="s">
        <v>264</v>
      </c>
      <c r="S1124" s="211">
        <v>44531.501689814817</v>
      </c>
    </row>
    <row r="1125" spans="1:19" x14ac:dyDescent="0.2">
      <c r="A1125" s="217" t="s">
        <v>261</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262</v>
      </c>
      <c r="Q1125" s="217" t="s">
        <v>263</v>
      </c>
      <c r="R1125" s="217" t="s">
        <v>264</v>
      </c>
      <c r="S1125" s="211">
        <v>44531.501689814817</v>
      </c>
    </row>
    <row r="1126" spans="1:19" x14ac:dyDescent="0.2">
      <c r="A1126" s="217" t="s">
        <v>261</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262</v>
      </c>
      <c r="Q1126" s="217" t="s">
        <v>263</v>
      </c>
      <c r="R1126" s="217" t="s">
        <v>264</v>
      </c>
      <c r="S1126" s="211">
        <v>44531.501689814817</v>
      </c>
    </row>
    <row r="1127" spans="1:19" x14ac:dyDescent="0.2">
      <c r="A1127" s="217" t="s">
        <v>261</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262</v>
      </c>
      <c r="Q1127" s="217" t="s">
        <v>263</v>
      </c>
      <c r="R1127" s="217" t="s">
        <v>264</v>
      </c>
      <c r="S1127" s="211">
        <v>44531.501689814817</v>
      </c>
    </row>
    <row r="1128" spans="1:19" x14ac:dyDescent="0.2">
      <c r="A1128" s="217" t="s">
        <v>261</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262</v>
      </c>
      <c r="Q1128" s="217" t="s">
        <v>263</v>
      </c>
      <c r="R1128" s="217" t="s">
        <v>264</v>
      </c>
      <c r="S1128" s="211">
        <v>44531.501689814817</v>
      </c>
    </row>
    <row r="1129" spans="1:19" x14ac:dyDescent="0.2">
      <c r="A1129" s="217" t="s">
        <v>261</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262</v>
      </c>
      <c r="Q1129" s="217" t="s">
        <v>263</v>
      </c>
      <c r="R1129" s="217" t="s">
        <v>264</v>
      </c>
      <c r="S1129" s="211">
        <v>44531.501689814817</v>
      </c>
    </row>
    <row r="1130" spans="1:19" x14ac:dyDescent="0.2">
      <c r="A1130" s="217" t="s">
        <v>261</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262</v>
      </c>
      <c r="Q1130" s="217" t="s">
        <v>263</v>
      </c>
      <c r="R1130" s="217" t="s">
        <v>264</v>
      </c>
      <c r="S1130" s="211">
        <v>44531.501689814817</v>
      </c>
    </row>
    <row r="1131" spans="1:19" x14ac:dyDescent="0.2">
      <c r="A1131" s="217" t="s">
        <v>261</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262</v>
      </c>
      <c r="Q1131" s="217" t="s">
        <v>263</v>
      </c>
      <c r="R1131" s="217" t="s">
        <v>264</v>
      </c>
      <c r="S1131" s="211">
        <v>44531.501689814817</v>
      </c>
    </row>
    <row r="1132" spans="1:19" x14ac:dyDescent="0.2">
      <c r="A1132" s="217" t="s">
        <v>261</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262</v>
      </c>
      <c r="Q1132" s="217" t="s">
        <v>263</v>
      </c>
      <c r="R1132" s="217" t="s">
        <v>264</v>
      </c>
      <c r="S1132" s="211">
        <v>44531.501689814817</v>
      </c>
    </row>
    <row r="1133" spans="1:19" x14ac:dyDescent="0.2">
      <c r="A1133" s="217" t="s">
        <v>261</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262</v>
      </c>
      <c r="Q1133" s="217" t="s">
        <v>263</v>
      </c>
      <c r="R1133" s="217" t="s">
        <v>264</v>
      </c>
      <c r="S1133" s="211">
        <v>44531.501689814817</v>
      </c>
    </row>
    <row r="1134" spans="1:19" x14ac:dyDescent="0.2">
      <c r="A1134" s="217" t="s">
        <v>261</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262</v>
      </c>
      <c r="Q1134" s="217" t="s">
        <v>263</v>
      </c>
      <c r="R1134" s="217" t="s">
        <v>264</v>
      </c>
      <c r="S1134" s="211">
        <v>44531.501689814817</v>
      </c>
    </row>
    <row r="1135" spans="1:19" x14ac:dyDescent="0.2">
      <c r="A1135" s="217" t="s">
        <v>261</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262</v>
      </c>
      <c r="Q1135" s="217" t="s">
        <v>263</v>
      </c>
      <c r="R1135" s="217" t="s">
        <v>264</v>
      </c>
      <c r="S1135" s="211">
        <v>44531.501689814817</v>
      </c>
    </row>
    <row r="1136" spans="1:19" x14ac:dyDescent="0.2">
      <c r="A1136" s="217" t="s">
        <v>261</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262</v>
      </c>
      <c r="Q1136" s="217" t="s">
        <v>263</v>
      </c>
      <c r="R1136" s="217" t="s">
        <v>264</v>
      </c>
      <c r="S1136" s="211">
        <v>44531.501689814817</v>
      </c>
    </row>
    <row r="1137" spans="1:19" x14ac:dyDescent="0.2">
      <c r="A1137" s="217" t="s">
        <v>261</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262</v>
      </c>
      <c r="Q1137" s="217" t="s">
        <v>263</v>
      </c>
      <c r="R1137" s="217" t="s">
        <v>264</v>
      </c>
      <c r="S1137" s="211">
        <v>44531.501689814817</v>
      </c>
    </row>
    <row r="1138" spans="1:19" x14ac:dyDescent="0.2">
      <c r="A1138" s="217" t="s">
        <v>261</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262</v>
      </c>
      <c r="Q1138" s="217" t="s">
        <v>263</v>
      </c>
      <c r="R1138" s="217" t="s">
        <v>264</v>
      </c>
      <c r="S1138" s="211">
        <v>44531.501689814817</v>
      </c>
    </row>
    <row r="1139" spans="1:19" x14ac:dyDescent="0.2">
      <c r="A1139" s="217" t="s">
        <v>261</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262</v>
      </c>
      <c r="Q1139" s="217" t="s">
        <v>263</v>
      </c>
      <c r="R1139" s="217" t="s">
        <v>264</v>
      </c>
      <c r="S1139" s="211">
        <v>44531.501689814817</v>
      </c>
    </row>
    <row r="1140" spans="1:19" x14ac:dyDescent="0.2">
      <c r="A1140" s="217" t="s">
        <v>261</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262</v>
      </c>
      <c r="Q1140" s="217" t="s">
        <v>263</v>
      </c>
      <c r="R1140" s="217" t="s">
        <v>264</v>
      </c>
      <c r="S1140" s="211">
        <v>44531.501689814817</v>
      </c>
    </row>
    <row r="1141" spans="1:19" x14ac:dyDescent="0.2">
      <c r="A1141" s="217" t="s">
        <v>261</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262</v>
      </c>
      <c r="Q1141" s="217" t="s">
        <v>263</v>
      </c>
      <c r="R1141" s="217" t="s">
        <v>264</v>
      </c>
      <c r="S1141" s="211">
        <v>44531.501689814817</v>
      </c>
    </row>
    <row r="1142" spans="1:19" x14ac:dyDescent="0.2">
      <c r="A1142" s="217" t="s">
        <v>261</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262</v>
      </c>
      <c r="Q1142" s="217" t="s">
        <v>263</v>
      </c>
      <c r="R1142" s="217" t="s">
        <v>264</v>
      </c>
      <c r="S1142" s="211">
        <v>44531.501689814817</v>
      </c>
    </row>
    <row r="1143" spans="1:19" x14ac:dyDescent="0.2">
      <c r="A1143" s="217" t="s">
        <v>261</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262</v>
      </c>
      <c r="Q1143" s="217" t="s">
        <v>263</v>
      </c>
      <c r="R1143" s="217" t="s">
        <v>264</v>
      </c>
      <c r="S1143" s="211">
        <v>44531.501689814817</v>
      </c>
    </row>
    <row r="1144" spans="1:19" x14ac:dyDescent="0.2">
      <c r="A1144" s="217" t="s">
        <v>261</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262</v>
      </c>
      <c r="Q1144" s="217" t="s">
        <v>263</v>
      </c>
      <c r="R1144" s="217" t="s">
        <v>264</v>
      </c>
      <c r="S1144" s="211">
        <v>44531.501689814817</v>
      </c>
    </row>
    <row r="1145" spans="1:19" x14ac:dyDescent="0.2">
      <c r="A1145" s="217" t="s">
        <v>261</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262</v>
      </c>
      <c r="Q1145" s="217" t="s">
        <v>263</v>
      </c>
      <c r="R1145" s="217" t="s">
        <v>264</v>
      </c>
      <c r="S1145" s="211">
        <v>44531.501689814817</v>
      </c>
    </row>
    <row r="1146" spans="1:19" x14ac:dyDescent="0.2">
      <c r="A1146" s="217" t="s">
        <v>261</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262</v>
      </c>
      <c r="Q1146" s="217" t="s">
        <v>263</v>
      </c>
      <c r="R1146" s="217" t="s">
        <v>264</v>
      </c>
      <c r="S1146" s="211">
        <v>44531.501689814817</v>
      </c>
    </row>
    <row r="1147" spans="1:19" x14ac:dyDescent="0.2">
      <c r="A1147" s="217" t="s">
        <v>261</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262</v>
      </c>
      <c r="Q1147" s="217" t="s">
        <v>263</v>
      </c>
      <c r="R1147" s="217" t="s">
        <v>264</v>
      </c>
      <c r="S1147" s="211">
        <v>44531.501689814817</v>
      </c>
    </row>
    <row r="1148" spans="1:19" x14ac:dyDescent="0.2">
      <c r="A1148" s="217" t="s">
        <v>261</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262</v>
      </c>
      <c r="Q1148" s="217" t="s">
        <v>263</v>
      </c>
      <c r="R1148" s="217" t="s">
        <v>264</v>
      </c>
      <c r="S1148" s="211">
        <v>44531.501689814817</v>
      </c>
    </row>
    <row r="1149" spans="1:19" x14ac:dyDescent="0.2">
      <c r="A1149" s="217" t="s">
        <v>261</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262</v>
      </c>
      <c r="Q1149" s="217" t="s">
        <v>263</v>
      </c>
      <c r="R1149" s="217" t="s">
        <v>264</v>
      </c>
      <c r="S1149" s="211">
        <v>44531.501689814817</v>
      </c>
    </row>
    <row r="1150" spans="1:19" x14ac:dyDescent="0.2">
      <c r="A1150" s="217" t="s">
        <v>261</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262</v>
      </c>
      <c r="Q1150" s="217" t="s">
        <v>263</v>
      </c>
      <c r="R1150" s="217" t="s">
        <v>264</v>
      </c>
      <c r="S1150" s="211">
        <v>44531.501689814817</v>
      </c>
    </row>
    <row r="1151" spans="1:19" x14ac:dyDescent="0.2">
      <c r="A1151" s="217" t="s">
        <v>261</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262</v>
      </c>
      <c r="Q1151" s="217" t="s">
        <v>263</v>
      </c>
      <c r="R1151" s="217" t="s">
        <v>264</v>
      </c>
      <c r="S1151" s="211">
        <v>44531.501689814817</v>
      </c>
    </row>
    <row r="1152" spans="1:19" x14ac:dyDescent="0.2">
      <c r="A1152" s="217" t="s">
        <v>261</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262</v>
      </c>
      <c r="Q1152" s="217" t="s">
        <v>263</v>
      </c>
      <c r="R1152" s="217" t="s">
        <v>264</v>
      </c>
      <c r="S1152" s="211">
        <v>44531.501689814817</v>
      </c>
    </row>
    <row r="1153" spans="1:19" x14ac:dyDescent="0.2">
      <c r="A1153" s="217" t="s">
        <v>261</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262</v>
      </c>
      <c r="Q1153" s="217" t="s">
        <v>263</v>
      </c>
      <c r="R1153" s="217" t="s">
        <v>264</v>
      </c>
      <c r="S1153" s="211">
        <v>44531.501689814817</v>
      </c>
    </row>
    <row r="1154" spans="1:19" x14ac:dyDescent="0.2">
      <c r="A1154" s="217" t="s">
        <v>261</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262</v>
      </c>
      <c r="Q1154" s="217" t="s">
        <v>263</v>
      </c>
      <c r="R1154" s="217" t="s">
        <v>264</v>
      </c>
      <c r="S1154" s="211">
        <v>44531.501689814817</v>
      </c>
    </row>
    <row r="1155" spans="1:19" x14ac:dyDescent="0.2">
      <c r="A1155" s="217" t="s">
        <v>261</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262</v>
      </c>
      <c r="Q1155" s="217" t="s">
        <v>263</v>
      </c>
      <c r="R1155" s="217" t="s">
        <v>264</v>
      </c>
      <c r="S1155" s="211">
        <v>44531.501689814817</v>
      </c>
    </row>
    <row r="1156" spans="1:19" x14ac:dyDescent="0.2">
      <c r="A1156" s="217" t="s">
        <v>261</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262</v>
      </c>
      <c r="Q1156" s="217" t="s">
        <v>263</v>
      </c>
      <c r="R1156" s="217" t="s">
        <v>264</v>
      </c>
      <c r="S1156" s="211">
        <v>44531.501689814817</v>
      </c>
    </row>
    <row r="1157" spans="1:19" x14ac:dyDescent="0.2">
      <c r="A1157" s="217" t="s">
        <v>261</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262</v>
      </c>
      <c r="Q1157" s="217" t="s">
        <v>263</v>
      </c>
      <c r="R1157" s="217" t="s">
        <v>264</v>
      </c>
      <c r="S1157" s="211">
        <v>44531.501689814817</v>
      </c>
    </row>
    <row r="1158" spans="1:19" x14ac:dyDescent="0.2">
      <c r="A1158" s="217" t="s">
        <v>261</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262</v>
      </c>
      <c r="Q1158" s="217" t="s">
        <v>263</v>
      </c>
      <c r="R1158" s="217" t="s">
        <v>264</v>
      </c>
      <c r="S1158" s="211">
        <v>44531.501689814817</v>
      </c>
    </row>
    <row r="1159" spans="1:19" x14ac:dyDescent="0.2">
      <c r="A1159" s="217" t="s">
        <v>261</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262</v>
      </c>
      <c r="Q1159" s="217" t="s">
        <v>263</v>
      </c>
      <c r="R1159" s="217" t="s">
        <v>264</v>
      </c>
      <c r="S1159" s="211">
        <v>44531.502210648148</v>
      </c>
    </row>
    <row r="1160" spans="1:19" x14ac:dyDescent="0.2">
      <c r="A1160" s="217" t="s">
        <v>261</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262</v>
      </c>
      <c r="Q1160" s="217" t="s">
        <v>263</v>
      </c>
      <c r="R1160" s="217" t="s">
        <v>264</v>
      </c>
      <c r="S1160" s="211">
        <v>44531.502210648148</v>
      </c>
    </row>
    <row r="1161" spans="1:19" x14ac:dyDescent="0.2">
      <c r="A1161" s="217" t="s">
        <v>261</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262</v>
      </c>
      <c r="Q1161" s="217" t="s">
        <v>263</v>
      </c>
      <c r="R1161" s="217" t="s">
        <v>264</v>
      </c>
      <c r="S1161" s="211">
        <v>44531.502210648148</v>
      </c>
    </row>
    <row r="1162" spans="1:19" x14ac:dyDescent="0.2">
      <c r="A1162" s="217" t="s">
        <v>261</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262</v>
      </c>
      <c r="Q1162" s="217" t="s">
        <v>263</v>
      </c>
      <c r="R1162" s="217" t="s">
        <v>264</v>
      </c>
      <c r="S1162" s="211">
        <v>44531.502210648148</v>
      </c>
    </row>
    <row r="1163" spans="1:19" x14ac:dyDescent="0.2">
      <c r="A1163" s="217" t="s">
        <v>261</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262</v>
      </c>
      <c r="Q1163" s="217" t="s">
        <v>263</v>
      </c>
      <c r="R1163" s="217" t="s">
        <v>264</v>
      </c>
      <c r="S1163" s="211">
        <v>44531.502210648148</v>
      </c>
    </row>
    <row r="1164" spans="1:19" x14ac:dyDescent="0.2">
      <c r="A1164" s="217" t="s">
        <v>261</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262</v>
      </c>
      <c r="Q1164" s="217" t="s">
        <v>263</v>
      </c>
      <c r="R1164" s="217" t="s">
        <v>264</v>
      </c>
      <c r="S1164" s="211">
        <v>44531.502210648148</v>
      </c>
    </row>
    <row r="1165" spans="1:19" x14ac:dyDescent="0.2">
      <c r="A1165" s="217" t="s">
        <v>261</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262</v>
      </c>
      <c r="Q1165" s="217" t="s">
        <v>263</v>
      </c>
      <c r="R1165" s="217" t="s">
        <v>264</v>
      </c>
      <c r="S1165" s="211">
        <v>44531.502210648148</v>
      </c>
    </row>
    <row r="1166" spans="1:19" x14ac:dyDescent="0.2">
      <c r="A1166" s="217" t="s">
        <v>261</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262</v>
      </c>
      <c r="Q1166" s="217" t="s">
        <v>263</v>
      </c>
      <c r="R1166" s="217" t="s">
        <v>264</v>
      </c>
      <c r="S1166" s="211">
        <v>44531.502210648148</v>
      </c>
    </row>
    <row r="1167" spans="1:19" x14ac:dyDescent="0.2">
      <c r="A1167" s="217" t="s">
        <v>261</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262</v>
      </c>
      <c r="Q1167" s="217" t="s">
        <v>263</v>
      </c>
      <c r="R1167" s="217" t="s">
        <v>264</v>
      </c>
      <c r="S1167" s="211">
        <v>44531.502210648148</v>
      </c>
    </row>
    <row r="1168" spans="1:19" x14ac:dyDescent="0.2">
      <c r="A1168" s="217" t="s">
        <v>261</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262</v>
      </c>
      <c r="Q1168" s="217" t="s">
        <v>263</v>
      </c>
      <c r="R1168" s="217" t="s">
        <v>264</v>
      </c>
      <c r="S1168" s="211">
        <v>44531.502210648148</v>
      </c>
    </row>
    <row r="1169" spans="1:19" x14ac:dyDescent="0.2">
      <c r="A1169" s="217" t="s">
        <v>261</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262</v>
      </c>
      <c r="Q1169" s="217" t="s">
        <v>263</v>
      </c>
      <c r="R1169" s="217" t="s">
        <v>264</v>
      </c>
      <c r="S1169" s="211">
        <v>44531.502210648148</v>
      </c>
    </row>
    <row r="1170" spans="1:19" x14ac:dyDescent="0.2">
      <c r="A1170" s="217" t="s">
        <v>261</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262</v>
      </c>
      <c r="Q1170" s="217" t="s">
        <v>263</v>
      </c>
      <c r="R1170" s="217" t="s">
        <v>264</v>
      </c>
      <c r="S1170" s="211">
        <v>44531.502210648148</v>
      </c>
    </row>
    <row r="1171" spans="1:19" x14ac:dyDescent="0.2">
      <c r="A1171" s="217" t="s">
        <v>261</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262</v>
      </c>
      <c r="Q1171" s="217" t="s">
        <v>263</v>
      </c>
      <c r="R1171" s="217" t="s">
        <v>264</v>
      </c>
      <c r="S1171" s="211">
        <v>44531.502210648148</v>
      </c>
    </row>
    <row r="1172" spans="1:19" x14ac:dyDescent="0.2">
      <c r="A1172" s="217" t="s">
        <v>261</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262</v>
      </c>
      <c r="Q1172" s="217" t="s">
        <v>263</v>
      </c>
      <c r="R1172" s="217" t="s">
        <v>264</v>
      </c>
      <c r="S1172" s="211">
        <v>44531.502210648148</v>
      </c>
    </row>
    <row r="1173" spans="1:19" x14ac:dyDescent="0.2">
      <c r="A1173" s="217" t="s">
        <v>261</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262</v>
      </c>
      <c r="Q1173" s="217" t="s">
        <v>263</v>
      </c>
      <c r="R1173" s="217" t="s">
        <v>264</v>
      </c>
      <c r="S1173" s="211">
        <v>44531.502210648148</v>
      </c>
    </row>
    <row r="1174" spans="1:19" x14ac:dyDescent="0.2">
      <c r="A1174" s="217" t="s">
        <v>261</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262</v>
      </c>
      <c r="Q1174" s="217" t="s">
        <v>263</v>
      </c>
      <c r="R1174" s="217" t="s">
        <v>264</v>
      </c>
      <c r="S1174" s="211">
        <v>44531.502210648148</v>
      </c>
    </row>
    <row r="1175" spans="1:19" x14ac:dyDescent="0.2">
      <c r="A1175" s="217" t="s">
        <v>261</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262</v>
      </c>
      <c r="Q1175" s="217" t="s">
        <v>263</v>
      </c>
      <c r="R1175" s="217" t="s">
        <v>264</v>
      </c>
      <c r="S1175" s="211">
        <v>44531.502210648148</v>
      </c>
    </row>
    <row r="1176" spans="1:19" x14ac:dyDescent="0.2">
      <c r="A1176" s="217" t="s">
        <v>261</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262</v>
      </c>
      <c r="Q1176" s="217" t="s">
        <v>263</v>
      </c>
      <c r="R1176" s="217" t="s">
        <v>264</v>
      </c>
      <c r="S1176" s="211">
        <v>44531.502210648148</v>
      </c>
    </row>
    <row r="1177" spans="1:19" x14ac:dyDescent="0.2">
      <c r="A1177" s="217" t="s">
        <v>261</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262</v>
      </c>
      <c r="Q1177" s="217" t="s">
        <v>263</v>
      </c>
      <c r="R1177" s="217" t="s">
        <v>264</v>
      </c>
      <c r="S1177" s="211">
        <v>44531.502210648148</v>
      </c>
    </row>
    <row r="1178" spans="1:19" x14ac:dyDescent="0.2">
      <c r="A1178" s="217" t="s">
        <v>261</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262</v>
      </c>
      <c r="Q1178" s="217" t="s">
        <v>263</v>
      </c>
      <c r="R1178" s="217" t="s">
        <v>264</v>
      </c>
      <c r="S1178" s="211">
        <v>44531.502210648148</v>
      </c>
    </row>
    <row r="1179" spans="1:19" x14ac:dyDescent="0.2">
      <c r="A1179" s="217" t="s">
        <v>261</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262</v>
      </c>
      <c r="Q1179" s="217" t="s">
        <v>263</v>
      </c>
      <c r="R1179" s="217" t="s">
        <v>264</v>
      </c>
      <c r="S1179" s="211">
        <v>44531.502210648148</v>
      </c>
    </row>
    <row r="1180" spans="1:19" x14ac:dyDescent="0.2">
      <c r="A1180" s="217" t="s">
        <v>261</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262</v>
      </c>
      <c r="Q1180" s="217" t="s">
        <v>263</v>
      </c>
      <c r="R1180" s="217" t="s">
        <v>264</v>
      </c>
      <c r="S1180" s="211">
        <v>44531.502210648148</v>
      </c>
    </row>
    <row r="1181" spans="1:19" x14ac:dyDescent="0.2">
      <c r="A1181" s="217" t="s">
        <v>261</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262</v>
      </c>
      <c r="Q1181" s="217" t="s">
        <v>263</v>
      </c>
      <c r="R1181" s="217" t="s">
        <v>264</v>
      </c>
      <c r="S1181" s="211">
        <v>44531.502210648148</v>
      </c>
    </row>
    <row r="1182" spans="1:19" x14ac:dyDescent="0.2">
      <c r="A1182" s="217" t="s">
        <v>261</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262</v>
      </c>
      <c r="Q1182" s="217" t="s">
        <v>263</v>
      </c>
      <c r="R1182" s="217" t="s">
        <v>264</v>
      </c>
      <c r="S1182" s="211">
        <v>44531.502210648148</v>
      </c>
    </row>
    <row r="1183" spans="1:19" x14ac:dyDescent="0.2">
      <c r="A1183" s="217" t="s">
        <v>261</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262</v>
      </c>
      <c r="Q1183" s="217" t="s">
        <v>263</v>
      </c>
      <c r="R1183" s="217" t="s">
        <v>264</v>
      </c>
      <c r="S1183" s="211">
        <v>44531.502210648148</v>
      </c>
    </row>
    <row r="1184" spans="1:19" x14ac:dyDescent="0.2">
      <c r="A1184" s="217" t="s">
        <v>261</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262</v>
      </c>
      <c r="Q1184" s="217" t="s">
        <v>263</v>
      </c>
      <c r="R1184" s="217" t="s">
        <v>264</v>
      </c>
      <c r="S1184" s="211">
        <v>44531.502210648148</v>
      </c>
    </row>
    <row r="1185" spans="1:19" x14ac:dyDescent="0.2">
      <c r="A1185" s="217" t="s">
        <v>261</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262</v>
      </c>
      <c r="Q1185" s="217" t="s">
        <v>263</v>
      </c>
      <c r="R1185" s="217" t="s">
        <v>264</v>
      </c>
      <c r="S1185" s="211">
        <v>44531.502210648148</v>
      </c>
    </row>
    <row r="1186" spans="1:19" x14ac:dyDescent="0.2">
      <c r="A1186" s="217" t="s">
        <v>261</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262</v>
      </c>
      <c r="Q1186" s="217" t="s">
        <v>263</v>
      </c>
      <c r="R1186" s="217" t="s">
        <v>264</v>
      </c>
      <c r="S1186" s="211">
        <v>44531.502210648148</v>
      </c>
    </row>
    <row r="1187" spans="1:19" x14ac:dyDescent="0.2">
      <c r="A1187" s="217" t="s">
        <v>261</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262</v>
      </c>
      <c r="Q1187" s="217" t="s">
        <v>263</v>
      </c>
      <c r="R1187" s="217" t="s">
        <v>264</v>
      </c>
      <c r="S1187" s="211">
        <v>44531.502210648148</v>
      </c>
    </row>
    <row r="1188" spans="1:19" x14ac:dyDescent="0.2">
      <c r="A1188" s="217" t="s">
        <v>261</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262</v>
      </c>
      <c r="Q1188" s="217" t="s">
        <v>263</v>
      </c>
      <c r="R1188" s="217" t="s">
        <v>264</v>
      </c>
      <c r="S1188" s="211">
        <v>44531.502210648148</v>
      </c>
    </row>
    <row r="1189" spans="1:19" x14ac:dyDescent="0.2">
      <c r="A1189" s="217" t="s">
        <v>261</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262</v>
      </c>
      <c r="Q1189" s="217" t="s">
        <v>263</v>
      </c>
      <c r="R1189" s="217" t="s">
        <v>264</v>
      </c>
      <c r="S1189" s="211">
        <v>44531.502210648148</v>
      </c>
    </row>
    <row r="1190" spans="1:19" x14ac:dyDescent="0.2">
      <c r="A1190" s="217" t="s">
        <v>261</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262</v>
      </c>
      <c r="Q1190" s="217" t="s">
        <v>263</v>
      </c>
      <c r="R1190" s="217" t="s">
        <v>264</v>
      </c>
      <c r="S1190" s="211">
        <v>44531.502210648148</v>
      </c>
    </row>
    <row r="1191" spans="1:19" x14ac:dyDescent="0.2">
      <c r="A1191" s="217" t="s">
        <v>261</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262</v>
      </c>
      <c r="Q1191" s="217" t="s">
        <v>263</v>
      </c>
      <c r="R1191" s="217" t="s">
        <v>264</v>
      </c>
      <c r="S1191" s="211">
        <v>44531.502210648148</v>
      </c>
    </row>
    <row r="1192" spans="1:19" x14ac:dyDescent="0.2">
      <c r="A1192" s="217" t="s">
        <v>261</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262</v>
      </c>
      <c r="Q1192" s="217" t="s">
        <v>263</v>
      </c>
      <c r="R1192" s="217" t="s">
        <v>264</v>
      </c>
      <c r="S1192" s="211">
        <v>44531.502210648148</v>
      </c>
    </row>
    <row r="1193" spans="1:19" x14ac:dyDescent="0.2">
      <c r="A1193" s="217" t="s">
        <v>261</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262</v>
      </c>
      <c r="Q1193" s="217" t="s">
        <v>263</v>
      </c>
      <c r="R1193" s="217" t="s">
        <v>264</v>
      </c>
      <c r="S1193" s="211">
        <v>44531.502210648148</v>
      </c>
    </row>
    <row r="1194" spans="1:19" x14ac:dyDescent="0.2">
      <c r="A1194" s="217" t="s">
        <v>261</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262</v>
      </c>
      <c r="Q1194" s="217" t="s">
        <v>263</v>
      </c>
      <c r="R1194" s="217" t="s">
        <v>264</v>
      </c>
      <c r="S1194" s="211">
        <v>44531.502210648148</v>
      </c>
    </row>
    <row r="1195" spans="1:19" x14ac:dyDescent="0.2">
      <c r="A1195" s="217" t="s">
        <v>261</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262</v>
      </c>
      <c r="Q1195" s="217" t="s">
        <v>263</v>
      </c>
      <c r="R1195" s="217" t="s">
        <v>264</v>
      </c>
      <c r="S1195" s="211">
        <v>44531.502210648148</v>
      </c>
    </row>
    <row r="1196" spans="1:19" x14ac:dyDescent="0.2">
      <c r="A1196" s="217" t="s">
        <v>261</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262</v>
      </c>
      <c r="Q1196" s="217" t="s">
        <v>263</v>
      </c>
      <c r="R1196" s="217" t="s">
        <v>264</v>
      </c>
      <c r="S1196" s="211">
        <v>44531.502210648148</v>
      </c>
    </row>
    <row r="1197" spans="1:19" x14ac:dyDescent="0.2">
      <c r="A1197" s="217" t="s">
        <v>261</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262</v>
      </c>
      <c r="Q1197" s="217" t="s">
        <v>263</v>
      </c>
      <c r="R1197" s="217" t="s">
        <v>264</v>
      </c>
      <c r="S1197" s="211">
        <v>44531.502210648148</v>
      </c>
    </row>
    <row r="1198" spans="1:19" x14ac:dyDescent="0.2">
      <c r="A1198" s="217" t="s">
        <v>261</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262</v>
      </c>
      <c r="Q1198" s="217" t="s">
        <v>263</v>
      </c>
      <c r="R1198" s="217" t="s">
        <v>264</v>
      </c>
      <c r="S1198" s="211">
        <v>44531.502210648148</v>
      </c>
    </row>
    <row r="1199" spans="1:19" x14ac:dyDescent="0.2">
      <c r="A1199" s="217" t="s">
        <v>261</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262</v>
      </c>
      <c r="Q1199" s="217" t="s">
        <v>263</v>
      </c>
      <c r="R1199" s="217" t="s">
        <v>264</v>
      </c>
      <c r="S1199" s="211">
        <v>44531.502210648148</v>
      </c>
    </row>
    <row r="1200" spans="1:19" x14ac:dyDescent="0.2">
      <c r="A1200" s="217" t="s">
        <v>261</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262</v>
      </c>
      <c r="Q1200" s="217" t="s">
        <v>263</v>
      </c>
      <c r="R1200" s="217" t="s">
        <v>264</v>
      </c>
      <c r="S1200" s="211">
        <v>44531.502210648148</v>
      </c>
    </row>
    <row r="1201" spans="1:19" x14ac:dyDescent="0.2">
      <c r="A1201" s="217" t="s">
        <v>261</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262</v>
      </c>
      <c r="Q1201" s="217" t="s">
        <v>263</v>
      </c>
      <c r="R1201" s="217" t="s">
        <v>264</v>
      </c>
      <c r="S1201" s="211">
        <v>44531.502210648148</v>
      </c>
    </row>
    <row r="1202" spans="1:19" x14ac:dyDescent="0.2">
      <c r="A1202" s="217" t="s">
        <v>261</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262</v>
      </c>
      <c r="Q1202" s="217" t="s">
        <v>263</v>
      </c>
      <c r="R1202" s="217" t="s">
        <v>264</v>
      </c>
      <c r="S1202" s="211">
        <v>44531.502210648148</v>
      </c>
    </row>
    <row r="1203" spans="1:19" x14ac:dyDescent="0.2">
      <c r="A1203" s="217" t="s">
        <v>261</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262</v>
      </c>
      <c r="Q1203" s="217" t="s">
        <v>263</v>
      </c>
      <c r="R1203" s="217" t="s">
        <v>264</v>
      </c>
      <c r="S1203" s="211">
        <v>44531.502210648148</v>
      </c>
    </row>
    <row r="1204" spans="1:19" x14ac:dyDescent="0.2">
      <c r="A1204" s="217" t="s">
        <v>261</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262</v>
      </c>
      <c r="Q1204" s="217" t="s">
        <v>263</v>
      </c>
      <c r="R1204" s="217" t="s">
        <v>264</v>
      </c>
      <c r="S1204" s="211">
        <v>44531.502210648148</v>
      </c>
    </row>
    <row r="1205" spans="1:19" x14ac:dyDescent="0.2">
      <c r="A1205" s="217" t="s">
        <v>261</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262</v>
      </c>
      <c r="Q1205" s="217" t="s">
        <v>263</v>
      </c>
      <c r="R1205" s="217" t="s">
        <v>264</v>
      </c>
      <c r="S1205" s="211">
        <v>44531.502210648148</v>
      </c>
    </row>
    <row r="1206" spans="1:19" x14ac:dyDescent="0.2">
      <c r="A1206" s="217" t="s">
        <v>261</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262</v>
      </c>
      <c r="Q1206" s="217" t="s">
        <v>263</v>
      </c>
      <c r="R1206" s="217" t="s">
        <v>264</v>
      </c>
      <c r="S1206" s="211">
        <v>44531.502210648148</v>
      </c>
    </row>
    <row r="1207" spans="1:19" x14ac:dyDescent="0.2">
      <c r="A1207" s="217" t="s">
        <v>261</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262</v>
      </c>
      <c r="Q1207" s="217" t="s">
        <v>263</v>
      </c>
      <c r="R1207" s="217" t="s">
        <v>264</v>
      </c>
      <c r="S1207" s="211">
        <v>44531.502210648148</v>
      </c>
    </row>
    <row r="1208" spans="1:19" x14ac:dyDescent="0.2">
      <c r="A1208" s="217" t="s">
        <v>261</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262</v>
      </c>
      <c r="Q1208" s="217" t="s">
        <v>263</v>
      </c>
      <c r="R1208" s="217" t="s">
        <v>264</v>
      </c>
      <c r="S1208" s="211">
        <v>44531.502210648148</v>
      </c>
    </row>
    <row r="1209" spans="1:19" x14ac:dyDescent="0.2">
      <c r="A1209" s="217" t="s">
        <v>261</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262</v>
      </c>
      <c r="Q1209" s="217" t="s">
        <v>263</v>
      </c>
      <c r="R1209" s="217" t="s">
        <v>264</v>
      </c>
      <c r="S1209" s="211">
        <v>44531.502210648148</v>
      </c>
    </row>
    <row r="1210" spans="1:19" x14ac:dyDescent="0.2">
      <c r="A1210" s="217" t="s">
        <v>261</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262</v>
      </c>
      <c r="Q1210" s="217" t="s">
        <v>263</v>
      </c>
      <c r="R1210" s="217" t="s">
        <v>264</v>
      </c>
      <c r="S1210" s="211">
        <v>44531.502210648148</v>
      </c>
    </row>
    <row r="1211" spans="1:19" x14ac:dyDescent="0.2">
      <c r="A1211" s="217" t="s">
        <v>261</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262</v>
      </c>
      <c r="Q1211" s="217" t="s">
        <v>263</v>
      </c>
      <c r="R1211" s="217" t="s">
        <v>264</v>
      </c>
      <c r="S1211" s="211">
        <v>44531.502210648148</v>
      </c>
    </row>
    <row r="1212" spans="1:19" x14ac:dyDescent="0.2">
      <c r="A1212" s="217" t="s">
        <v>261</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262</v>
      </c>
      <c r="Q1212" s="217" t="s">
        <v>263</v>
      </c>
      <c r="R1212" s="217" t="s">
        <v>264</v>
      </c>
      <c r="S1212" s="211">
        <v>44531.502210648148</v>
      </c>
    </row>
    <row r="1213" spans="1:19" x14ac:dyDescent="0.2">
      <c r="A1213" s="217" t="s">
        <v>261</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262</v>
      </c>
      <c r="Q1213" s="217" t="s">
        <v>263</v>
      </c>
      <c r="R1213" s="217" t="s">
        <v>264</v>
      </c>
      <c r="S1213" s="211">
        <v>44531.502210648148</v>
      </c>
    </row>
    <row r="1214" spans="1:19" x14ac:dyDescent="0.2">
      <c r="A1214" s="217" t="s">
        <v>261</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262</v>
      </c>
      <c r="Q1214" s="217" t="s">
        <v>263</v>
      </c>
      <c r="R1214" s="217" t="s">
        <v>264</v>
      </c>
      <c r="S1214" s="211">
        <v>44531.502210648148</v>
      </c>
    </row>
    <row r="1215" spans="1:19" x14ac:dyDescent="0.2">
      <c r="A1215" s="217" t="s">
        <v>261</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262</v>
      </c>
      <c r="Q1215" s="217" t="s">
        <v>263</v>
      </c>
      <c r="R1215" s="217" t="s">
        <v>264</v>
      </c>
      <c r="S1215" s="211">
        <v>44531.502210648148</v>
      </c>
    </row>
    <row r="1216" spans="1:19" x14ac:dyDescent="0.2">
      <c r="A1216" s="217" t="s">
        <v>261</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262</v>
      </c>
      <c r="Q1216" s="217" t="s">
        <v>263</v>
      </c>
      <c r="R1216" s="217" t="s">
        <v>264</v>
      </c>
      <c r="S1216" s="211">
        <v>44531.502210648148</v>
      </c>
    </row>
    <row r="1217" spans="1:19" x14ac:dyDescent="0.2">
      <c r="A1217" s="217" t="s">
        <v>261</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262</v>
      </c>
      <c r="Q1217" s="217" t="s">
        <v>263</v>
      </c>
      <c r="R1217" s="217" t="s">
        <v>264</v>
      </c>
      <c r="S1217" s="211">
        <v>44531.502210648148</v>
      </c>
    </row>
    <row r="1218" spans="1:19" x14ac:dyDescent="0.2">
      <c r="A1218" s="217" t="s">
        <v>261</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262</v>
      </c>
      <c r="Q1218" s="217" t="s">
        <v>263</v>
      </c>
      <c r="R1218" s="217" t="s">
        <v>264</v>
      </c>
      <c r="S1218" s="211">
        <v>44531.502210648148</v>
      </c>
    </row>
    <row r="1219" spans="1:19" x14ac:dyDescent="0.2">
      <c r="A1219" s="217" t="s">
        <v>261</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262</v>
      </c>
      <c r="Q1219" s="217" t="s">
        <v>263</v>
      </c>
      <c r="R1219" s="217" t="s">
        <v>264</v>
      </c>
      <c r="S1219" s="211">
        <v>44531.502210648148</v>
      </c>
    </row>
    <row r="1220" spans="1:19" x14ac:dyDescent="0.2">
      <c r="A1220" s="217" t="s">
        <v>261</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262</v>
      </c>
      <c r="Q1220" s="217" t="s">
        <v>263</v>
      </c>
      <c r="R1220" s="217" t="s">
        <v>264</v>
      </c>
      <c r="S1220" s="211">
        <v>44531.502210648148</v>
      </c>
    </row>
    <row r="1221" spans="1:19" x14ac:dyDescent="0.2">
      <c r="A1221" s="217" t="s">
        <v>261</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262</v>
      </c>
      <c r="Q1221" s="217" t="s">
        <v>263</v>
      </c>
      <c r="R1221" s="217" t="s">
        <v>264</v>
      </c>
      <c r="S1221" s="211">
        <v>44531.502210648148</v>
      </c>
    </row>
    <row r="1222" spans="1:19" x14ac:dyDescent="0.2">
      <c r="A1222" s="217" t="s">
        <v>261</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262</v>
      </c>
      <c r="Q1222" s="217" t="s">
        <v>263</v>
      </c>
      <c r="R1222" s="217" t="s">
        <v>264</v>
      </c>
      <c r="S1222" s="211">
        <v>44531.502210648148</v>
      </c>
    </row>
    <row r="1223" spans="1:19" x14ac:dyDescent="0.2">
      <c r="A1223" s="217" t="s">
        <v>261</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262</v>
      </c>
      <c r="Q1223" s="217" t="s">
        <v>263</v>
      </c>
      <c r="R1223" s="217" t="s">
        <v>264</v>
      </c>
      <c r="S1223" s="211">
        <v>44531.502210648148</v>
      </c>
    </row>
    <row r="1224" spans="1:19" x14ac:dyDescent="0.2">
      <c r="A1224" s="217" t="s">
        <v>261</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262</v>
      </c>
      <c r="Q1224" s="217" t="s">
        <v>263</v>
      </c>
      <c r="R1224" s="217" t="s">
        <v>264</v>
      </c>
      <c r="S1224" s="211">
        <v>44531.502210648148</v>
      </c>
    </row>
    <row r="1225" spans="1:19" x14ac:dyDescent="0.2">
      <c r="A1225" s="217" t="s">
        <v>261</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262</v>
      </c>
      <c r="Q1225" s="217" t="s">
        <v>263</v>
      </c>
      <c r="R1225" s="217" t="s">
        <v>264</v>
      </c>
      <c r="S1225" s="211">
        <v>44531.502210648148</v>
      </c>
    </row>
    <row r="1226" spans="1:19" x14ac:dyDescent="0.2">
      <c r="A1226" s="217" t="s">
        <v>261</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262</v>
      </c>
      <c r="Q1226" s="217" t="s">
        <v>263</v>
      </c>
      <c r="R1226" s="217" t="s">
        <v>264</v>
      </c>
      <c r="S1226" s="211">
        <v>44531.502210648148</v>
      </c>
    </row>
    <row r="1227" spans="1:19" x14ac:dyDescent="0.2">
      <c r="A1227" s="217" t="s">
        <v>261</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262</v>
      </c>
      <c r="Q1227" s="217" t="s">
        <v>263</v>
      </c>
      <c r="R1227" s="217" t="s">
        <v>264</v>
      </c>
      <c r="S1227" s="211">
        <v>44531.502210648148</v>
      </c>
    </row>
    <row r="1228" spans="1:19" x14ac:dyDescent="0.2">
      <c r="A1228" s="217" t="s">
        <v>261</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262</v>
      </c>
      <c r="Q1228" s="217" t="s">
        <v>263</v>
      </c>
      <c r="R1228" s="217" t="s">
        <v>264</v>
      </c>
      <c r="S1228" s="211">
        <v>44531.502210648148</v>
      </c>
    </row>
    <row r="1229" spans="1:19" x14ac:dyDescent="0.2">
      <c r="A1229" s="217" t="s">
        <v>261</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262</v>
      </c>
      <c r="Q1229" s="217" t="s">
        <v>263</v>
      </c>
      <c r="R1229" s="217" t="s">
        <v>264</v>
      </c>
      <c r="S1229" s="211">
        <v>44531.502210648148</v>
      </c>
    </row>
    <row r="1230" spans="1:19" x14ac:dyDescent="0.2">
      <c r="A1230" s="217" t="s">
        <v>261</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262</v>
      </c>
      <c r="Q1230" s="217" t="s">
        <v>263</v>
      </c>
      <c r="R1230" s="217" t="s">
        <v>264</v>
      </c>
      <c r="S1230" s="211">
        <v>44531.502210648148</v>
      </c>
    </row>
    <row r="1231" spans="1:19" x14ac:dyDescent="0.2">
      <c r="A1231" s="217" t="s">
        <v>261</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262</v>
      </c>
      <c r="Q1231" s="217" t="s">
        <v>263</v>
      </c>
      <c r="R1231" s="217" t="s">
        <v>264</v>
      </c>
      <c r="S1231" s="211">
        <v>44531.502210648148</v>
      </c>
    </row>
    <row r="1232" spans="1:19" x14ac:dyDescent="0.2">
      <c r="A1232" s="217" t="s">
        <v>261</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262</v>
      </c>
      <c r="Q1232" s="217" t="s">
        <v>263</v>
      </c>
      <c r="R1232" s="217" t="s">
        <v>264</v>
      </c>
      <c r="S1232" s="211">
        <v>44531.502210648148</v>
      </c>
    </row>
    <row r="1233" spans="1:19" x14ac:dyDescent="0.2">
      <c r="A1233" s="217" t="s">
        <v>261</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262</v>
      </c>
      <c r="Q1233" s="217" t="s">
        <v>263</v>
      </c>
      <c r="R1233" s="217" t="s">
        <v>264</v>
      </c>
      <c r="S1233" s="211">
        <v>44531.502210648148</v>
      </c>
    </row>
    <row r="1234" spans="1:19" x14ac:dyDescent="0.2">
      <c r="A1234" s="217" t="s">
        <v>261</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262</v>
      </c>
      <c r="Q1234" s="217" t="s">
        <v>263</v>
      </c>
      <c r="R1234" s="217" t="s">
        <v>264</v>
      </c>
      <c r="S1234" s="211">
        <v>44531.502210648148</v>
      </c>
    </row>
    <row r="1235" spans="1:19" x14ac:dyDescent="0.2">
      <c r="A1235" s="217" t="s">
        <v>261</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262</v>
      </c>
      <c r="Q1235" s="217" t="s">
        <v>263</v>
      </c>
      <c r="R1235" s="217" t="s">
        <v>264</v>
      </c>
      <c r="S1235" s="211">
        <v>44531.502210648148</v>
      </c>
    </row>
    <row r="1236" spans="1:19" x14ac:dyDescent="0.2">
      <c r="A1236" s="217" t="s">
        <v>261</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262</v>
      </c>
      <c r="Q1236" s="217" t="s">
        <v>263</v>
      </c>
      <c r="R1236" s="217" t="s">
        <v>264</v>
      </c>
      <c r="S1236" s="211">
        <v>44531.502210648148</v>
      </c>
    </row>
    <row r="1237" spans="1:19" x14ac:dyDescent="0.2">
      <c r="A1237" s="217" t="s">
        <v>261</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262</v>
      </c>
      <c r="Q1237" s="217" t="s">
        <v>263</v>
      </c>
      <c r="R1237" s="217" t="s">
        <v>264</v>
      </c>
      <c r="S1237" s="211">
        <v>44531.502210648148</v>
      </c>
    </row>
    <row r="1238" spans="1:19" x14ac:dyDescent="0.2">
      <c r="A1238" s="217" t="s">
        <v>261</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262</v>
      </c>
      <c r="Q1238" s="217" t="s">
        <v>263</v>
      </c>
      <c r="R1238" s="217" t="s">
        <v>264</v>
      </c>
      <c r="S1238" s="211">
        <v>44531.502210648148</v>
      </c>
    </row>
    <row r="1239" spans="1:19" x14ac:dyDescent="0.2">
      <c r="A1239" s="217" t="s">
        <v>261</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262</v>
      </c>
      <c r="Q1239" s="217" t="s">
        <v>263</v>
      </c>
      <c r="R1239" s="217" t="s">
        <v>264</v>
      </c>
      <c r="S1239" s="211">
        <v>44531.502210648148</v>
      </c>
    </row>
    <row r="1240" spans="1:19" x14ac:dyDescent="0.2">
      <c r="A1240" s="217" t="s">
        <v>261</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262</v>
      </c>
      <c r="Q1240" s="217" t="s">
        <v>263</v>
      </c>
      <c r="R1240" s="217" t="s">
        <v>264</v>
      </c>
      <c r="S1240" s="211">
        <v>44531.502210648148</v>
      </c>
    </row>
    <row r="1241" spans="1:19" x14ac:dyDescent="0.2">
      <c r="A1241" s="217" t="s">
        <v>261</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262</v>
      </c>
      <c r="Q1241" s="217" t="s">
        <v>263</v>
      </c>
      <c r="R1241" s="217" t="s">
        <v>264</v>
      </c>
      <c r="S1241" s="211">
        <v>44531.502210648148</v>
      </c>
    </row>
    <row r="1242" spans="1:19" x14ac:dyDescent="0.2">
      <c r="A1242" s="217" t="s">
        <v>261</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262</v>
      </c>
      <c r="Q1242" s="217" t="s">
        <v>263</v>
      </c>
      <c r="R1242" s="217" t="s">
        <v>264</v>
      </c>
      <c r="S1242" s="211">
        <v>44531.502210648148</v>
      </c>
    </row>
    <row r="1243" spans="1:19" x14ac:dyDescent="0.2">
      <c r="A1243" s="217" t="s">
        <v>261</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262</v>
      </c>
      <c r="Q1243" s="217" t="s">
        <v>263</v>
      </c>
      <c r="R1243" s="217" t="s">
        <v>264</v>
      </c>
      <c r="S1243" s="211">
        <v>44531.502210648148</v>
      </c>
    </row>
    <row r="1244" spans="1:19" x14ac:dyDescent="0.2">
      <c r="A1244" s="217" t="s">
        <v>261</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262</v>
      </c>
      <c r="Q1244" s="217" t="s">
        <v>263</v>
      </c>
      <c r="R1244" s="217" t="s">
        <v>264</v>
      </c>
      <c r="S1244" s="211">
        <v>44531.502210648148</v>
      </c>
    </row>
    <row r="1245" spans="1:19" x14ac:dyDescent="0.2">
      <c r="A1245" s="217" t="s">
        <v>261</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262</v>
      </c>
      <c r="Q1245" s="217" t="s">
        <v>263</v>
      </c>
      <c r="R1245" s="217" t="s">
        <v>264</v>
      </c>
      <c r="S1245" s="211">
        <v>44531.502210648148</v>
      </c>
    </row>
    <row r="1246" spans="1:19" x14ac:dyDescent="0.2">
      <c r="A1246" s="217" t="s">
        <v>261</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262</v>
      </c>
      <c r="Q1246" s="217" t="s">
        <v>263</v>
      </c>
      <c r="R1246" s="217" t="s">
        <v>264</v>
      </c>
      <c r="S1246" s="211">
        <v>44531.502210648148</v>
      </c>
    </row>
    <row r="1247" spans="1:19" x14ac:dyDescent="0.2">
      <c r="A1247" s="217" t="s">
        <v>261</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262</v>
      </c>
      <c r="Q1247" s="217" t="s">
        <v>263</v>
      </c>
      <c r="R1247" s="217" t="s">
        <v>264</v>
      </c>
      <c r="S1247" s="211">
        <v>44531.502210648148</v>
      </c>
    </row>
    <row r="1248" spans="1:19" x14ac:dyDescent="0.2">
      <c r="A1248" s="217" t="s">
        <v>261</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262</v>
      </c>
      <c r="Q1248" s="217" t="s">
        <v>263</v>
      </c>
      <c r="R1248" s="217" t="s">
        <v>264</v>
      </c>
      <c r="S1248" s="211">
        <v>44531.502210648148</v>
      </c>
    </row>
    <row r="1249" spans="1:19" x14ac:dyDescent="0.2">
      <c r="A1249" s="217" t="s">
        <v>261</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262</v>
      </c>
      <c r="Q1249" s="217" t="s">
        <v>263</v>
      </c>
      <c r="R1249" s="217" t="s">
        <v>264</v>
      </c>
      <c r="S1249" s="211">
        <v>44531.502210648148</v>
      </c>
    </row>
    <row r="1250" spans="1:19" x14ac:dyDescent="0.2">
      <c r="A1250" s="217" t="s">
        <v>261</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262</v>
      </c>
      <c r="Q1250" s="217" t="s">
        <v>263</v>
      </c>
      <c r="R1250" s="217" t="s">
        <v>264</v>
      </c>
      <c r="S1250" s="211">
        <v>44531.502210648148</v>
      </c>
    </row>
    <row r="1251" spans="1:19" x14ac:dyDescent="0.2">
      <c r="A1251" s="217" t="s">
        <v>261</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262</v>
      </c>
      <c r="Q1251" s="217" t="s">
        <v>263</v>
      </c>
      <c r="R1251" s="217" t="s">
        <v>264</v>
      </c>
      <c r="S1251" s="211">
        <v>44531.502210648148</v>
      </c>
    </row>
    <row r="1252" spans="1:19" x14ac:dyDescent="0.2">
      <c r="A1252" s="217" t="s">
        <v>261</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262</v>
      </c>
      <c r="Q1252" s="217" t="s">
        <v>263</v>
      </c>
      <c r="R1252" s="217" t="s">
        <v>264</v>
      </c>
      <c r="S1252" s="211">
        <v>44531.502210648148</v>
      </c>
    </row>
    <row r="1253" spans="1:19" x14ac:dyDescent="0.2">
      <c r="A1253" s="217" t="s">
        <v>261</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262</v>
      </c>
      <c r="Q1253" s="217" t="s">
        <v>263</v>
      </c>
      <c r="R1253" s="217" t="s">
        <v>264</v>
      </c>
      <c r="S1253" s="211">
        <v>44531.502210648148</v>
      </c>
    </row>
    <row r="1254" spans="1:19" x14ac:dyDescent="0.2">
      <c r="A1254" s="217" t="s">
        <v>261</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262</v>
      </c>
      <c r="Q1254" s="217" t="s">
        <v>263</v>
      </c>
      <c r="R1254" s="217" t="s">
        <v>264</v>
      </c>
      <c r="S1254" s="211">
        <v>44531.502210648148</v>
      </c>
    </row>
    <row r="1255" spans="1:19" x14ac:dyDescent="0.2">
      <c r="A1255" s="217" t="s">
        <v>261</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262</v>
      </c>
      <c r="Q1255" s="217" t="s">
        <v>263</v>
      </c>
      <c r="R1255" s="217" t="s">
        <v>264</v>
      </c>
      <c r="S1255" s="211">
        <v>44531.502210648148</v>
      </c>
    </row>
    <row r="1256" spans="1:19" x14ac:dyDescent="0.2">
      <c r="A1256" s="217" t="s">
        <v>261</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262</v>
      </c>
      <c r="Q1256" s="217" t="s">
        <v>263</v>
      </c>
      <c r="R1256" s="217" t="s">
        <v>264</v>
      </c>
      <c r="S1256" s="211">
        <v>44531.502210648148</v>
      </c>
    </row>
    <row r="1257" spans="1:19" x14ac:dyDescent="0.2">
      <c r="A1257" s="217" t="s">
        <v>261</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262</v>
      </c>
      <c r="Q1257" s="217" t="s">
        <v>263</v>
      </c>
      <c r="R1257" s="217" t="s">
        <v>264</v>
      </c>
      <c r="S1257" s="211">
        <v>44531.502210648148</v>
      </c>
    </row>
    <row r="1258" spans="1:19" x14ac:dyDescent="0.2">
      <c r="A1258" s="217" t="s">
        <v>261</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262</v>
      </c>
      <c r="Q1258" s="217" t="s">
        <v>263</v>
      </c>
      <c r="R1258" s="217" t="s">
        <v>264</v>
      </c>
      <c r="S1258" s="211">
        <v>44531.502210648148</v>
      </c>
    </row>
    <row r="1259" spans="1:19" x14ac:dyDescent="0.2">
      <c r="A1259" s="217" t="s">
        <v>261</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262</v>
      </c>
      <c r="Q1259" s="217" t="s">
        <v>263</v>
      </c>
      <c r="R1259" s="217" t="s">
        <v>264</v>
      </c>
      <c r="S1259" s="211">
        <v>44531.502210648148</v>
      </c>
    </row>
    <row r="1260" spans="1:19" x14ac:dyDescent="0.2">
      <c r="A1260" s="217" t="s">
        <v>261</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262</v>
      </c>
      <c r="Q1260" s="217" t="s">
        <v>263</v>
      </c>
      <c r="R1260" s="217" t="s">
        <v>264</v>
      </c>
      <c r="S1260" s="211">
        <v>44531.502210648148</v>
      </c>
    </row>
    <row r="1261" spans="1:19" x14ac:dyDescent="0.2">
      <c r="A1261" s="217" t="s">
        <v>261</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262</v>
      </c>
      <c r="Q1261" s="217" t="s">
        <v>263</v>
      </c>
      <c r="R1261" s="217" t="s">
        <v>264</v>
      </c>
      <c r="S1261" s="211">
        <v>44531.502210648148</v>
      </c>
    </row>
    <row r="1262" spans="1:19" x14ac:dyDescent="0.2">
      <c r="A1262" s="217" t="s">
        <v>261</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262</v>
      </c>
      <c r="Q1262" s="217" t="s">
        <v>263</v>
      </c>
      <c r="R1262" s="217" t="s">
        <v>264</v>
      </c>
      <c r="S1262" s="211">
        <v>44531.502210648148</v>
      </c>
    </row>
    <row r="1263" spans="1:19" x14ac:dyDescent="0.2">
      <c r="A1263" s="217" t="s">
        <v>261</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262</v>
      </c>
      <c r="Q1263" s="217" t="s">
        <v>263</v>
      </c>
      <c r="R1263" s="217" t="s">
        <v>264</v>
      </c>
      <c r="S1263" s="211">
        <v>44531.502210648148</v>
      </c>
    </row>
    <row r="1264" spans="1:19" x14ac:dyDescent="0.2">
      <c r="A1264" s="217" t="s">
        <v>261</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262</v>
      </c>
      <c r="Q1264" s="217" t="s">
        <v>263</v>
      </c>
      <c r="R1264" s="217" t="s">
        <v>264</v>
      </c>
      <c r="S1264" s="211">
        <v>44531.502210648148</v>
      </c>
    </row>
    <row r="1265" spans="1:19" x14ac:dyDescent="0.2">
      <c r="A1265" s="217" t="s">
        <v>261</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262</v>
      </c>
      <c r="Q1265" s="217" t="s">
        <v>263</v>
      </c>
      <c r="R1265" s="217" t="s">
        <v>264</v>
      </c>
      <c r="S1265" s="211">
        <v>44531.502210648148</v>
      </c>
    </row>
    <row r="1266" spans="1:19" x14ac:dyDescent="0.2">
      <c r="A1266" s="217" t="s">
        <v>261</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262</v>
      </c>
      <c r="Q1266" s="217" t="s">
        <v>263</v>
      </c>
      <c r="R1266" s="217" t="s">
        <v>264</v>
      </c>
      <c r="S1266" s="211">
        <v>44531.502210648148</v>
      </c>
    </row>
    <row r="1267" spans="1:19" x14ac:dyDescent="0.2">
      <c r="A1267" s="217" t="s">
        <v>261</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262</v>
      </c>
      <c r="Q1267" s="217" t="s">
        <v>263</v>
      </c>
      <c r="R1267" s="217" t="s">
        <v>264</v>
      </c>
      <c r="S1267" s="211">
        <v>44531.502210648148</v>
      </c>
    </row>
    <row r="1268" spans="1:19" x14ac:dyDescent="0.2">
      <c r="A1268" s="217" t="s">
        <v>261</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262</v>
      </c>
      <c r="Q1268" s="217" t="s">
        <v>263</v>
      </c>
      <c r="R1268" s="217" t="s">
        <v>264</v>
      </c>
      <c r="S1268" s="211">
        <v>44531.502210648148</v>
      </c>
    </row>
    <row r="1269" spans="1:19" x14ac:dyDescent="0.2">
      <c r="A1269" s="217" t="s">
        <v>261</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262</v>
      </c>
      <c r="Q1269" s="217" t="s">
        <v>263</v>
      </c>
      <c r="R1269" s="217" t="s">
        <v>264</v>
      </c>
      <c r="S1269" s="211">
        <v>44531.502210648148</v>
      </c>
    </row>
    <row r="1270" spans="1:19" x14ac:dyDescent="0.2">
      <c r="A1270" s="217" t="s">
        <v>261</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262</v>
      </c>
      <c r="Q1270" s="217" t="s">
        <v>263</v>
      </c>
      <c r="R1270" s="217" t="s">
        <v>264</v>
      </c>
      <c r="S1270" s="211">
        <v>44531.502210648148</v>
      </c>
    </row>
    <row r="1271" spans="1:19" x14ac:dyDescent="0.2">
      <c r="A1271" s="217" t="s">
        <v>261</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262</v>
      </c>
      <c r="Q1271" s="217" t="s">
        <v>263</v>
      </c>
      <c r="R1271" s="217" t="s">
        <v>264</v>
      </c>
      <c r="S1271" s="211">
        <v>44531.502210648148</v>
      </c>
    </row>
    <row r="1272" spans="1:19" x14ac:dyDescent="0.2">
      <c r="A1272" s="217" t="s">
        <v>261</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262</v>
      </c>
      <c r="Q1272" s="217" t="s">
        <v>263</v>
      </c>
      <c r="R1272" s="217" t="s">
        <v>264</v>
      </c>
      <c r="S1272" s="211">
        <v>44531.502210648148</v>
      </c>
    </row>
    <row r="1273" spans="1:19" x14ac:dyDescent="0.2">
      <c r="A1273" s="217" t="s">
        <v>261</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262</v>
      </c>
      <c r="Q1273" s="217" t="s">
        <v>263</v>
      </c>
      <c r="R1273" s="217" t="s">
        <v>264</v>
      </c>
      <c r="S1273" s="211">
        <v>44531.502210648148</v>
      </c>
    </row>
    <row r="1274" spans="1:19" x14ac:dyDescent="0.2">
      <c r="A1274" s="217" t="s">
        <v>261</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262</v>
      </c>
      <c r="Q1274" s="217" t="s">
        <v>263</v>
      </c>
      <c r="R1274" s="217" t="s">
        <v>264</v>
      </c>
      <c r="S1274" s="211">
        <v>44531.502210648148</v>
      </c>
    </row>
    <row r="1275" spans="1:19" x14ac:dyDescent="0.2">
      <c r="A1275" s="217" t="s">
        <v>261</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262</v>
      </c>
      <c r="Q1275" s="217" t="s">
        <v>263</v>
      </c>
      <c r="R1275" s="217" t="s">
        <v>264</v>
      </c>
      <c r="S1275" s="211">
        <v>44531.502210648148</v>
      </c>
    </row>
    <row r="1276" spans="1:19" x14ac:dyDescent="0.2">
      <c r="A1276" s="217" t="s">
        <v>261</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262</v>
      </c>
      <c r="Q1276" s="217" t="s">
        <v>263</v>
      </c>
      <c r="R1276" s="217" t="s">
        <v>264</v>
      </c>
      <c r="S1276" s="211">
        <v>44531.502210648148</v>
      </c>
    </row>
    <row r="1277" spans="1:19" x14ac:dyDescent="0.2">
      <c r="A1277" s="217" t="s">
        <v>261</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262</v>
      </c>
      <c r="Q1277" s="217" t="s">
        <v>263</v>
      </c>
      <c r="R1277" s="217" t="s">
        <v>264</v>
      </c>
      <c r="S1277" s="211">
        <v>44531.502210648148</v>
      </c>
    </row>
    <row r="1278" spans="1:19" x14ac:dyDescent="0.2">
      <c r="A1278" s="217" t="s">
        <v>261</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262</v>
      </c>
      <c r="Q1278" s="217" t="s">
        <v>263</v>
      </c>
      <c r="R1278" s="217" t="s">
        <v>264</v>
      </c>
      <c r="S1278" s="211">
        <v>44531.502210648148</v>
      </c>
    </row>
    <row r="1279" spans="1:19" x14ac:dyDescent="0.2">
      <c r="A1279" s="217" t="s">
        <v>261</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262</v>
      </c>
      <c r="Q1279" s="217" t="s">
        <v>263</v>
      </c>
      <c r="R1279" s="217" t="s">
        <v>264</v>
      </c>
      <c r="S1279" s="211">
        <v>44531.502210648148</v>
      </c>
    </row>
    <row r="1280" spans="1:19" x14ac:dyDescent="0.2">
      <c r="A1280" s="217" t="s">
        <v>261</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262</v>
      </c>
      <c r="Q1280" s="217" t="s">
        <v>263</v>
      </c>
      <c r="R1280" s="217" t="s">
        <v>264</v>
      </c>
      <c r="S1280" s="211">
        <v>44531.502210648148</v>
      </c>
    </row>
    <row r="1281" spans="1:19" x14ac:dyDescent="0.2">
      <c r="A1281" s="217" t="s">
        <v>261</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262</v>
      </c>
      <c r="Q1281" s="217" t="s">
        <v>263</v>
      </c>
      <c r="R1281" s="217" t="s">
        <v>264</v>
      </c>
      <c r="S1281" s="211">
        <v>44531.502210648148</v>
      </c>
    </row>
    <row r="1282" spans="1:19" x14ac:dyDescent="0.2">
      <c r="A1282" s="217" t="s">
        <v>261</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262</v>
      </c>
      <c r="Q1282" s="217" t="s">
        <v>263</v>
      </c>
      <c r="R1282" s="217" t="s">
        <v>264</v>
      </c>
      <c r="S1282" s="211">
        <v>44531.502210648148</v>
      </c>
    </row>
    <row r="1283" spans="1:19" x14ac:dyDescent="0.2">
      <c r="A1283" s="217" t="s">
        <v>261</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262</v>
      </c>
      <c r="Q1283" s="217" t="s">
        <v>263</v>
      </c>
      <c r="R1283" s="217" t="s">
        <v>264</v>
      </c>
      <c r="S1283" s="211">
        <v>44531.502210648148</v>
      </c>
    </row>
    <row r="1284" spans="1:19" x14ac:dyDescent="0.2">
      <c r="A1284" s="217" t="s">
        <v>261</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262</v>
      </c>
      <c r="Q1284" s="217" t="s">
        <v>263</v>
      </c>
      <c r="R1284" s="217" t="s">
        <v>264</v>
      </c>
      <c r="S1284" s="211">
        <v>44531.502210648148</v>
      </c>
    </row>
    <row r="1285" spans="1:19" x14ac:dyDescent="0.2">
      <c r="A1285" s="217" t="s">
        <v>261</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262</v>
      </c>
      <c r="Q1285" s="217" t="s">
        <v>263</v>
      </c>
      <c r="R1285" s="217" t="s">
        <v>264</v>
      </c>
      <c r="S1285" s="211">
        <v>44531.502210648148</v>
      </c>
    </row>
    <row r="1286" spans="1:19" x14ac:dyDescent="0.2">
      <c r="A1286" s="217" t="s">
        <v>261</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262</v>
      </c>
      <c r="Q1286" s="217" t="s">
        <v>263</v>
      </c>
      <c r="R1286" s="217" t="s">
        <v>264</v>
      </c>
      <c r="S1286" s="211">
        <v>44531.502210648148</v>
      </c>
    </row>
    <row r="1287" spans="1:19" x14ac:dyDescent="0.2">
      <c r="A1287" s="217" t="s">
        <v>261</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262</v>
      </c>
      <c r="Q1287" s="217" t="s">
        <v>263</v>
      </c>
      <c r="R1287" s="217" t="s">
        <v>264</v>
      </c>
      <c r="S1287" s="211">
        <v>44531.502210648148</v>
      </c>
    </row>
    <row r="1288" spans="1:19" x14ac:dyDescent="0.2">
      <c r="A1288" s="217" t="s">
        <v>261</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262</v>
      </c>
      <c r="Q1288" s="217" t="s">
        <v>263</v>
      </c>
      <c r="R1288" s="217" t="s">
        <v>264</v>
      </c>
      <c r="S1288" s="211">
        <v>44531.502210648148</v>
      </c>
    </row>
    <row r="1289" spans="1:19" x14ac:dyDescent="0.2">
      <c r="A1289" s="217" t="s">
        <v>261</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262</v>
      </c>
      <c r="Q1289" s="217" t="s">
        <v>263</v>
      </c>
      <c r="R1289" s="217" t="s">
        <v>264</v>
      </c>
      <c r="S1289" s="211">
        <v>44531.502210648148</v>
      </c>
    </row>
    <row r="1290" spans="1:19" x14ac:dyDescent="0.2">
      <c r="A1290" s="217" t="s">
        <v>261</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262</v>
      </c>
      <c r="Q1290" s="217" t="s">
        <v>263</v>
      </c>
      <c r="R1290" s="217" t="s">
        <v>264</v>
      </c>
      <c r="S1290" s="211">
        <v>44531.502210648148</v>
      </c>
    </row>
    <row r="1291" spans="1:19" x14ac:dyDescent="0.2">
      <c r="A1291" s="217" t="s">
        <v>261</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262</v>
      </c>
      <c r="Q1291" s="217" t="s">
        <v>263</v>
      </c>
      <c r="R1291" s="217" t="s">
        <v>264</v>
      </c>
      <c r="S1291" s="211">
        <v>44531.502210648148</v>
      </c>
    </row>
    <row r="1292" spans="1:19" x14ac:dyDescent="0.2">
      <c r="A1292" s="217" t="s">
        <v>261</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262</v>
      </c>
      <c r="Q1292" s="217" t="s">
        <v>263</v>
      </c>
      <c r="R1292" s="217" t="s">
        <v>264</v>
      </c>
      <c r="S1292" s="211">
        <v>44531.502210648148</v>
      </c>
    </row>
    <row r="1293" spans="1:19" x14ac:dyDescent="0.2">
      <c r="A1293" s="217" t="s">
        <v>261</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262</v>
      </c>
      <c r="Q1293" s="217" t="s">
        <v>263</v>
      </c>
      <c r="R1293" s="217" t="s">
        <v>264</v>
      </c>
      <c r="S1293" s="211">
        <v>44531.502210648148</v>
      </c>
    </row>
    <row r="1294" spans="1:19" x14ac:dyDescent="0.2">
      <c r="A1294" s="217" t="s">
        <v>261</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262</v>
      </c>
      <c r="Q1294" s="217" t="s">
        <v>263</v>
      </c>
      <c r="R1294" s="217" t="s">
        <v>264</v>
      </c>
      <c r="S1294" s="211">
        <v>44531.502210648148</v>
      </c>
    </row>
    <row r="1295" spans="1:19" x14ac:dyDescent="0.2">
      <c r="A1295" s="217" t="s">
        <v>261</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262</v>
      </c>
      <c r="Q1295" s="217" t="s">
        <v>263</v>
      </c>
      <c r="R1295" s="217" t="s">
        <v>264</v>
      </c>
      <c r="S1295" s="211">
        <v>44531.502210648148</v>
      </c>
    </row>
    <row r="1296" spans="1:19" x14ac:dyDescent="0.2">
      <c r="A1296" s="217" t="s">
        <v>261</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262</v>
      </c>
      <c r="Q1296" s="217" t="s">
        <v>263</v>
      </c>
      <c r="R1296" s="217" t="s">
        <v>264</v>
      </c>
      <c r="S1296" s="211">
        <v>44531.502210648148</v>
      </c>
    </row>
    <row r="1297" spans="1:19" x14ac:dyDescent="0.2">
      <c r="A1297" s="217" t="s">
        <v>261</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262</v>
      </c>
      <c r="Q1297" s="217" t="s">
        <v>263</v>
      </c>
      <c r="R1297" s="217" t="s">
        <v>264</v>
      </c>
      <c r="S1297" s="211">
        <v>44531.502210648148</v>
      </c>
    </row>
    <row r="1298" spans="1:19" x14ac:dyDescent="0.2">
      <c r="A1298" s="217" t="s">
        <v>261</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262</v>
      </c>
      <c r="Q1298" s="217" t="s">
        <v>263</v>
      </c>
      <c r="R1298" s="217" t="s">
        <v>264</v>
      </c>
      <c r="S1298" s="211">
        <v>44531.502210648148</v>
      </c>
    </row>
    <row r="1299" spans="1:19" x14ac:dyDescent="0.2">
      <c r="A1299" s="217" t="s">
        <v>261</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262</v>
      </c>
      <c r="Q1299" s="217" t="s">
        <v>263</v>
      </c>
      <c r="R1299" s="217" t="s">
        <v>264</v>
      </c>
      <c r="S1299" s="211">
        <v>44531.502210648148</v>
      </c>
    </row>
    <row r="1300" spans="1:19" x14ac:dyDescent="0.2">
      <c r="A1300" s="217" t="s">
        <v>261</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262</v>
      </c>
      <c r="Q1300" s="217" t="s">
        <v>263</v>
      </c>
      <c r="R1300" s="217" t="s">
        <v>264</v>
      </c>
      <c r="S1300" s="211">
        <v>44531.502210648148</v>
      </c>
    </row>
    <row r="1301" spans="1:19" x14ac:dyDescent="0.2">
      <c r="A1301" s="217" t="s">
        <v>261</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262</v>
      </c>
      <c r="Q1301" s="217" t="s">
        <v>263</v>
      </c>
      <c r="R1301" s="217" t="s">
        <v>264</v>
      </c>
      <c r="S1301" s="211">
        <v>44531.502210648148</v>
      </c>
    </row>
    <row r="1302" spans="1:19" x14ac:dyDescent="0.2">
      <c r="A1302" s="217" t="s">
        <v>261</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262</v>
      </c>
      <c r="Q1302" s="217" t="s">
        <v>263</v>
      </c>
      <c r="R1302" s="217" t="s">
        <v>264</v>
      </c>
      <c r="S1302" s="211">
        <v>44531.502210648148</v>
      </c>
    </row>
    <row r="1303" spans="1:19" x14ac:dyDescent="0.2">
      <c r="A1303" s="217" t="s">
        <v>261</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262</v>
      </c>
      <c r="Q1303" s="217" t="s">
        <v>263</v>
      </c>
      <c r="R1303" s="217" t="s">
        <v>264</v>
      </c>
      <c r="S1303" s="211">
        <v>44531.502696759257</v>
      </c>
    </row>
    <row r="1304" spans="1:19" x14ac:dyDescent="0.2">
      <c r="A1304" s="217" t="s">
        <v>261</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262</v>
      </c>
      <c r="Q1304" s="217" t="s">
        <v>263</v>
      </c>
      <c r="R1304" s="217" t="s">
        <v>264</v>
      </c>
      <c r="S1304" s="211">
        <v>44531.502696759257</v>
      </c>
    </row>
    <row r="1305" spans="1:19" x14ac:dyDescent="0.2">
      <c r="A1305" s="217" t="s">
        <v>261</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262</v>
      </c>
      <c r="Q1305" s="217" t="s">
        <v>263</v>
      </c>
      <c r="R1305" s="217" t="s">
        <v>264</v>
      </c>
      <c r="S1305" s="211">
        <v>44531.502696759257</v>
      </c>
    </row>
    <row r="1306" spans="1:19" x14ac:dyDescent="0.2">
      <c r="A1306" s="217" t="s">
        <v>261</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262</v>
      </c>
      <c r="Q1306" s="217" t="s">
        <v>263</v>
      </c>
      <c r="R1306" s="217" t="s">
        <v>264</v>
      </c>
      <c r="S1306" s="211">
        <v>44531.502696759257</v>
      </c>
    </row>
    <row r="1307" spans="1:19" x14ac:dyDescent="0.2">
      <c r="A1307" s="217" t="s">
        <v>261</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262</v>
      </c>
      <c r="Q1307" s="217" t="s">
        <v>263</v>
      </c>
      <c r="R1307" s="217" t="s">
        <v>264</v>
      </c>
      <c r="S1307" s="211">
        <v>44531.502696759257</v>
      </c>
    </row>
    <row r="1308" spans="1:19" x14ac:dyDescent="0.2">
      <c r="A1308" s="217" t="s">
        <v>261</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262</v>
      </c>
      <c r="Q1308" s="217" t="s">
        <v>263</v>
      </c>
      <c r="R1308" s="217" t="s">
        <v>264</v>
      </c>
      <c r="S1308" s="211">
        <v>44531.502696759257</v>
      </c>
    </row>
    <row r="1309" spans="1:19" x14ac:dyDescent="0.2">
      <c r="A1309" s="217" t="s">
        <v>261</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262</v>
      </c>
      <c r="Q1309" s="217" t="s">
        <v>263</v>
      </c>
      <c r="R1309" s="217" t="s">
        <v>264</v>
      </c>
      <c r="S1309" s="211">
        <v>44531.502696759257</v>
      </c>
    </row>
    <row r="1310" spans="1:19" x14ac:dyDescent="0.2">
      <c r="A1310" s="217" t="s">
        <v>261</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262</v>
      </c>
      <c r="Q1310" s="217" t="s">
        <v>263</v>
      </c>
      <c r="R1310" s="217" t="s">
        <v>264</v>
      </c>
      <c r="S1310" s="211">
        <v>44531.502696759257</v>
      </c>
    </row>
    <row r="1311" spans="1:19" x14ac:dyDescent="0.2">
      <c r="A1311" s="217" t="s">
        <v>261</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262</v>
      </c>
      <c r="Q1311" s="217" t="s">
        <v>263</v>
      </c>
      <c r="R1311" s="217" t="s">
        <v>264</v>
      </c>
      <c r="S1311" s="211">
        <v>44531.502696759257</v>
      </c>
    </row>
    <row r="1312" spans="1:19" x14ac:dyDescent="0.2">
      <c r="A1312" s="217" t="s">
        <v>261</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262</v>
      </c>
      <c r="Q1312" s="217" t="s">
        <v>263</v>
      </c>
      <c r="R1312" s="217" t="s">
        <v>264</v>
      </c>
      <c r="S1312" s="211">
        <v>44531.502696759257</v>
      </c>
    </row>
    <row r="1313" spans="1:19" x14ac:dyDescent="0.2">
      <c r="A1313" s="217" t="s">
        <v>261</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262</v>
      </c>
      <c r="Q1313" s="217" t="s">
        <v>263</v>
      </c>
      <c r="R1313" s="217" t="s">
        <v>264</v>
      </c>
      <c r="S1313" s="211">
        <v>44531.502696759257</v>
      </c>
    </row>
    <row r="1314" spans="1:19" x14ac:dyDescent="0.2">
      <c r="A1314" s="217" t="s">
        <v>261</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262</v>
      </c>
      <c r="Q1314" s="217" t="s">
        <v>263</v>
      </c>
      <c r="R1314" s="217" t="s">
        <v>264</v>
      </c>
      <c r="S1314" s="211">
        <v>44531.502696759257</v>
      </c>
    </row>
    <row r="1315" spans="1:19" x14ac:dyDescent="0.2">
      <c r="A1315" s="217" t="s">
        <v>261</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262</v>
      </c>
      <c r="Q1315" s="217" t="s">
        <v>263</v>
      </c>
      <c r="R1315" s="217" t="s">
        <v>264</v>
      </c>
      <c r="S1315" s="211">
        <v>44531.502696759257</v>
      </c>
    </row>
    <row r="1316" spans="1:19" x14ac:dyDescent="0.2">
      <c r="A1316" s="217" t="s">
        <v>261</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262</v>
      </c>
      <c r="Q1316" s="217" t="s">
        <v>263</v>
      </c>
      <c r="R1316" s="217" t="s">
        <v>264</v>
      </c>
      <c r="S1316" s="211">
        <v>44531.502696759257</v>
      </c>
    </row>
    <row r="1317" spans="1:19" x14ac:dyDescent="0.2">
      <c r="A1317" s="217" t="s">
        <v>261</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262</v>
      </c>
      <c r="Q1317" s="217" t="s">
        <v>263</v>
      </c>
      <c r="R1317" s="217" t="s">
        <v>264</v>
      </c>
      <c r="S1317" s="211">
        <v>44531.502696759257</v>
      </c>
    </row>
    <row r="1318" spans="1:19" x14ac:dyDescent="0.2">
      <c r="A1318" s="217" t="s">
        <v>261</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262</v>
      </c>
      <c r="Q1318" s="217" t="s">
        <v>263</v>
      </c>
      <c r="R1318" s="217" t="s">
        <v>264</v>
      </c>
      <c r="S1318" s="211">
        <v>44531.502696759257</v>
      </c>
    </row>
    <row r="1319" spans="1:19" x14ac:dyDescent="0.2">
      <c r="A1319" s="217" t="s">
        <v>261</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262</v>
      </c>
      <c r="Q1319" s="217" t="s">
        <v>263</v>
      </c>
      <c r="R1319" s="217" t="s">
        <v>264</v>
      </c>
      <c r="S1319" s="211">
        <v>44531.502696759257</v>
      </c>
    </row>
    <row r="1320" spans="1:19" x14ac:dyDescent="0.2">
      <c r="A1320" s="217" t="s">
        <v>261</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262</v>
      </c>
      <c r="Q1320" s="217" t="s">
        <v>263</v>
      </c>
      <c r="R1320" s="217" t="s">
        <v>264</v>
      </c>
      <c r="S1320" s="211">
        <v>44531.502696759257</v>
      </c>
    </row>
    <row r="1321" spans="1:19" x14ac:dyDescent="0.2">
      <c r="A1321" s="217" t="s">
        <v>261</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262</v>
      </c>
      <c r="Q1321" s="217" t="s">
        <v>263</v>
      </c>
      <c r="R1321" s="217" t="s">
        <v>264</v>
      </c>
      <c r="S1321" s="211">
        <v>44531.502696759257</v>
      </c>
    </row>
    <row r="1322" spans="1:19" x14ac:dyDescent="0.2">
      <c r="A1322" s="217" t="s">
        <v>261</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262</v>
      </c>
      <c r="Q1322" s="217" t="s">
        <v>263</v>
      </c>
      <c r="R1322" s="217" t="s">
        <v>264</v>
      </c>
      <c r="S1322" s="211">
        <v>44531.502696759257</v>
      </c>
    </row>
    <row r="1323" spans="1:19" x14ac:dyDescent="0.2">
      <c r="A1323" s="217" t="s">
        <v>261</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262</v>
      </c>
      <c r="Q1323" s="217" t="s">
        <v>263</v>
      </c>
      <c r="R1323" s="217" t="s">
        <v>264</v>
      </c>
      <c r="S1323" s="211">
        <v>44531.502696759257</v>
      </c>
    </row>
    <row r="1324" spans="1:19" x14ac:dyDescent="0.2">
      <c r="A1324" s="217" t="s">
        <v>261</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262</v>
      </c>
      <c r="Q1324" s="217" t="s">
        <v>263</v>
      </c>
      <c r="R1324" s="217" t="s">
        <v>264</v>
      </c>
      <c r="S1324" s="211">
        <v>44531.502696759257</v>
      </c>
    </row>
    <row r="1325" spans="1:19" x14ac:dyDescent="0.2">
      <c r="A1325" s="217" t="s">
        <v>261</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262</v>
      </c>
      <c r="Q1325" s="217" t="s">
        <v>263</v>
      </c>
      <c r="R1325" s="217" t="s">
        <v>264</v>
      </c>
      <c r="S1325" s="211">
        <v>44531.502696759257</v>
      </c>
    </row>
    <row r="1326" spans="1:19" x14ac:dyDescent="0.2">
      <c r="A1326" s="217" t="s">
        <v>261</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262</v>
      </c>
      <c r="Q1326" s="217" t="s">
        <v>263</v>
      </c>
      <c r="R1326" s="217" t="s">
        <v>264</v>
      </c>
      <c r="S1326" s="211">
        <v>44531.502696759257</v>
      </c>
    </row>
    <row r="1327" spans="1:19" x14ac:dyDescent="0.2">
      <c r="A1327" s="217" t="s">
        <v>261</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262</v>
      </c>
      <c r="Q1327" s="217" t="s">
        <v>263</v>
      </c>
      <c r="R1327" s="217" t="s">
        <v>264</v>
      </c>
      <c r="S1327" s="211">
        <v>44531.502696759257</v>
      </c>
    </row>
    <row r="1328" spans="1:19" x14ac:dyDescent="0.2">
      <c r="A1328" s="217" t="s">
        <v>261</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262</v>
      </c>
      <c r="Q1328" s="217" t="s">
        <v>263</v>
      </c>
      <c r="R1328" s="217" t="s">
        <v>264</v>
      </c>
      <c r="S1328" s="211">
        <v>44531.502696759257</v>
      </c>
    </row>
    <row r="1329" spans="1:19" x14ac:dyDescent="0.2">
      <c r="A1329" s="217" t="s">
        <v>261</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262</v>
      </c>
      <c r="Q1329" s="217" t="s">
        <v>263</v>
      </c>
      <c r="R1329" s="217" t="s">
        <v>264</v>
      </c>
      <c r="S1329" s="211">
        <v>44531.502696759257</v>
      </c>
    </row>
    <row r="1330" spans="1:19" x14ac:dyDescent="0.2">
      <c r="A1330" s="217" t="s">
        <v>261</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262</v>
      </c>
      <c r="Q1330" s="217" t="s">
        <v>263</v>
      </c>
      <c r="R1330" s="217" t="s">
        <v>264</v>
      </c>
      <c r="S1330" s="211">
        <v>44531.502696759257</v>
      </c>
    </row>
    <row r="1331" spans="1:19" x14ac:dyDescent="0.2">
      <c r="A1331" s="217" t="s">
        <v>261</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262</v>
      </c>
      <c r="Q1331" s="217" t="s">
        <v>263</v>
      </c>
      <c r="R1331" s="217" t="s">
        <v>264</v>
      </c>
      <c r="S1331" s="211">
        <v>44531.502696759257</v>
      </c>
    </row>
    <row r="1332" spans="1:19" x14ac:dyDescent="0.2">
      <c r="A1332" s="217" t="s">
        <v>261</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262</v>
      </c>
      <c r="Q1332" s="217" t="s">
        <v>263</v>
      </c>
      <c r="R1332" s="217" t="s">
        <v>264</v>
      </c>
      <c r="S1332" s="211">
        <v>44531.502696759257</v>
      </c>
    </row>
    <row r="1333" spans="1:19" x14ac:dyDescent="0.2">
      <c r="A1333" s="217" t="s">
        <v>261</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262</v>
      </c>
      <c r="Q1333" s="217" t="s">
        <v>263</v>
      </c>
      <c r="R1333" s="217" t="s">
        <v>264</v>
      </c>
      <c r="S1333" s="211">
        <v>44531.502696759257</v>
      </c>
    </row>
    <row r="1334" spans="1:19" x14ac:dyDescent="0.2">
      <c r="A1334" s="217" t="s">
        <v>261</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262</v>
      </c>
      <c r="Q1334" s="217" t="s">
        <v>263</v>
      </c>
      <c r="R1334" s="217" t="s">
        <v>264</v>
      </c>
      <c r="S1334" s="211">
        <v>44531.502696759257</v>
      </c>
    </row>
    <row r="1335" spans="1:19" x14ac:dyDescent="0.2">
      <c r="A1335" s="217" t="s">
        <v>261</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262</v>
      </c>
      <c r="Q1335" s="217" t="s">
        <v>263</v>
      </c>
      <c r="R1335" s="217" t="s">
        <v>264</v>
      </c>
      <c r="S1335" s="211">
        <v>44531.502696759257</v>
      </c>
    </row>
    <row r="1336" spans="1:19" x14ac:dyDescent="0.2">
      <c r="A1336" s="217" t="s">
        <v>261</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262</v>
      </c>
      <c r="Q1336" s="217" t="s">
        <v>263</v>
      </c>
      <c r="R1336" s="217" t="s">
        <v>264</v>
      </c>
      <c r="S1336" s="211">
        <v>44531.502696759257</v>
      </c>
    </row>
    <row r="1337" spans="1:19" x14ac:dyDescent="0.2">
      <c r="A1337" s="217" t="s">
        <v>261</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262</v>
      </c>
      <c r="Q1337" s="217" t="s">
        <v>263</v>
      </c>
      <c r="R1337" s="217" t="s">
        <v>264</v>
      </c>
      <c r="S1337" s="211">
        <v>44531.502696759257</v>
      </c>
    </row>
    <row r="1338" spans="1:19" x14ac:dyDescent="0.2">
      <c r="A1338" s="217" t="s">
        <v>261</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262</v>
      </c>
      <c r="Q1338" s="217" t="s">
        <v>263</v>
      </c>
      <c r="R1338" s="217" t="s">
        <v>264</v>
      </c>
      <c r="S1338" s="211">
        <v>44531.502696759257</v>
      </c>
    </row>
    <row r="1339" spans="1:19" x14ac:dyDescent="0.2">
      <c r="A1339" s="217" t="s">
        <v>261</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262</v>
      </c>
      <c r="Q1339" s="217" t="s">
        <v>263</v>
      </c>
      <c r="R1339" s="217" t="s">
        <v>264</v>
      </c>
      <c r="S1339" s="211">
        <v>44531.502696759257</v>
      </c>
    </row>
    <row r="1340" spans="1:19" x14ac:dyDescent="0.2">
      <c r="A1340" s="217" t="s">
        <v>261</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262</v>
      </c>
      <c r="Q1340" s="217" t="s">
        <v>263</v>
      </c>
      <c r="R1340" s="217" t="s">
        <v>264</v>
      </c>
      <c r="S1340" s="211">
        <v>44531.502696759257</v>
      </c>
    </row>
    <row r="1341" spans="1:19" x14ac:dyDescent="0.2">
      <c r="A1341" s="217" t="s">
        <v>261</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262</v>
      </c>
      <c r="Q1341" s="217" t="s">
        <v>263</v>
      </c>
      <c r="R1341" s="217" t="s">
        <v>264</v>
      </c>
      <c r="S1341" s="211">
        <v>44531.502696759257</v>
      </c>
    </row>
    <row r="1342" spans="1:19" x14ac:dyDescent="0.2">
      <c r="A1342" s="217" t="s">
        <v>261</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262</v>
      </c>
      <c r="Q1342" s="217" t="s">
        <v>263</v>
      </c>
      <c r="R1342" s="217" t="s">
        <v>264</v>
      </c>
      <c r="S1342" s="211">
        <v>44531.502696759257</v>
      </c>
    </row>
    <row r="1343" spans="1:19" x14ac:dyDescent="0.2">
      <c r="A1343" s="217" t="s">
        <v>261</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262</v>
      </c>
      <c r="Q1343" s="217" t="s">
        <v>263</v>
      </c>
      <c r="R1343" s="217" t="s">
        <v>264</v>
      </c>
      <c r="S1343" s="211">
        <v>44531.502696759257</v>
      </c>
    </row>
    <row r="1344" spans="1:19" x14ac:dyDescent="0.2">
      <c r="A1344" s="217" t="s">
        <v>261</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262</v>
      </c>
      <c r="Q1344" s="217" t="s">
        <v>263</v>
      </c>
      <c r="R1344" s="217" t="s">
        <v>264</v>
      </c>
      <c r="S1344" s="211">
        <v>44531.502696759257</v>
      </c>
    </row>
    <row r="1345" spans="1:19" x14ac:dyDescent="0.2">
      <c r="A1345" s="217" t="s">
        <v>261</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262</v>
      </c>
      <c r="Q1345" s="217" t="s">
        <v>263</v>
      </c>
      <c r="R1345" s="217" t="s">
        <v>264</v>
      </c>
      <c r="S1345" s="211">
        <v>44531.502696759257</v>
      </c>
    </row>
    <row r="1346" spans="1:19" x14ac:dyDescent="0.2">
      <c r="A1346" s="217" t="s">
        <v>261</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262</v>
      </c>
      <c r="Q1346" s="217" t="s">
        <v>263</v>
      </c>
      <c r="R1346" s="217" t="s">
        <v>264</v>
      </c>
      <c r="S1346" s="211">
        <v>44531.502696759257</v>
      </c>
    </row>
    <row r="1347" spans="1:19" x14ac:dyDescent="0.2">
      <c r="A1347" s="217" t="s">
        <v>261</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262</v>
      </c>
      <c r="Q1347" s="217" t="s">
        <v>263</v>
      </c>
      <c r="R1347" s="217" t="s">
        <v>264</v>
      </c>
      <c r="S1347" s="211">
        <v>44531.502696759257</v>
      </c>
    </row>
    <row r="1348" spans="1:19" x14ac:dyDescent="0.2">
      <c r="A1348" s="217" t="s">
        <v>261</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262</v>
      </c>
      <c r="Q1348" s="217" t="s">
        <v>263</v>
      </c>
      <c r="R1348" s="217" t="s">
        <v>264</v>
      </c>
      <c r="S1348" s="211">
        <v>44531.502696759257</v>
      </c>
    </row>
    <row r="1349" spans="1:19" x14ac:dyDescent="0.2">
      <c r="A1349" s="217" t="s">
        <v>261</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262</v>
      </c>
      <c r="Q1349" s="217" t="s">
        <v>263</v>
      </c>
      <c r="R1349" s="217" t="s">
        <v>264</v>
      </c>
      <c r="S1349" s="211">
        <v>44531.502696759257</v>
      </c>
    </row>
    <row r="1350" spans="1:19" x14ac:dyDescent="0.2">
      <c r="A1350" s="217" t="s">
        <v>261</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262</v>
      </c>
      <c r="Q1350" s="217" t="s">
        <v>263</v>
      </c>
      <c r="R1350" s="217" t="s">
        <v>264</v>
      </c>
      <c r="S1350" s="211">
        <v>44531.502696759257</v>
      </c>
    </row>
    <row r="1351" spans="1:19" x14ac:dyDescent="0.2">
      <c r="A1351" s="217" t="s">
        <v>261</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262</v>
      </c>
      <c r="Q1351" s="217" t="s">
        <v>263</v>
      </c>
      <c r="R1351" s="217" t="s">
        <v>264</v>
      </c>
      <c r="S1351" s="211">
        <v>44531.502696759257</v>
      </c>
    </row>
    <row r="1352" spans="1:19" x14ac:dyDescent="0.2">
      <c r="A1352" s="217" t="s">
        <v>261</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262</v>
      </c>
      <c r="Q1352" s="217" t="s">
        <v>263</v>
      </c>
      <c r="R1352" s="217" t="s">
        <v>264</v>
      </c>
      <c r="S1352" s="211">
        <v>44531.502696759257</v>
      </c>
    </row>
    <row r="1353" spans="1:19" x14ac:dyDescent="0.2">
      <c r="A1353" s="217" t="s">
        <v>261</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262</v>
      </c>
      <c r="Q1353" s="217" t="s">
        <v>263</v>
      </c>
      <c r="R1353" s="217" t="s">
        <v>264</v>
      </c>
      <c r="S1353" s="211">
        <v>44531.502696759257</v>
      </c>
    </row>
    <row r="1354" spans="1:19" x14ac:dyDescent="0.2">
      <c r="A1354" s="217" t="s">
        <v>261</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262</v>
      </c>
      <c r="Q1354" s="217" t="s">
        <v>263</v>
      </c>
      <c r="R1354" s="217" t="s">
        <v>264</v>
      </c>
      <c r="S1354" s="211">
        <v>44531.502696759257</v>
      </c>
    </row>
    <row r="1355" spans="1:19" x14ac:dyDescent="0.2">
      <c r="A1355" s="217" t="s">
        <v>261</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262</v>
      </c>
      <c r="Q1355" s="217" t="s">
        <v>263</v>
      </c>
      <c r="R1355" s="217" t="s">
        <v>264</v>
      </c>
      <c r="S1355" s="211">
        <v>44531.502696759257</v>
      </c>
    </row>
    <row r="1356" spans="1:19" x14ac:dyDescent="0.2">
      <c r="A1356" s="217" t="s">
        <v>261</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262</v>
      </c>
      <c r="Q1356" s="217" t="s">
        <v>263</v>
      </c>
      <c r="R1356" s="217" t="s">
        <v>264</v>
      </c>
      <c r="S1356" s="211">
        <v>44531.502696759257</v>
      </c>
    </row>
    <row r="1357" spans="1:19" x14ac:dyDescent="0.2">
      <c r="A1357" s="217" t="s">
        <v>261</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262</v>
      </c>
      <c r="Q1357" s="217" t="s">
        <v>263</v>
      </c>
      <c r="R1357" s="217" t="s">
        <v>264</v>
      </c>
      <c r="S1357" s="211">
        <v>44531.502696759257</v>
      </c>
    </row>
    <row r="1358" spans="1:19" x14ac:dyDescent="0.2">
      <c r="A1358" s="217" t="s">
        <v>261</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262</v>
      </c>
      <c r="Q1358" s="217" t="s">
        <v>263</v>
      </c>
      <c r="R1358" s="217" t="s">
        <v>264</v>
      </c>
      <c r="S1358" s="211">
        <v>44531.502696759257</v>
      </c>
    </row>
    <row r="1359" spans="1:19" x14ac:dyDescent="0.2">
      <c r="A1359" s="217" t="s">
        <v>261</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262</v>
      </c>
      <c r="Q1359" s="217" t="s">
        <v>263</v>
      </c>
      <c r="R1359" s="217" t="s">
        <v>264</v>
      </c>
      <c r="S1359" s="211">
        <v>44531.502696759257</v>
      </c>
    </row>
    <row r="1360" spans="1:19" x14ac:dyDescent="0.2">
      <c r="A1360" s="217" t="s">
        <v>261</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262</v>
      </c>
      <c r="Q1360" s="217" t="s">
        <v>263</v>
      </c>
      <c r="R1360" s="217" t="s">
        <v>264</v>
      </c>
      <c r="S1360" s="211">
        <v>44531.502696759257</v>
      </c>
    </row>
    <row r="1361" spans="1:19" x14ac:dyDescent="0.2">
      <c r="A1361" s="217" t="s">
        <v>261</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262</v>
      </c>
      <c r="Q1361" s="217" t="s">
        <v>263</v>
      </c>
      <c r="R1361" s="217" t="s">
        <v>264</v>
      </c>
      <c r="S1361" s="211">
        <v>44531.502696759257</v>
      </c>
    </row>
    <row r="1362" spans="1:19" x14ac:dyDescent="0.2">
      <c r="A1362" s="217" t="s">
        <v>261</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262</v>
      </c>
      <c r="Q1362" s="217" t="s">
        <v>263</v>
      </c>
      <c r="R1362" s="217" t="s">
        <v>264</v>
      </c>
      <c r="S1362" s="211">
        <v>44531.502696759257</v>
      </c>
    </row>
    <row r="1363" spans="1:19" x14ac:dyDescent="0.2">
      <c r="A1363" s="217" t="s">
        <v>261</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262</v>
      </c>
      <c r="Q1363" s="217" t="s">
        <v>263</v>
      </c>
      <c r="R1363" s="217" t="s">
        <v>264</v>
      </c>
      <c r="S1363" s="211">
        <v>44531.502696759257</v>
      </c>
    </row>
    <row r="1364" spans="1:19" x14ac:dyDescent="0.2">
      <c r="A1364" s="217" t="s">
        <v>261</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262</v>
      </c>
      <c r="Q1364" s="217" t="s">
        <v>263</v>
      </c>
      <c r="R1364" s="217" t="s">
        <v>264</v>
      </c>
      <c r="S1364" s="211">
        <v>44531.502696759257</v>
      </c>
    </row>
    <row r="1365" spans="1:19" x14ac:dyDescent="0.2">
      <c r="A1365" s="217" t="s">
        <v>261</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262</v>
      </c>
      <c r="Q1365" s="217" t="s">
        <v>263</v>
      </c>
      <c r="R1365" s="217" t="s">
        <v>264</v>
      </c>
      <c r="S1365" s="211">
        <v>44531.502696759257</v>
      </c>
    </row>
    <row r="1366" spans="1:19" x14ac:dyDescent="0.2">
      <c r="A1366" s="217" t="s">
        <v>261</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262</v>
      </c>
      <c r="Q1366" s="217" t="s">
        <v>263</v>
      </c>
      <c r="R1366" s="217" t="s">
        <v>264</v>
      </c>
      <c r="S1366" s="211">
        <v>44531.502696759257</v>
      </c>
    </row>
    <row r="1367" spans="1:19" x14ac:dyDescent="0.2">
      <c r="A1367" s="217" t="s">
        <v>261</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262</v>
      </c>
      <c r="Q1367" s="217" t="s">
        <v>263</v>
      </c>
      <c r="R1367" s="217" t="s">
        <v>264</v>
      </c>
      <c r="S1367" s="211">
        <v>44531.502696759257</v>
      </c>
    </row>
    <row r="1368" spans="1:19" x14ac:dyDescent="0.2">
      <c r="A1368" s="217" t="s">
        <v>261</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262</v>
      </c>
      <c r="Q1368" s="217" t="s">
        <v>263</v>
      </c>
      <c r="R1368" s="217" t="s">
        <v>264</v>
      </c>
      <c r="S1368" s="211">
        <v>44531.502696759257</v>
      </c>
    </row>
    <row r="1369" spans="1:19" x14ac:dyDescent="0.2">
      <c r="A1369" s="217" t="s">
        <v>261</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262</v>
      </c>
      <c r="Q1369" s="217" t="s">
        <v>263</v>
      </c>
      <c r="R1369" s="217" t="s">
        <v>264</v>
      </c>
      <c r="S1369" s="211">
        <v>44531.502696759257</v>
      </c>
    </row>
    <row r="1370" spans="1:19" x14ac:dyDescent="0.2">
      <c r="A1370" s="217" t="s">
        <v>261</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262</v>
      </c>
      <c r="Q1370" s="217" t="s">
        <v>263</v>
      </c>
      <c r="R1370" s="217" t="s">
        <v>264</v>
      </c>
      <c r="S1370" s="211">
        <v>44531.502696759257</v>
      </c>
    </row>
    <row r="1371" spans="1:19" x14ac:dyDescent="0.2">
      <c r="A1371" s="217" t="s">
        <v>261</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262</v>
      </c>
      <c r="Q1371" s="217" t="s">
        <v>263</v>
      </c>
      <c r="R1371" s="217" t="s">
        <v>264</v>
      </c>
      <c r="S1371" s="211">
        <v>44531.502696759257</v>
      </c>
    </row>
    <row r="1372" spans="1:19" x14ac:dyDescent="0.2">
      <c r="A1372" s="217" t="s">
        <v>261</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262</v>
      </c>
      <c r="Q1372" s="217" t="s">
        <v>263</v>
      </c>
      <c r="R1372" s="217" t="s">
        <v>264</v>
      </c>
      <c r="S1372" s="211">
        <v>44531.502696759257</v>
      </c>
    </row>
    <row r="1373" spans="1:19" x14ac:dyDescent="0.2">
      <c r="A1373" s="217" t="s">
        <v>261</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262</v>
      </c>
      <c r="Q1373" s="217" t="s">
        <v>263</v>
      </c>
      <c r="R1373" s="217" t="s">
        <v>264</v>
      </c>
      <c r="S1373" s="211">
        <v>44531.502696759257</v>
      </c>
    </row>
    <row r="1374" spans="1:19" x14ac:dyDescent="0.2">
      <c r="A1374" s="217" t="s">
        <v>261</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262</v>
      </c>
      <c r="Q1374" s="217" t="s">
        <v>263</v>
      </c>
      <c r="R1374" s="217" t="s">
        <v>264</v>
      </c>
      <c r="S1374" s="211">
        <v>44531.502696759257</v>
      </c>
    </row>
    <row r="1375" spans="1:19" x14ac:dyDescent="0.2">
      <c r="A1375" s="217" t="s">
        <v>261</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262</v>
      </c>
      <c r="Q1375" s="217" t="s">
        <v>263</v>
      </c>
      <c r="R1375" s="217" t="s">
        <v>264</v>
      </c>
      <c r="S1375" s="211">
        <v>44531.502696759257</v>
      </c>
    </row>
    <row r="1376" spans="1:19" x14ac:dyDescent="0.2">
      <c r="A1376" s="217" t="s">
        <v>261</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262</v>
      </c>
      <c r="Q1376" s="217" t="s">
        <v>263</v>
      </c>
      <c r="R1376" s="217" t="s">
        <v>264</v>
      </c>
      <c r="S1376" s="211">
        <v>44531.502696759257</v>
      </c>
    </row>
    <row r="1377" spans="1:19" x14ac:dyDescent="0.2">
      <c r="A1377" s="217" t="s">
        <v>261</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262</v>
      </c>
      <c r="Q1377" s="217" t="s">
        <v>263</v>
      </c>
      <c r="R1377" s="217" t="s">
        <v>264</v>
      </c>
      <c r="S1377" s="211">
        <v>44531.502696759257</v>
      </c>
    </row>
    <row r="1378" spans="1:19" x14ac:dyDescent="0.2">
      <c r="A1378" s="217" t="s">
        <v>261</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262</v>
      </c>
      <c r="Q1378" s="217" t="s">
        <v>263</v>
      </c>
      <c r="R1378" s="217" t="s">
        <v>264</v>
      </c>
      <c r="S1378" s="211">
        <v>44531.502696759257</v>
      </c>
    </row>
    <row r="1379" spans="1:19" x14ac:dyDescent="0.2">
      <c r="A1379" s="217" t="s">
        <v>261</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262</v>
      </c>
      <c r="Q1379" s="217" t="s">
        <v>263</v>
      </c>
      <c r="R1379" s="217" t="s">
        <v>264</v>
      </c>
      <c r="S1379" s="211">
        <v>44531.502696759257</v>
      </c>
    </row>
    <row r="1380" spans="1:19" x14ac:dyDescent="0.2">
      <c r="A1380" s="217" t="s">
        <v>261</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262</v>
      </c>
      <c r="Q1380" s="217" t="s">
        <v>263</v>
      </c>
      <c r="R1380" s="217" t="s">
        <v>264</v>
      </c>
      <c r="S1380" s="211">
        <v>44531.502696759257</v>
      </c>
    </row>
    <row r="1381" spans="1:19" x14ac:dyDescent="0.2">
      <c r="A1381" s="217" t="s">
        <v>261</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262</v>
      </c>
      <c r="Q1381" s="217" t="s">
        <v>263</v>
      </c>
      <c r="R1381" s="217" t="s">
        <v>264</v>
      </c>
      <c r="S1381" s="211">
        <v>44531.502696759257</v>
      </c>
    </row>
    <row r="1382" spans="1:19" x14ac:dyDescent="0.2">
      <c r="A1382" s="217" t="s">
        <v>261</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262</v>
      </c>
      <c r="Q1382" s="217" t="s">
        <v>263</v>
      </c>
      <c r="R1382" s="217" t="s">
        <v>264</v>
      </c>
      <c r="S1382" s="211">
        <v>44531.502696759257</v>
      </c>
    </row>
    <row r="1383" spans="1:19" x14ac:dyDescent="0.2">
      <c r="A1383" s="217" t="s">
        <v>261</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262</v>
      </c>
      <c r="Q1383" s="217" t="s">
        <v>263</v>
      </c>
      <c r="R1383" s="217" t="s">
        <v>264</v>
      </c>
      <c r="S1383" s="211">
        <v>44531.502696759257</v>
      </c>
    </row>
    <row r="1384" spans="1:19" x14ac:dyDescent="0.2">
      <c r="A1384" s="217" t="s">
        <v>261</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262</v>
      </c>
      <c r="Q1384" s="217" t="s">
        <v>263</v>
      </c>
      <c r="R1384" s="217" t="s">
        <v>264</v>
      </c>
      <c r="S1384" s="211">
        <v>44531.502696759257</v>
      </c>
    </row>
    <row r="1385" spans="1:19" x14ac:dyDescent="0.2">
      <c r="A1385" s="217" t="s">
        <v>261</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262</v>
      </c>
      <c r="Q1385" s="217" t="s">
        <v>263</v>
      </c>
      <c r="R1385" s="217" t="s">
        <v>264</v>
      </c>
      <c r="S1385" s="211">
        <v>44531.502696759257</v>
      </c>
    </row>
    <row r="1386" spans="1:19" x14ac:dyDescent="0.2">
      <c r="A1386" s="217" t="s">
        <v>261</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262</v>
      </c>
      <c r="Q1386" s="217" t="s">
        <v>263</v>
      </c>
      <c r="R1386" s="217" t="s">
        <v>264</v>
      </c>
      <c r="S1386" s="211">
        <v>44531.502696759257</v>
      </c>
    </row>
    <row r="1387" spans="1:19" x14ac:dyDescent="0.2">
      <c r="A1387" s="217" t="s">
        <v>261</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262</v>
      </c>
      <c r="Q1387" s="217" t="s">
        <v>263</v>
      </c>
      <c r="R1387" s="217" t="s">
        <v>264</v>
      </c>
      <c r="S1387" s="211">
        <v>44531.502696759257</v>
      </c>
    </row>
    <row r="1388" spans="1:19" x14ac:dyDescent="0.2">
      <c r="A1388" s="217" t="s">
        <v>261</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262</v>
      </c>
      <c r="Q1388" s="217" t="s">
        <v>263</v>
      </c>
      <c r="R1388" s="217" t="s">
        <v>264</v>
      </c>
      <c r="S1388" s="211">
        <v>44531.502696759257</v>
      </c>
    </row>
    <row r="1389" spans="1:19" x14ac:dyDescent="0.2">
      <c r="A1389" s="217" t="s">
        <v>261</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262</v>
      </c>
      <c r="Q1389" s="217" t="s">
        <v>263</v>
      </c>
      <c r="R1389" s="217" t="s">
        <v>264</v>
      </c>
      <c r="S1389" s="211">
        <v>44531.502696759257</v>
      </c>
    </row>
    <row r="1390" spans="1:19" x14ac:dyDescent="0.2">
      <c r="A1390" s="217" t="s">
        <v>261</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262</v>
      </c>
      <c r="Q1390" s="217" t="s">
        <v>263</v>
      </c>
      <c r="R1390" s="217" t="s">
        <v>264</v>
      </c>
      <c r="S1390" s="211">
        <v>44531.502696759257</v>
      </c>
    </row>
    <row r="1391" spans="1:19" x14ac:dyDescent="0.2">
      <c r="A1391" s="217" t="s">
        <v>261</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262</v>
      </c>
      <c r="Q1391" s="217" t="s">
        <v>263</v>
      </c>
      <c r="R1391" s="217" t="s">
        <v>264</v>
      </c>
      <c r="S1391" s="211">
        <v>44531.502696759257</v>
      </c>
    </row>
    <row r="1392" spans="1:19" x14ac:dyDescent="0.2">
      <c r="A1392" s="217" t="s">
        <v>261</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262</v>
      </c>
      <c r="Q1392" s="217" t="s">
        <v>263</v>
      </c>
      <c r="R1392" s="217" t="s">
        <v>264</v>
      </c>
      <c r="S1392" s="211">
        <v>44531.502696759257</v>
      </c>
    </row>
    <row r="1393" spans="1:19" x14ac:dyDescent="0.2">
      <c r="A1393" s="217" t="s">
        <v>261</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262</v>
      </c>
      <c r="Q1393" s="217" t="s">
        <v>263</v>
      </c>
      <c r="R1393" s="217" t="s">
        <v>264</v>
      </c>
      <c r="S1393" s="211">
        <v>44531.502696759257</v>
      </c>
    </row>
    <row r="1394" spans="1:19" x14ac:dyDescent="0.2">
      <c r="A1394" s="217" t="s">
        <v>261</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262</v>
      </c>
      <c r="Q1394" s="217" t="s">
        <v>263</v>
      </c>
      <c r="R1394" s="217" t="s">
        <v>264</v>
      </c>
      <c r="S1394" s="211">
        <v>44531.502696759257</v>
      </c>
    </row>
    <row r="1395" spans="1:19" x14ac:dyDescent="0.2">
      <c r="A1395" s="217" t="s">
        <v>261</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262</v>
      </c>
      <c r="Q1395" s="217" t="s">
        <v>263</v>
      </c>
      <c r="R1395" s="217" t="s">
        <v>264</v>
      </c>
      <c r="S1395" s="211">
        <v>44531.502696759257</v>
      </c>
    </row>
    <row r="1396" spans="1:19" x14ac:dyDescent="0.2">
      <c r="A1396" s="217" t="s">
        <v>261</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262</v>
      </c>
      <c r="Q1396" s="217" t="s">
        <v>263</v>
      </c>
      <c r="R1396" s="217" t="s">
        <v>264</v>
      </c>
      <c r="S1396" s="211">
        <v>44531.502696759257</v>
      </c>
    </row>
    <row r="1397" spans="1:19" x14ac:dyDescent="0.2">
      <c r="A1397" s="217" t="s">
        <v>261</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262</v>
      </c>
      <c r="Q1397" s="217" t="s">
        <v>263</v>
      </c>
      <c r="R1397" s="217" t="s">
        <v>264</v>
      </c>
      <c r="S1397" s="211">
        <v>44531.502696759257</v>
      </c>
    </row>
    <row r="1398" spans="1:19" x14ac:dyDescent="0.2">
      <c r="A1398" s="217" t="s">
        <v>261</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262</v>
      </c>
      <c r="Q1398" s="217" t="s">
        <v>263</v>
      </c>
      <c r="R1398" s="217" t="s">
        <v>264</v>
      </c>
      <c r="S1398" s="211">
        <v>44531.502696759257</v>
      </c>
    </row>
    <row r="1399" spans="1:19" x14ac:dyDescent="0.2">
      <c r="A1399" s="217" t="s">
        <v>261</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262</v>
      </c>
      <c r="Q1399" s="217" t="s">
        <v>263</v>
      </c>
      <c r="R1399" s="217" t="s">
        <v>264</v>
      </c>
      <c r="S1399" s="211">
        <v>44531.502696759257</v>
      </c>
    </row>
    <row r="1400" spans="1:19" x14ac:dyDescent="0.2">
      <c r="A1400" s="217" t="s">
        <v>261</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262</v>
      </c>
      <c r="Q1400" s="217" t="s">
        <v>263</v>
      </c>
      <c r="R1400" s="217" t="s">
        <v>264</v>
      </c>
      <c r="S1400" s="211">
        <v>44531.502696759257</v>
      </c>
    </row>
    <row r="1401" spans="1:19" x14ac:dyDescent="0.2">
      <c r="A1401" s="217" t="s">
        <v>261</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262</v>
      </c>
      <c r="Q1401" s="217" t="s">
        <v>263</v>
      </c>
      <c r="R1401" s="217" t="s">
        <v>264</v>
      </c>
      <c r="S1401" s="211">
        <v>44531.502696759257</v>
      </c>
    </row>
    <row r="1402" spans="1:19" x14ac:dyDescent="0.2">
      <c r="A1402" s="217" t="s">
        <v>261</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262</v>
      </c>
      <c r="Q1402" s="217" t="s">
        <v>263</v>
      </c>
      <c r="R1402" s="217" t="s">
        <v>264</v>
      </c>
      <c r="S1402" s="211">
        <v>44531.502696759257</v>
      </c>
    </row>
    <row r="1403" spans="1:19" x14ac:dyDescent="0.2">
      <c r="A1403" s="217" t="s">
        <v>261</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262</v>
      </c>
      <c r="Q1403" s="217" t="s">
        <v>263</v>
      </c>
      <c r="R1403" s="217" t="s">
        <v>264</v>
      </c>
      <c r="S1403" s="211">
        <v>44531.502696759257</v>
      </c>
    </row>
    <row r="1404" spans="1:19" x14ac:dyDescent="0.2">
      <c r="A1404" s="217" t="s">
        <v>261</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262</v>
      </c>
      <c r="Q1404" s="217" t="s">
        <v>263</v>
      </c>
      <c r="R1404" s="217" t="s">
        <v>264</v>
      </c>
      <c r="S1404" s="211">
        <v>44531.502696759257</v>
      </c>
    </row>
    <row r="1405" spans="1:19" x14ac:dyDescent="0.2">
      <c r="A1405" s="217" t="s">
        <v>261</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262</v>
      </c>
      <c r="Q1405" s="217" t="s">
        <v>263</v>
      </c>
      <c r="R1405" s="217" t="s">
        <v>264</v>
      </c>
      <c r="S1405" s="211">
        <v>44531.502696759257</v>
      </c>
    </row>
    <row r="1406" spans="1:19" x14ac:dyDescent="0.2">
      <c r="A1406" s="217" t="s">
        <v>261</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262</v>
      </c>
      <c r="Q1406" s="217" t="s">
        <v>263</v>
      </c>
      <c r="R1406" s="217" t="s">
        <v>264</v>
      </c>
      <c r="S1406" s="211">
        <v>44531.502696759257</v>
      </c>
    </row>
    <row r="1407" spans="1:19" x14ac:dyDescent="0.2">
      <c r="A1407" s="217" t="s">
        <v>261</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262</v>
      </c>
      <c r="Q1407" s="217" t="s">
        <v>263</v>
      </c>
      <c r="R1407" s="217" t="s">
        <v>264</v>
      </c>
      <c r="S1407" s="211">
        <v>44531.502696759257</v>
      </c>
    </row>
    <row r="1408" spans="1:19" x14ac:dyDescent="0.2">
      <c r="A1408" s="217" t="s">
        <v>261</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262</v>
      </c>
      <c r="Q1408" s="217" t="s">
        <v>263</v>
      </c>
      <c r="R1408" s="217" t="s">
        <v>264</v>
      </c>
      <c r="S1408" s="211">
        <v>44531.502696759257</v>
      </c>
    </row>
    <row r="1409" spans="1:19" x14ac:dyDescent="0.2">
      <c r="A1409" s="217" t="s">
        <v>261</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262</v>
      </c>
      <c r="Q1409" s="217" t="s">
        <v>263</v>
      </c>
      <c r="R1409" s="217" t="s">
        <v>264</v>
      </c>
      <c r="S1409" s="211">
        <v>44531.502696759257</v>
      </c>
    </row>
    <row r="1410" spans="1:19" x14ac:dyDescent="0.2">
      <c r="A1410" s="217" t="s">
        <v>261</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262</v>
      </c>
      <c r="Q1410" s="217" t="s">
        <v>263</v>
      </c>
      <c r="R1410" s="217" t="s">
        <v>264</v>
      </c>
      <c r="S1410" s="211">
        <v>44531.502696759257</v>
      </c>
    </row>
    <row r="1411" spans="1:19" x14ac:dyDescent="0.2">
      <c r="A1411" s="217" t="s">
        <v>261</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262</v>
      </c>
      <c r="Q1411" s="217" t="s">
        <v>263</v>
      </c>
      <c r="R1411" s="217" t="s">
        <v>264</v>
      </c>
      <c r="S1411" s="211">
        <v>44531.502696759257</v>
      </c>
    </row>
    <row r="1412" spans="1:19" x14ac:dyDescent="0.2">
      <c r="A1412" s="217" t="s">
        <v>261</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262</v>
      </c>
      <c r="Q1412" s="217" t="s">
        <v>263</v>
      </c>
      <c r="R1412" s="217" t="s">
        <v>264</v>
      </c>
      <c r="S1412" s="211">
        <v>44531.502696759257</v>
      </c>
    </row>
    <row r="1413" spans="1:19" x14ac:dyDescent="0.2">
      <c r="A1413" s="217" t="s">
        <v>261</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262</v>
      </c>
      <c r="Q1413" s="217" t="s">
        <v>263</v>
      </c>
      <c r="R1413" s="217" t="s">
        <v>264</v>
      </c>
      <c r="S1413" s="211">
        <v>44531.502696759257</v>
      </c>
    </row>
    <row r="1414" spans="1:19" x14ac:dyDescent="0.2">
      <c r="A1414" s="217" t="s">
        <v>261</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262</v>
      </c>
      <c r="Q1414" s="217" t="s">
        <v>263</v>
      </c>
      <c r="R1414" s="217" t="s">
        <v>264</v>
      </c>
      <c r="S1414" s="211">
        <v>44531.502696759257</v>
      </c>
    </row>
    <row r="1415" spans="1:19" x14ac:dyDescent="0.2">
      <c r="A1415" s="217" t="s">
        <v>261</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262</v>
      </c>
      <c r="Q1415" s="217" t="s">
        <v>263</v>
      </c>
      <c r="R1415" s="217" t="s">
        <v>264</v>
      </c>
      <c r="S1415" s="211">
        <v>44531.502696759257</v>
      </c>
    </row>
    <row r="1416" spans="1:19" x14ac:dyDescent="0.2">
      <c r="A1416" s="217" t="s">
        <v>261</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262</v>
      </c>
      <c r="Q1416" s="217" t="s">
        <v>263</v>
      </c>
      <c r="R1416" s="217" t="s">
        <v>264</v>
      </c>
      <c r="S1416" s="211">
        <v>44531.502696759257</v>
      </c>
    </row>
    <row r="1417" spans="1:19" x14ac:dyDescent="0.2">
      <c r="A1417" s="217" t="s">
        <v>261</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262</v>
      </c>
      <c r="Q1417" s="217" t="s">
        <v>263</v>
      </c>
      <c r="R1417" s="217" t="s">
        <v>264</v>
      </c>
      <c r="S1417" s="211">
        <v>44531.502696759257</v>
      </c>
    </row>
    <row r="1418" spans="1:19" x14ac:dyDescent="0.2">
      <c r="A1418" s="217" t="s">
        <v>261</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262</v>
      </c>
      <c r="Q1418" s="217" t="s">
        <v>263</v>
      </c>
      <c r="R1418" s="217" t="s">
        <v>264</v>
      </c>
      <c r="S1418" s="211">
        <v>44531.502696759257</v>
      </c>
    </row>
    <row r="1419" spans="1:19" x14ac:dyDescent="0.2">
      <c r="A1419" s="217" t="s">
        <v>261</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262</v>
      </c>
      <c r="Q1419" s="217" t="s">
        <v>263</v>
      </c>
      <c r="R1419" s="217" t="s">
        <v>264</v>
      </c>
      <c r="S1419" s="211">
        <v>44531.502696759257</v>
      </c>
    </row>
    <row r="1420" spans="1:19" x14ac:dyDescent="0.2">
      <c r="A1420" s="217" t="s">
        <v>261</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262</v>
      </c>
      <c r="Q1420" s="217" t="s">
        <v>263</v>
      </c>
      <c r="R1420" s="217" t="s">
        <v>264</v>
      </c>
      <c r="S1420" s="211">
        <v>44531.502696759257</v>
      </c>
    </row>
    <row r="1421" spans="1:19" x14ac:dyDescent="0.2">
      <c r="A1421" s="217" t="s">
        <v>261</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262</v>
      </c>
      <c r="Q1421" s="217" t="s">
        <v>263</v>
      </c>
      <c r="R1421" s="217" t="s">
        <v>264</v>
      </c>
      <c r="S1421" s="211">
        <v>44531.502696759257</v>
      </c>
    </row>
    <row r="1422" spans="1:19" x14ac:dyDescent="0.2">
      <c r="A1422" s="217" t="s">
        <v>261</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262</v>
      </c>
      <c r="Q1422" s="217" t="s">
        <v>263</v>
      </c>
      <c r="R1422" s="217" t="s">
        <v>264</v>
      </c>
      <c r="S1422" s="211">
        <v>44531.502696759257</v>
      </c>
    </row>
    <row r="1423" spans="1:19" x14ac:dyDescent="0.2">
      <c r="A1423" s="217" t="s">
        <v>261</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262</v>
      </c>
      <c r="Q1423" s="217" t="s">
        <v>263</v>
      </c>
      <c r="R1423" s="217" t="s">
        <v>264</v>
      </c>
      <c r="S1423" s="211">
        <v>44531.502696759257</v>
      </c>
    </row>
    <row r="1424" spans="1:19" x14ac:dyDescent="0.2">
      <c r="A1424" s="217" t="s">
        <v>261</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262</v>
      </c>
      <c r="Q1424" s="217" t="s">
        <v>263</v>
      </c>
      <c r="R1424" s="217" t="s">
        <v>264</v>
      </c>
      <c r="S1424" s="211">
        <v>44531.502696759257</v>
      </c>
    </row>
    <row r="1425" spans="1:19" x14ac:dyDescent="0.2">
      <c r="A1425" s="217" t="s">
        <v>261</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262</v>
      </c>
      <c r="Q1425" s="217" t="s">
        <v>263</v>
      </c>
      <c r="R1425" s="217" t="s">
        <v>264</v>
      </c>
      <c r="S1425" s="211">
        <v>44531.502696759257</v>
      </c>
    </row>
    <row r="1426" spans="1:19" x14ac:dyDescent="0.2">
      <c r="A1426" s="217" t="s">
        <v>261</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262</v>
      </c>
      <c r="Q1426" s="217" t="s">
        <v>263</v>
      </c>
      <c r="R1426" s="217" t="s">
        <v>264</v>
      </c>
      <c r="S1426" s="211">
        <v>44531.502696759257</v>
      </c>
    </row>
    <row r="1427" spans="1:19" x14ac:dyDescent="0.2">
      <c r="A1427" s="217" t="s">
        <v>261</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262</v>
      </c>
      <c r="Q1427" s="217" t="s">
        <v>263</v>
      </c>
      <c r="R1427" s="217" t="s">
        <v>264</v>
      </c>
      <c r="S1427" s="211">
        <v>44531.502696759257</v>
      </c>
    </row>
    <row r="1428" spans="1:19" x14ac:dyDescent="0.2">
      <c r="A1428" s="217" t="s">
        <v>261</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262</v>
      </c>
      <c r="Q1428" s="217" t="s">
        <v>263</v>
      </c>
      <c r="R1428" s="217" t="s">
        <v>264</v>
      </c>
      <c r="S1428" s="211">
        <v>44531.502696759257</v>
      </c>
    </row>
    <row r="1429" spans="1:19" x14ac:dyDescent="0.2">
      <c r="A1429" s="217" t="s">
        <v>261</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262</v>
      </c>
      <c r="Q1429" s="217" t="s">
        <v>263</v>
      </c>
      <c r="R1429" s="217" t="s">
        <v>264</v>
      </c>
      <c r="S1429" s="211">
        <v>44531.502696759257</v>
      </c>
    </row>
    <row r="1430" spans="1:19" x14ac:dyDescent="0.2">
      <c r="A1430" s="217" t="s">
        <v>261</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262</v>
      </c>
      <c r="Q1430" s="217" t="s">
        <v>263</v>
      </c>
      <c r="R1430" s="217" t="s">
        <v>264</v>
      </c>
      <c r="S1430" s="211">
        <v>44531.502696759257</v>
      </c>
    </row>
    <row r="1431" spans="1:19" x14ac:dyDescent="0.2">
      <c r="A1431" s="217" t="s">
        <v>261</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262</v>
      </c>
      <c r="Q1431" s="217" t="s">
        <v>263</v>
      </c>
      <c r="R1431" s="217" t="s">
        <v>264</v>
      </c>
      <c r="S1431" s="211">
        <v>44531.502696759257</v>
      </c>
    </row>
    <row r="1432" spans="1:19" x14ac:dyDescent="0.2">
      <c r="A1432" s="217" t="s">
        <v>261</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262</v>
      </c>
      <c r="Q1432" s="217" t="s">
        <v>263</v>
      </c>
      <c r="R1432" s="217" t="s">
        <v>264</v>
      </c>
      <c r="S1432" s="211">
        <v>44531.502696759257</v>
      </c>
    </row>
    <row r="1433" spans="1:19" x14ac:dyDescent="0.2">
      <c r="A1433" s="217" t="s">
        <v>261</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262</v>
      </c>
      <c r="Q1433" s="217" t="s">
        <v>263</v>
      </c>
      <c r="R1433" s="217" t="s">
        <v>264</v>
      </c>
      <c r="S1433" s="211">
        <v>44531.502696759257</v>
      </c>
    </row>
    <row r="1434" spans="1:19" x14ac:dyDescent="0.2">
      <c r="A1434" s="217" t="s">
        <v>261</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262</v>
      </c>
      <c r="Q1434" s="217" t="s">
        <v>263</v>
      </c>
      <c r="R1434" s="217" t="s">
        <v>264</v>
      </c>
      <c r="S1434" s="211">
        <v>44531.502696759257</v>
      </c>
    </row>
    <row r="1435" spans="1:19" x14ac:dyDescent="0.2">
      <c r="A1435" s="217" t="s">
        <v>261</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262</v>
      </c>
      <c r="Q1435" s="217" t="s">
        <v>263</v>
      </c>
      <c r="R1435" s="217" t="s">
        <v>264</v>
      </c>
      <c r="S1435" s="211">
        <v>44531.502696759257</v>
      </c>
    </row>
    <row r="1436" spans="1:19" x14ac:dyDescent="0.2">
      <c r="A1436" s="217" t="s">
        <v>261</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262</v>
      </c>
      <c r="Q1436" s="217" t="s">
        <v>263</v>
      </c>
      <c r="R1436" s="217" t="s">
        <v>264</v>
      </c>
      <c r="S1436" s="211">
        <v>44531.502696759257</v>
      </c>
    </row>
    <row r="1437" spans="1:19" x14ac:dyDescent="0.2">
      <c r="A1437" s="217" t="s">
        <v>261</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262</v>
      </c>
      <c r="Q1437" s="217" t="s">
        <v>263</v>
      </c>
      <c r="R1437" s="217" t="s">
        <v>264</v>
      </c>
      <c r="S1437" s="211">
        <v>44531.502696759257</v>
      </c>
    </row>
    <row r="1438" spans="1:19" x14ac:dyDescent="0.2">
      <c r="A1438" s="217" t="s">
        <v>261</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262</v>
      </c>
      <c r="Q1438" s="217" t="s">
        <v>263</v>
      </c>
      <c r="R1438" s="217" t="s">
        <v>264</v>
      </c>
      <c r="S1438" s="211">
        <v>44531.502696759257</v>
      </c>
    </row>
    <row r="1439" spans="1:19" x14ac:dyDescent="0.2">
      <c r="A1439" s="217" t="s">
        <v>261</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262</v>
      </c>
      <c r="Q1439" s="217" t="s">
        <v>263</v>
      </c>
      <c r="R1439" s="217" t="s">
        <v>264</v>
      </c>
      <c r="S1439" s="211">
        <v>44531.502696759257</v>
      </c>
    </row>
    <row r="1440" spans="1:19" x14ac:dyDescent="0.2">
      <c r="A1440" s="217" t="s">
        <v>261</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262</v>
      </c>
      <c r="Q1440" s="217" t="s">
        <v>263</v>
      </c>
      <c r="R1440" s="217" t="s">
        <v>264</v>
      </c>
      <c r="S1440" s="211">
        <v>44531.502696759257</v>
      </c>
    </row>
    <row r="1441" spans="1:19" x14ac:dyDescent="0.2">
      <c r="A1441" s="217" t="s">
        <v>261</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262</v>
      </c>
      <c r="Q1441" s="217" t="s">
        <v>263</v>
      </c>
      <c r="R1441" s="217" t="s">
        <v>264</v>
      </c>
      <c r="S1441" s="211">
        <v>44531.502696759257</v>
      </c>
    </row>
    <row r="1442" spans="1:19" x14ac:dyDescent="0.2">
      <c r="A1442" s="217" t="s">
        <v>261</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262</v>
      </c>
      <c r="Q1442" s="217" t="s">
        <v>263</v>
      </c>
      <c r="R1442" s="217" t="s">
        <v>264</v>
      </c>
      <c r="S1442" s="211">
        <v>44531.502696759257</v>
      </c>
    </row>
    <row r="1443" spans="1:19" x14ac:dyDescent="0.2">
      <c r="A1443" s="217" t="s">
        <v>261</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262</v>
      </c>
      <c r="Q1443" s="217" t="s">
        <v>263</v>
      </c>
      <c r="R1443" s="217" t="s">
        <v>264</v>
      </c>
      <c r="S1443" s="211">
        <v>44531.502696759257</v>
      </c>
    </row>
    <row r="1444" spans="1:19" x14ac:dyDescent="0.2">
      <c r="A1444" s="217" t="s">
        <v>261</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262</v>
      </c>
      <c r="Q1444" s="217" t="s">
        <v>263</v>
      </c>
      <c r="R1444" s="217" t="s">
        <v>264</v>
      </c>
      <c r="S1444" s="211">
        <v>44531.502696759257</v>
      </c>
    </row>
    <row r="1445" spans="1:19" x14ac:dyDescent="0.2">
      <c r="A1445" s="217" t="s">
        <v>261</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262</v>
      </c>
      <c r="Q1445" s="217" t="s">
        <v>263</v>
      </c>
      <c r="R1445" s="217" t="s">
        <v>264</v>
      </c>
      <c r="S1445" s="211">
        <v>44531.502696759257</v>
      </c>
    </row>
    <row r="1446" spans="1:19" x14ac:dyDescent="0.2">
      <c r="A1446" s="217" t="s">
        <v>261</v>
      </c>
      <c r="B1446" s="217" t="s">
        <v>207</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262</v>
      </c>
      <c r="Q1446" s="217" t="s">
        <v>263</v>
      </c>
      <c r="R1446" s="217" t="s">
        <v>264</v>
      </c>
      <c r="S1446" s="211">
        <v>44516.623981481483</v>
      </c>
    </row>
    <row r="1447" spans="1:19" x14ac:dyDescent="0.2">
      <c r="A1447" s="217" t="s">
        <v>261</v>
      </c>
      <c r="B1447" s="217" t="s">
        <v>207</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262</v>
      </c>
      <c r="Q1447" s="217" t="s">
        <v>263</v>
      </c>
      <c r="R1447" s="217" t="s">
        <v>264</v>
      </c>
      <c r="S1447" s="211">
        <v>44531.500509259262</v>
      </c>
    </row>
    <row r="1448" spans="1:19" x14ac:dyDescent="0.2">
      <c r="A1448" s="217" t="s">
        <v>261</v>
      </c>
      <c r="B1448" s="217" t="s">
        <v>207</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262</v>
      </c>
      <c r="Q1448" s="217" t="s">
        <v>263</v>
      </c>
      <c r="R1448" s="217" t="s">
        <v>264</v>
      </c>
      <c r="S1448" s="211">
        <v>44531.500509259262</v>
      </c>
    </row>
    <row r="1449" spans="1:19" x14ac:dyDescent="0.2">
      <c r="A1449" s="217" t="s">
        <v>261</v>
      </c>
      <c r="B1449" s="217" t="s">
        <v>207</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262</v>
      </c>
      <c r="Q1449" s="217" t="s">
        <v>263</v>
      </c>
      <c r="R1449" s="217" t="s">
        <v>264</v>
      </c>
      <c r="S1449" s="211">
        <v>44531.500509259262</v>
      </c>
    </row>
    <row r="1450" spans="1:19" x14ac:dyDescent="0.2">
      <c r="A1450" s="217" t="s">
        <v>261</v>
      </c>
      <c r="B1450" s="217" t="s">
        <v>207</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262</v>
      </c>
      <c r="Q1450" s="217" t="s">
        <v>263</v>
      </c>
      <c r="R1450" s="217" t="s">
        <v>264</v>
      </c>
      <c r="S1450" s="211">
        <v>44531.500509259262</v>
      </c>
    </row>
    <row r="1451" spans="1:19" x14ac:dyDescent="0.2">
      <c r="A1451" s="217" t="s">
        <v>261</v>
      </c>
      <c r="B1451" s="217" t="s">
        <v>207</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262</v>
      </c>
      <c r="Q1451" s="217" t="s">
        <v>263</v>
      </c>
      <c r="R1451" s="217" t="s">
        <v>264</v>
      </c>
      <c r="S1451" s="211">
        <v>44531.500509259262</v>
      </c>
    </row>
    <row r="1452" spans="1:19" x14ac:dyDescent="0.2">
      <c r="A1452" s="217" t="s">
        <v>261</v>
      </c>
      <c r="B1452" s="217" t="s">
        <v>207</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262</v>
      </c>
      <c r="Q1452" s="217" t="s">
        <v>263</v>
      </c>
      <c r="R1452" s="217" t="s">
        <v>264</v>
      </c>
      <c r="S1452" s="211">
        <v>44531.500509259262</v>
      </c>
    </row>
    <row r="1453" spans="1:19" x14ac:dyDescent="0.2">
      <c r="A1453" s="217" t="s">
        <v>261</v>
      </c>
      <c r="B1453" s="217" t="s">
        <v>207</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262</v>
      </c>
      <c r="Q1453" s="217" t="s">
        <v>263</v>
      </c>
      <c r="R1453" s="217" t="s">
        <v>264</v>
      </c>
      <c r="S1453" s="211">
        <v>44531.500509259262</v>
      </c>
    </row>
    <row r="1454" spans="1:19" x14ac:dyDescent="0.2">
      <c r="A1454" s="217" t="s">
        <v>261</v>
      </c>
      <c r="B1454" s="217" t="s">
        <v>207</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262</v>
      </c>
      <c r="Q1454" s="217" t="s">
        <v>263</v>
      </c>
      <c r="R1454" s="217" t="s">
        <v>264</v>
      </c>
      <c r="S1454" s="211">
        <v>44531.500509259262</v>
      </c>
    </row>
    <row r="1455" spans="1:19" x14ac:dyDescent="0.2">
      <c r="A1455" s="217" t="s">
        <v>261</v>
      </c>
      <c r="B1455" s="217" t="s">
        <v>207</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262</v>
      </c>
      <c r="Q1455" s="217" t="s">
        <v>263</v>
      </c>
      <c r="R1455" s="217" t="s">
        <v>264</v>
      </c>
      <c r="S1455" s="211">
        <v>44531.500509259262</v>
      </c>
    </row>
    <row r="1456" spans="1:19" x14ac:dyDescent="0.2">
      <c r="A1456" s="217" t="s">
        <v>261</v>
      </c>
      <c r="B1456" s="217" t="s">
        <v>207</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262</v>
      </c>
      <c r="Q1456" s="217" t="s">
        <v>263</v>
      </c>
      <c r="R1456" s="217" t="s">
        <v>264</v>
      </c>
      <c r="S1456" s="211">
        <v>44531.500509259262</v>
      </c>
    </row>
    <row r="1457" spans="1:19" x14ac:dyDescent="0.2">
      <c r="A1457" s="217" t="s">
        <v>261</v>
      </c>
      <c r="B1457" s="217" t="s">
        <v>207</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262</v>
      </c>
      <c r="Q1457" s="217" t="s">
        <v>263</v>
      </c>
      <c r="R1457" s="217" t="s">
        <v>264</v>
      </c>
      <c r="S1457" s="211">
        <v>44531.500509259262</v>
      </c>
    </row>
    <row r="1458" spans="1:19" x14ac:dyDescent="0.2">
      <c r="A1458" s="217" t="s">
        <v>261</v>
      </c>
      <c r="B1458" s="217" t="s">
        <v>207</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262</v>
      </c>
      <c r="Q1458" s="217" t="s">
        <v>263</v>
      </c>
      <c r="R1458" s="217" t="s">
        <v>264</v>
      </c>
      <c r="S1458" s="211">
        <v>44531.500509259262</v>
      </c>
    </row>
    <row r="1459" spans="1:19" x14ac:dyDescent="0.2">
      <c r="A1459" s="217" t="s">
        <v>261</v>
      </c>
      <c r="B1459" s="217" t="s">
        <v>207</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262</v>
      </c>
      <c r="Q1459" s="217" t="s">
        <v>263</v>
      </c>
      <c r="R1459" s="217" t="s">
        <v>264</v>
      </c>
      <c r="S1459" s="211">
        <v>44531.500509259262</v>
      </c>
    </row>
    <row r="1460" spans="1:19" x14ac:dyDescent="0.2">
      <c r="A1460" s="217" t="s">
        <v>261</v>
      </c>
      <c r="B1460" s="217" t="s">
        <v>207</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262</v>
      </c>
      <c r="Q1460" s="217" t="s">
        <v>263</v>
      </c>
      <c r="R1460" s="217" t="s">
        <v>264</v>
      </c>
      <c r="S1460" s="211">
        <v>44531.500509259262</v>
      </c>
    </row>
    <row r="1461" spans="1:19" x14ac:dyDescent="0.2">
      <c r="A1461" s="217" t="s">
        <v>261</v>
      </c>
      <c r="B1461" s="217" t="s">
        <v>207</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262</v>
      </c>
      <c r="Q1461" s="217" t="s">
        <v>263</v>
      </c>
      <c r="R1461" s="217" t="s">
        <v>264</v>
      </c>
      <c r="S1461" s="211">
        <v>44531.500509259262</v>
      </c>
    </row>
    <row r="1462" spans="1:19" x14ac:dyDescent="0.2">
      <c r="A1462" s="217" t="s">
        <v>261</v>
      </c>
      <c r="B1462" s="217" t="s">
        <v>207</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262</v>
      </c>
      <c r="Q1462" s="217" t="s">
        <v>263</v>
      </c>
      <c r="R1462" s="217" t="s">
        <v>264</v>
      </c>
      <c r="S1462" s="211">
        <v>44531.500509259262</v>
      </c>
    </row>
    <row r="1463" spans="1:19" x14ac:dyDescent="0.2">
      <c r="A1463" s="217" t="s">
        <v>261</v>
      </c>
      <c r="B1463" s="217" t="s">
        <v>207</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262</v>
      </c>
      <c r="Q1463" s="217" t="s">
        <v>263</v>
      </c>
      <c r="R1463" s="217" t="s">
        <v>264</v>
      </c>
      <c r="S1463" s="211">
        <v>44531.500509259262</v>
      </c>
    </row>
    <row r="1464" spans="1:19" x14ac:dyDescent="0.2">
      <c r="A1464" s="217" t="s">
        <v>261</v>
      </c>
      <c r="B1464" s="217" t="s">
        <v>207</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262</v>
      </c>
      <c r="Q1464" s="217" t="s">
        <v>263</v>
      </c>
      <c r="R1464" s="217" t="s">
        <v>264</v>
      </c>
      <c r="S1464" s="211">
        <v>44531.500509259262</v>
      </c>
    </row>
    <row r="1465" spans="1:19" x14ac:dyDescent="0.2">
      <c r="A1465" s="217" t="s">
        <v>261</v>
      </c>
      <c r="B1465" s="217" t="s">
        <v>207</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262</v>
      </c>
      <c r="Q1465" s="217" t="s">
        <v>263</v>
      </c>
      <c r="R1465" s="217" t="s">
        <v>264</v>
      </c>
      <c r="S1465" s="211">
        <v>44531.500509259262</v>
      </c>
    </row>
    <row r="1466" spans="1:19" x14ac:dyDescent="0.2">
      <c r="A1466" s="217" t="s">
        <v>261</v>
      </c>
      <c r="B1466" s="217" t="s">
        <v>207</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262</v>
      </c>
      <c r="Q1466" s="217" t="s">
        <v>263</v>
      </c>
      <c r="R1466" s="217" t="s">
        <v>264</v>
      </c>
      <c r="S1466" s="211">
        <v>44531.500509259262</v>
      </c>
    </row>
    <row r="1467" spans="1:19" x14ac:dyDescent="0.2">
      <c r="A1467" s="217" t="s">
        <v>261</v>
      </c>
      <c r="B1467" s="217" t="s">
        <v>207</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262</v>
      </c>
      <c r="Q1467" s="217" t="s">
        <v>263</v>
      </c>
      <c r="R1467" s="217" t="s">
        <v>264</v>
      </c>
      <c r="S1467" s="211">
        <v>44531.500509259262</v>
      </c>
    </row>
    <row r="1468" spans="1:19" x14ac:dyDescent="0.2">
      <c r="A1468" s="217" t="s">
        <v>261</v>
      </c>
      <c r="B1468" s="217" t="s">
        <v>207</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262</v>
      </c>
      <c r="Q1468" s="217" t="s">
        <v>263</v>
      </c>
      <c r="R1468" s="217" t="s">
        <v>264</v>
      </c>
      <c r="S1468" s="211">
        <v>44531.500509259262</v>
      </c>
    </row>
    <row r="1469" spans="1:19" x14ac:dyDescent="0.2">
      <c r="A1469" s="217" t="s">
        <v>261</v>
      </c>
      <c r="B1469" s="217" t="s">
        <v>207</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262</v>
      </c>
      <c r="Q1469" s="217" t="s">
        <v>263</v>
      </c>
      <c r="R1469" s="217" t="s">
        <v>264</v>
      </c>
      <c r="S1469" s="211">
        <v>44531.500509259262</v>
      </c>
    </row>
    <row r="1470" spans="1:19" x14ac:dyDescent="0.2">
      <c r="A1470" s="217" t="s">
        <v>261</v>
      </c>
      <c r="B1470" s="217" t="s">
        <v>207</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262</v>
      </c>
      <c r="Q1470" s="217" t="s">
        <v>263</v>
      </c>
      <c r="R1470" s="217" t="s">
        <v>264</v>
      </c>
      <c r="S1470" s="211">
        <v>44531.500509259262</v>
      </c>
    </row>
    <row r="1471" spans="1:19" x14ac:dyDescent="0.2">
      <c r="A1471" s="217" t="s">
        <v>261</v>
      </c>
      <c r="B1471" s="217" t="s">
        <v>207</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262</v>
      </c>
      <c r="Q1471" s="217" t="s">
        <v>263</v>
      </c>
      <c r="R1471" s="217" t="s">
        <v>264</v>
      </c>
      <c r="S1471" s="211">
        <v>44531.500509259262</v>
      </c>
    </row>
    <row r="1472" spans="1:19" x14ac:dyDescent="0.2">
      <c r="A1472" s="217" t="s">
        <v>261</v>
      </c>
      <c r="B1472" s="217" t="s">
        <v>207</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262</v>
      </c>
      <c r="Q1472" s="217" t="s">
        <v>263</v>
      </c>
      <c r="R1472" s="217" t="s">
        <v>264</v>
      </c>
      <c r="S1472" s="211">
        <v>44531.500509259262</v>
      </c>
    </row>
    <row r="1473" spans="1:19" x14ac:dyDescent="0.2">
      <c r="A1473" s="217" t="s">
        <v>261</v>
      </c>
      <c r="B1473" s="217" t="s">
        <v>207</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262</v>
      </c>
      <c r="Q1473" s="217" t="s">
        <v>263</v>
      </c>
      <c r="R1473" s="217" t="s">
        <v>264</v>
      </c>
      <c r="S1473" s="211">
        <v>44531.500509259262</v>
      </c>
    </row>
    <row r="1474" spans="1:19" x14ac:dyDescent="0.2">
      <c r="A1474" s="217" t="s">
        <v>261</v>
      </c>
      <c r="B1474" s="217" t="s">
        <v>207</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262</v>
      </c>
      <c r="Q1474" s="217" t="s">
        <v>263</v>
      </c>
      <c r="R1474" s="217" t="s">
        <v>264</v>
      </c>
      <c r="S1474" s="211">
        <v>44531.500509259262</v>
      </c>
    </row>
    <row r="1475" spans="1:19" x14ac:dyDescent="0.2">
      <c r="A1475" s="217" t="s">
        <v>261</v>
      </c>
      <c r="B1475" s="217" t="s">
        <v>207</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262</v>
      </c>
      <c r="Q1475" s="217" t="s">
        <v>263</v>
      </c>
      <c r="R1475" s="217" t="s">
        <v>264</v>
      </c>
      <c r="S1475" s="211">
        <v>44531.500509259262</v>
      </c>
    </row>
    <row r="1476" spans="1:19" x14ac:dyDescent="0.2">
      <c r="A1476" s="217" t="s">
        <v>261</v>
      </c>
      <c r="B1476" s="217" t="s">
        <v>207</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262</v>
      </c>
      <c r="Q1476" s="217" t="s">
        <v>263</v>
      </c>
      <c r="R1476" s="217" t="s">
        <v>264</v>
      </c>
      <c r="S1476" s="211">
        <v>44531.500509259262</v>
      </c>
    </row>
    <row r="1477" spans="1:19" x14ac:dyDescent="0.2">
      <c r="A1477" s="217" t="s">
        <v>261</v>
      </c>
      <c r="B1477" s="217" t="s">
        <v>207</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262</v>
      </c>
      <c r="Q1477" s="217" t="s">
        <v>263</v>
      </c>
      <c r="R1477" s="217" t="s">
        <v>264</v>
      </c>
      <c r="S1477" s="211">
        <v>44531.500509259262</v>
      </c>
    </row>
    <row r="1478" spans="1:19" x14ac:dyDescent="0.2">
      <c r="A1478" s="217" t="s">
        <v>261</v>
      </c>
      <c r="B1478" s="217" t="s">
        <v>207</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262</v>
      </c>
      <c r="Q1478" s="217" t="s">
        <v>263</v>
      </c>
      <c r="R1478" s="217" t="s">
        <v>264</v>
      </c>
      <c r="S1478" s="211">
        <v>44531.500509259262</v>
      </c>
    </row>
    <row r="1479" spans="1:19" x14ac:dyDescent="0.2">
      <c r="A1479" s="217" t="s">
        <v>261</v>
      </c>
      <c r="B1479" s="217" t="s">
        <v>207</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262</v>
      </c>
      <c r="Q1479" s="217" t="s">
        <v>263</v>
      </c>
      <c r="R1479" s="217" t="s">
        <v>264</v>
      </c>
      <c r="S1479" s="211">
        <v>44531.500509259262</v>
      </c>
    </row>
    <row r="1480" spans="1:19" x14ac:dyDescent="0.2">
      <c r="A1480" s="217" t="s">
        <v>261</v>
      </c>
      <c r="B1480" s="217" t="s">
        <v>207</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262</v>
      </c>
      <c r="Q1480" s="217" t="s">
        <v>263</v>
      </c>
      <c r="R1480" s="217" t="s">
        <v>264</v>
      </c>
      <c r="S1480" s="211">
        <v>44531.500509259262</v>
      </c>
    </row>
    <row r="1481" spans="1:19" x14ac:dyDescent="0.2">
      <c r="A1481" s="217" t="s">
        <v>261</v>
      </c>
      <c r="B1481" s="217" t="s">
        <v>207</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262</v>
      </c>
      <c r="Q1481" s="217" t="s">
        <v>263</v>
      </c>
      <c r="R1481" s="217" t="s">
        <v>264</v>
      </c>
      <c r="S1481" s="211">
        <v>44531.500509259262</v>
      </c>
    </row>
    <row r="1482" spans="1:19" x14ac:dyDescent="0.2">
      <c r="A1482" s="217" t="s">
        <v>261</v>
      </c>
      <c r="B1482" s="217" t="s">
        <v>207</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262</v>
      </c>
      <c r="Q1482" s="217" t="s">
        <v>263</v>
      </c>
      <c r="R1482" s="217" t="s">
        <v>264</v>
      </c>
      <c r="S1482" s="211">
        <v>44531.500509259262</v>
      </c>
    </row>
    <row r="1483" spans="1:19" x14ac:dyDescent="0.2">
      <c r="A1483" s="217" t="s">
        <v>261</v>
      </c>
      <c r="B1483" s="217" t="s">
        <v>207</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262</v>
      </c>
      <c r="Q1483" s="217" t="s">
        <v>263</v>
      </c>
      <c r="R1483" s="217" t="s">
        <v>264</v>
      </c>
      <c r="S1483" s="211">
        <v>44531.500509259262</v>
      </c>
    </row>
    <row r="1484" spans="1:19" x14ac:dyDescent="0.2">
      <c r="A1484" s="217" t="s">
        <v>261</v>
      </c>
      <c r="B1484" s="217" t="s">
        <v>207</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262</v>
      </c>
      <c r="Q1484" s="217" t="s">
        <v>263</v>
      </c>
      <c r="R1484" s="217" t="s">
        <v>264</v>
      </c>
      <c r="S1484" s="211">
        <v>44531.500509259262</v>
      </c>
    </row>
    <row r="1485" spans="1:19" x14ac:dyDescent="0.2">
      <c r="A1485" s="217" t="s">
        <v>261</v>
      </c>
      <c r="B1485" s="217" t="s">
        <v>207</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262</v>
      </c>
      <c r="Q1485" s="217" t="s">
        <v>263</v>
      </c>
      <c r="R1485" s="217" t="s">
        <v>264</v>
      </c>
      <c r="S1485" s="211">
        <v>44531.500509259262</v>
      </c>
    </row>
    <row r="1486" spans="1:19" x14ac:dyDescent="0.2">
      <c r="A1486" s="217" t="s">
        <v>261</v>
      </c>
      <c r="B1486" s="217" t="s">
        <v>207</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262</v>
      </c>
      <c r="Q1486" s="217" t="s">
        <v>263</v>
      </c>
      <c r="R1486" s="217" t="s">
        <v>264</v>
      </c>
      <c r="S1486" s="211">
        <v>44531.500509259262</v>
      </c>
    </row>
    <row r="1487" spans="1:19" x14ac:dyDescent="0.2">
      <c r="A1487" s="217" t="s">
        <v>261</v>
      </c>
      <c r="B1487" s="217" t="s">
        <v>207</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262</v>
      </c>
      <c r="Q1487" s="217" t="s">
        <v>263</v>
      </c>
      <c r="R1487" s="217" t="s">
        <v>264</v>
      </c>
      <c r="S1487" s="211">
        <v>44531.500509259262</v>
      </c>
    </row>
    <row r="1488" spans="1:19" x14ac:dyDescent="0.2">
      <c r="A1488" s="217" t="s">
        <v>261</v>
      </c>
      <c r="B1488" s="217" t="s">
        <v>207</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262</v>
      </c>
      <c r="Q1488" s="217" t="s">
        <v>263</v>
      </c>
      <c r="R1488" s="217" t="s">
        <v>264</v>
      </c>
      <c r="S1488" s="211">
        <v>44531.500509259262</v>
      </c>
    </row>
    <row r="1489" spans="1:19" x14ac:dyDescent="0.2">
      <c r="A1489" s="217" t="s">
        <v>261</v>
      </c>
      <c r="B1489" s="217" t="s">
        <v>207</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262</v>
      </c>
      <c r="Q1489" s="217" t="s">
        <v>263</v>
      </c>
      <c r="R1489" s="217" t="s">
        <v>264</v>
      </c>
      <c r="S1489" s="211">
        <v>44531.500509259262</v>
      </c>
    </row>
    <row r="1490" spans="1:19" x14ac:dyDescent="0.2">
      <c r="A1490" s="217" t="s">
        <v>261</v>
      </c>
      <c r="B1490" s="217" t="s">
        <v>207</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262</v>
      </c>
      <c r="Q1490" s="217" t="s">
        <v>263</v>
      </c>
      <c r="R1490" s="217" t="s">
        <v>264</v>
      </c>
      <c r="S1490" s="211">
        <v>44531.500509259262</v>
      </c>
    </row>
    <row r="1491" spans="1:19" x14ac:dyDescent="0.2">
      <c r="A1491" s="217" t="s">
        <v>261</v>
      </c>
      <c r="B1491" s="217" t="s">
        <v>207</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262</v>
      </c>
      <c r="Q1491" s="217" t="s">
        <v>263</v>
      </c>
      <c r="R1491" s="217" t="s">
        <v>264</v>
      </c>
      <c r="S1491" s="211">
        <v>44531.500509259262</v>
      </c>
    </row>
    <row r="1492" spans="1:19" x14ac:dyDescent="0.2">
      <c r="A1492" s="217" t="s">
        <v>261</v>
      </c>
      <c r="B1492" s="217" t="s">
        <v>207</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262</v>
      </c>
      <c r="Q1492" s="217" t="s">
        <v>263</v>
      </c>
      <c r="R1492" s="217" t="s">
        <v>264</v>
      </c>
      <c r="S1492" s="211">
        <v>44531.500509259262</v>
      </c>
    </row>
    <row r="1493" spans="1:19" x14ac:dyDescent="0.2">
      <c r="A1493" s="217" t="s">
        <v>261</v>
      </c>
      <c r="B1493" s="217" t="s">
        <v>207</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262</v>
      </c>
      <c r="Q1493" s="217" t="s">
        <v>263</v>
      </c>
      <c r="R1493" s="217" t="s">
        <v>264</v>
      </c>
      <c r="S1493" s="211">
        <v>44531.500509259262</v>
      </c>
    </row>
    <row r="1494" spans="1:19" x14ac:dyDescent="0.2">
      <c r="A1494" s="217" t="s">
        <v>261</v>
      </c>
      <c r="B1494" s="217" t="s">
        <v>207</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262</v>
      </c>
      <c r="Q1494" s="217" t="s">
        <v>263</v>
      </c>
      <c r="R1494" s="217" t="s">
        <v>264</v>
      </c>
      <c r="S1494" s="211">
        <v>44531.500509259262</v>
      </c>
    </row>
    <row r="1495" spans="1:19" x14ac:dyDescent="0.2">
      <c r="A1495" s="217" t="s">
        <v>261</v>
      </c>
      <c r="B1495" s="217" t="s">
        <v>207</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262</v>
      </c>
      <c r="Q1495" s="217" t="s">
        <v>263</v>
      </c>
      <c r="R1495" s="217" t="s">
        <v>264</v>
      </c>
      <c r="S1495" s="211">
        <v>44531.500509259262</v>
      </c>
    </row>
    <row r="1496" spans="1:19" x14ac:dyDescent="0.2">
      <c r="A1496" s="217" t="s">
        <v>261</v>
      </c>
      <c r="B1496" s="217" t="s">
        <v>207</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262</v>
      </c>
      <c r="Q1496" s="217" t="s">
        <v>263</v>
      </c>
      <c r="R1496" s="217" t="s">
        <v>264</v>
      </c>
      <c r="S1496" s="211">
        <v>44531.500509259262</v>
      </c>
    </row>
    <row r="1497" spans="1:19" x14ac:dyDescent="0.2">
      <c r="A1497" s="217" t="s">
        <v>261</v>
      </c>
      <c r="B1497" s="217" t="s">
        <v>207</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262</v>
      </c>
      <c r="Q1497" s="217" t="s">
        <v>263</v>
      </c>
      <c r="R1497" s="217" t="s">
        <v>264</v>
      </c>
      <c r="S1497" s="211">
        <v>44531.500509259262</v>
      </c>
    </row>
    <row r="1498" spans="1:19" x14ac:dyDescent="0.2">
      <c r="A1498" s="217" t="s">
        <v>261</v>
      </c>
      <c r="B1498" s="217" t="s">
        <v>207</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262</v>
      </c>
      <c r="Q1498" s="217" t="s">
        <v>263</v>
      </c>
      <c r="R1498" s="217" t="s">
        <v>264</v>
      </c>
      <c r="S1498" s="211">
        <v>44531.500509259262</v>
      </c>
    </row>
    <row r="1499" spans="1:19" x14ac:dyDescent="0.2">
      <c r="A1499" s="217" t="s">
        <v>261</v>
      </c>
      <c r="B1499" s="217" t="s">
        <v>207</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262</v>
      </c>
      <c r="Q1499" s="217" t="s">
        <v>263</v>
      </c>
      <c r="R1499" s="217" t="s">
        <v>264</v>
      </c>
      <c r="S1499" s="211">
        <v>44531.500509259262</v>
      </c>
    </row>
    <row r="1500" spans="1:19" x14ac:dyDescent="0.2">
      <c r="A1500" s="217" t="s">
        <v>261</v>
      </c>
      <c r="B1500" s="217" t="s">
        <v>207</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262</v>
      </c>
      <c r="Q1500" s="217" t="s">
        <v>263</v>
      </c>
      <c r="R1500" s="217" t="s">
        <v>264</v>
      </c>
      <c r="S1500" s="211">
        <v>44531.500509259262</v>
      </c>
    </row>
    <row r="1501" spans="1:19" x14ac:dyDescent="0.2">
      <c r="A1501" s="217" t="s">
        <v>261</v>
      </c>
      <c r="B1501" s="217" t="s">
        <v>207</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262</v>
      </c>
      <c r="Q1501" s="217" t="s">
        <v>263</v>
      </c>
      <c r="R1501" s="217" t="s">
        <v>264</v>
      </c>
      <c r="S1501" s="211">
        <v>44531.500509259262</v>
      </c>
    </row>
    <row r="1502" spans="1:19" x14ac:dyDescent="0.2">
      <c r="A1502" s="217" t="s">
        <v>261</v>
      </c>
      <c r="B1502" s="217" t="s">
        <v>207</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262</v>
      </c>
      <c r="Q1502" s="217" t="s">
        <v>263</v>
      </c>
      <c r="R1502" s="217" t="s">
        <v>264</v>
      </c>
      <c r="S1502" s="211">
        <v>44531.500509259262</v>
      </c>
    </row>
    <row r="1503" spans="1:19" x14ac:dyDescent="0.2">
      <c r="A1503" s="217" t="s">
        <v>261</v>
      </c>
      <c r="B1503" s="217" t="s">
        <v>207</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262</v>
      </c>
      <c r="Q1503" s="217" t="s">
        <v>263</v>
      </c>
      <c r="R1503" s="217" t="s">
        <v>264</v>
      </c>
      <c r="S1503" s="211">
        <v>44531.500509259262</v>
      </c>
    </row>
    <row r="1504" spans="1:19" x14ac:dyDescent="0.2">
      <c r="A1504" s="217" t="s">
        <v>261</v>
      </c>
      <c r="B1504" s="217" t="s">
        <v>207</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262</v>
      </c>
      <c r="Q1504" s="217" t="s">
        <v>263</v>
      </c>
      <c r="R1504" s="217" t="s">
        <v>264</v>
      </c>
      <c r="S1504" s="211">
        <v>44531.500509259262</v>
      </c>
    </row>
    <row r="1505" spans="1:19" x14ac:dyDescent="0.2">
      <c r="A1505" s="217" t="s">
        <v>261</v>
      </c>
      <c r="B1505" s="217" t="s">
        <v>207</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262</v>
      </c>
      <c r="Q1505" s="217" t="s">
        <v>263</v>
      </c>
      <c r="R1505" s="217" t="s">
        <v>264</v>
      </c>
      <c r="S1505" s="211">
        <v>44531.500509259262</v>
      </c>
    </row>
    <row r="1506" spans="1:19" x14ac:dyDescent="0.2">
      <c r="A1506" s="217" t="s">
        <v>261</v>
      </c>
      <c r="B1506" s="217" t="s">
        <v>207</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262</v>
      </c>
      <c r="Q1506" s="217" t="s">
        <v>263</v>
      </c>
      <c r="R1506" s="217" t="s">
        <v>264</v>
      </c>
      <c r="S1506" s="211">
        <v>44531.500509259262</v>
      </c>
    </row>
    <row r="1507" spans="1:19" x14ac:dyDescent="0.2">
      <c r="A1507" s="217" t="s">
        <v>261</v>
      </c>
      <c r="B1507" s="217" t="s">
        <v>207</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262</v>
      </c>
      <c r="Q1507" s="217" t="s">
        <v>263</v>
      </c>
      <c r="R1507" s="217" t="s">
        <v>264</v>
      </c>
      <c r="S1507" s="211">
        <v>44531.500509259262</v>
      </c>
    </row>
    <row r="1508" spans="1:19" x14ac:dyDescent="0.2">
      <c r="A1508" s="217" t="s">
        <v>261</v>
      </c>
      <c r="B1508" s="217" t="s">
        <v>207</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262</v>
      </c>
      <c r="Q1508" s="217" t="s">
        <v>263</v>
      </c>
      <c r="R1508" s="217" t="s">
        <v>264</v>
      </c>
      <c r="S1508" s="211">
        <v>44531.500509259262</v>
      </c>
    </row>
    <row r="1509" spans="1:19" x14ac:dyDescent="0.2">
      <c r="A1509" s="217" t="s">
        <v>261</v>
      </c>
      <c r="B1509" s="217" t="s">
        <v>207</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262</v>
      </c>
      <c r="Q1509" s="217" t="s">
        <v>263</v>
      </c>
      <c r="R1509" s="217" t="s">
        <v>264</v>
      </c>
      <c r="S1509" s="211">
        <v>44531.500509259262</v>
      </c>
    </row>
    <row r="1510" spans="1:19" x14ac:dyDescent="0.2">
      <c r="A1510" s="217" t="s">
        <v>261</v>
      </c>
      <c r="B1510" s="217" t="s">
        <v>207</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262</v>
      </c>
      <c r="Q1510" s="217" t="s">
        <v>263</v>
      </c>
      <c r="R1510" s="217" t="s">
        <v>264</v>
      </c>
      <c r="S1510" s="211">
        <v>44531.500509259262</v>
      </c>
    </row>
    <row r="1511" spans="1:19" x14ac:dyDescent="0.2">
      <c r="A1511" s="217" t="s">
        <v>261</v>
      </c>
      <c r="B1511" s="217" t="s">
        <v>207</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262</v>
      </c>
      <c r="Q1511" s="217" t="s">
        <v>263</v>
      </c>
      <c r="R1511" s="217" t="s">
        <v>264</v>
      </c>
      <c r="S1511" s="211">
        <v>44531.500509259262</v>
      </c>
    </row>
    <row r="1512" spans="1:19" x14ac:dyDescent="0.2">
      <c r="A1512" s="217" t="s">
        <v>261</v>
      </c>
      <c r="B1512" s="217" t="s">
        <v>207</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262</v>
      </c>
      <c r="Q1512" s="217" t="s">
        <v>263</v>
      </c>
      <c r="R1512" s="217" t="s">
        <v>264</v>
      </c>
      <c r="S1512" s="211">
        <v>44531.500509259262</v>
      </c>
    </row>
    <row r="1513" spans="1:19" x14ac:dyDescent="0.2">
      <c r="A1513" s="217" t="s">
        <v>261</v>
      </c>
      <c r="B1513" s="217" t="s">
        <v>207</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262</v>
      </c>
      <c r="Q1513" s="217" t="s">
        <v>263</v>
      </c>
      <c r="R1513" s="217" t="s">
        <v>264</v>
      </c>
      <c r="S1513" s="211">
        <v>44531.500509259262</v>
      </c>
    </row>
    <row r="1514" spans="1:19" x14ac:dyDescent="0.2">
      <c r="A1514" s="217" t="s">
        <v>261</v>
      </c>
      <c r="B1514" s="217" t="s">
        <v>207</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262</v>
      </c>
      <c r="Q1514" s="217" t="s">
        <v>263</v>
      </c>
      <c r="R1514" s="217" t="s">
        <v>264</v>
      </c>
      <c r="S1514" s="211">
        <v>44531.500509259262</v>
      </c>
    </row>
    <row r="1515" spans="1:19" x14ac:dyDescent="0.2">
      <c r="A1515" s="217" t="s">
        <v>261</v>
      </c>
      <c r="B1515" s="217" t="s">
        <v>207</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262</v>
      </c>
      <c r="Q1515" s="217" t="s">
        <v>263</v>
      </c>
      <c r="R1515" s="217" t="s">
        <v>264</v>
      </c>
      <c r="S1515" s="211">
        <v>44531.500509259262</v>
      </c>
    </row>
    <row r="1516" spans="1:19" x14ac:dyDescent="0.2">
      <c r="A1516" s="217" t="s">
        <v>261</v>
      </c>
      <c r="B1516" s="217" t="s">
        <v>207</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262</v>
      </c>
      <c r="Q1516" s="217" t="s">
        <v>263</v>
      </c>
      <c r="R1516" s="217" t="s">
        <v>264</v>
      </c>
      <c r="S1516" s="211">
        <v>44531.500509259262</v>
      </c>
    </row>
    <row r="1517" spans="1:19" x14ac:dyDescent="0.2">
      <c r="A1517" s="217" t="s">
        <v>261</v>
      </c>
      <c r="B1517" s="217" t="s">
        <v>207</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262</v>
      </c>
      <c r="Q1517" s="217" t="s">
        <v>263</v>
      </c>
      <c r="R1517" s="217" t="s">
        <v>264</v>
      </c>
      <c r="S1517" s="211">
        <v>44531.500509259262</v>
      </c>
    </row>
    <row r="1518" spans="1:19" x14ac:dyDescent="0.2">
      <c r="A1518" s="217" t="s">
        <v>261</v>
      </c>
      <c r="B1518" s="217" t="s">
        <v>207</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262</v>
      </c>
      <c r="Q1518" s="217" t="s">
        <v>263</v>
      </c>
      <c r="R1518" s="217" t="s">
        <v>264</v>
      </c>
      <c r="S1518" s="211">
        <v>44531.500509259262</v>
      </c>
    </row>
    <row r="1519" spans="1:19" x14ac:dyDescent="0.2">
      <c r="A1519" s="217" t="s">
        <v>261</v>
      </c>
      <c r="B1519" s="217" t="s">
        <v>207</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262</v>
      </c>
      <c r="Q1519" s="217" t="s">
        <v>263</v>
      </c>
      <c r="R1519" s="217" t="s">
        <v>264</v>
      </c>
      <c r="S1519" s="211">
        <v>44531.500509259262</v>
      </c>
    </row>
    <row r="1520" spans="1:19" x14ac:dyDescent="0.2">
      <c r="A1520" s="217" t="s">
        <v>261</v>
      </c>
      <c r="B1520" s="217" t="s">
        <v>207</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262</v>
      </c>
      <c r="Q1520" s="217" t="s">
        <v>263</v>
      </c>
      <c r="R1520" s="217" t="s">
        <v>264</v>
      </c>
      <c r="S1520" s="211">
        <v>44531.500509259262</v>
      </c>
    </row>
    <row r="1521" spans="1:19" x14ac:dyDescent="0.2">
      <c r="A1521" s="217" t="s">
        <v>261</v>
      </c>
      <c r="B1521" s="217" t="s">
        <v>207</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262</v>
      </c>
      <c r="Q1521" s="217" t="s">
        <v>263</v>
      </c>
      <c r="R1521" s="217" t="s">
        <v>264</v>
      </c>
      <c r="S1521" s="211">
        <v>44531.500509259262</v>
      </c>
    </row>
    <row r="1522" spans="1:19" x14ac:dyDescent="0.2">
      <c r="A1522" s="217" t="s">
        <v>261</v>
      </c>
      <c r="B1522" s="217" t="s">
        <v>207</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262</v>
      </c>
      <c r="Q1522" s="217" t="s">
        <v>263</v>
      </c>
      <c r="R1522" s="217" t="s">
        <v>264</v>
      </c>
      <c r="S1522" s="211">
        <v>44531.500509259262</v>
      </c>
    </row>
    <row r="1523" spans="1:19" x14ac:dyDescent="0.2">
      <c r="A1523" s="217" t="s">
        <v>261</v>
      </c>
      <c r="B1523" s="217" t="s">
        <v>207</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262</v>
      </c>
      <c r="Q1523" s="217" t="s">
        <v>263</v>
      </c>
      <c r="R1523" s="217" t="s">
        <v>264</v>
      </c>
      <c r="S1523" s="211">
        <v>44531.500509259262</v>
      </c>
    </row>
    <row r="1524" spans="1:19" x14ac:dyDescent="0.2">
      <c r="A1524" s="217" t="s">
        <v>261</v>
      </c>
      <c r="B1524" s="217" t="s">
        <v>207</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262</v>
      </c>
      <c r="Q1524" s="217" t="s">
        <v>263</v>
      </c>
      <c r="R1524" s="217" t="s">
        <v>264</v>
      </c>
      <c r="S1524" s="211">
        <v>44531.500509259262</v>
      </c>
    </row>
    <row r="1525" spans="1:19" x14ac:dyDescent="0.2">
      <c r="A1525" s="217" t="s">
        <v>261</v>
      </c>
      <c r="B1525" s="217" t="s">
        <v>207</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262</v>
      </c>
      <c r="Q1525" s="217" t="s">
        <v>263</v>
      </c>
      <c r="R1525" s="217" t="s">
        <v>264</v>
      </c>
      <c r="S1525" s="211">
        <v>44531.500509259262</v>
      </c>
    </row>
    <row r="1526" spans="1:19" x14ac:dyDescent="0.2">
      <c r="A1526" s="217" t="s">
        <v>261</v>
      </c>
      <c r="B1526" s="217" t="s">
        <v>207</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262</v>
      </c>
      <c r="Q1526" s="217" t="s">
        <v>263</v>
      </c>
      <c r="R1526" s="217" t="s">
        <v>264</v>
      </c>
      <c r="S1526" s="211">
        <v>44531.500509259262</v>
      </c>
    </row>
    <row r="1527" spans="1:19" x14ac:dyDescent="0.2">
      <c r="A1527" s="217" t="s">
        <v>261</v>
      </c>
      <c r="B1527" s="217" t="s">
        <v>207</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262</v>
      </c>
      <c r="Q1527" s="217" t="s">
        <v>263</v>
      </c>
      <c r="R1527" s="217" t="s">
        <v>264</v>
      </c>
      <c r="S1527" s="211">
        <v>44531.500509259262</v>
      </c>
    </row>
    <row r="1528" spans="1:19" x14ac:dyDescent="0.2">
      <c r="A1528" s="217" t="s">
        <v>261</v>
      </c>
      <c r="B1528" s="217" t="s">
        <v>207</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262</v>
      </c>
      <c r="Q1528" s="217" t="s">
        <v>263</v>
      </c>
      <c r="R1528" s="217" t="s">
        <v>264</v>
      </c>
      <c r="S1528" s="211">
        <v>44531.500509259262</v>
      </c>
    </row>
    <row r="1529" spans="1:19" x14ac:dyDescent="0.2">
      <c r="A1529" s="217" t="s">
        <v>261</v>
      </c>
      <c r="B1529" s="217" t="s">
        <v>207</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262</v>
      </c>
      <c r="Q1529" s="217" t="s">
        <v>263</v>
      </c>
      <c r="R1529" s="217" t="s">
        <v>264</v>
      </c>
      <c r="S1529" s="211">
        <v>44531.500509259262</v>
      </c>
    </row>
    <row r="1530" spans="1:19" x14ac:dyDescent="0.2">
      <c r="A1530" s="217" t="s">
        <v>261</v>
      </c>
      <c r="B1530" s="217" t="s">
        <v>207</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262</v>
      </c>
      <c r="Q1530" s="217" t="s">
        <v>263</v>
      </c>
      <c r="R1530" s="217" t="s">
        <v>264</v>
      </c>
      <c r="S1530" s="211">
        <v>44531.500509259262</v>
      </c>
    </row>
    <row r="1531" spans="1:19" x14ac:dyDescent="0.2">
      <c r="A1531" s="217" t="s">
        <v>261</v>
      </c>
      <c r="B1531" s="217" t="s">
        <v>207</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262</v>
      </c>
      <c r="Q1531" s="217" t="s">
        <v>263</v>
      </c>
      <c r="R1531" s="217" t="s">
        <v>264</v>
      </c>
      <c r="S1531" s="211">
        <v>44531.500509259262</v>
      </c>
    </row>
    <row r="1532" spans="1:19" x14ac:dyDescent="0.2">
      <c r="A1532" s="217" t="s">
        <v>261</v>
      </c>
      <c r="B1532" s="217" t="s">
        <v>207</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262</v>
      </c>
      <c r="Q1532" s="217" t="s">
        <v>263</v>
      </c>
      <c r="R1532" s="217" t="s">
        <v>264</v>
      </c>
      <c r="S1532" s="211">
        <v>44531.500509259262</v>
      </c>
    </row>
    <row r="1533" spans="1:19" x14ac:dyDescent="0.2">
      <c r="A1533" s="217" t="s">
        <v>261</v>
      </c>
      <c r="B1533" s="217" t="s">
        <v>207</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262</v>
      </c>
      <c r="Q1533" s="217" t="s">
        <v>263</v>
      </c>
      <c r="R1533" s="217" t="s">
        <v>264</v>
      </c>
      <c r="S1533" s="211">
        <v>44531.500509259262</v>
      </c>
    </row>
    <row r="1534" spans="1:19" x14ac:dyDescent="0.2">
      <c r="A1534" s="217" t="s">
        <v>261</v>
      </c>
      <c r="B1534" s="217" t="s">
        <v>207</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262</v>
      </c>
      <c r="Q1534" s="217" t="s">
        <v>263</v>
      </c>
      <c r="R1534" s="217" t="s">
        <v>264</v>
      </c>
      <c r="S1534" s="211">
        <v>44531.500509259262</v>
      </c>
    </row>
    <row r="1535" spans="1:19" x14ac:dyDescent="0.2">
      <c r="A1535" s="217" t="s">
        <v>261</v>
      </c>
      <c r="B1535" s="217" t="s">
        <v>207</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262</v>
      </c>
      <c r="Q1535" s="217" t="s">
        <v>263</v>
      </c>
      <c r="R1535" s="217" t="s">
        <v>264</v>
      </c>
      <c r="S1535" s="211">
        <v>44531.500509259262</v>
      </c>
    </row>
    <row r="1536" spans="1:19" x14ac:dyDescent="0.2">
      <c r="A1536" s="217" t="s">
        <v>261</v>
      </c>
      <c r="B1536" s="217" t="s">
        <v>207</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262</v>
      </c>
      <c r="Q1536" s="217" t="s">
        <v>263</v>
      </c>
      <c r="R1536" s="217" t="s">
        <v>264</v>
      </c>
      <c r="S1536" s="211">
        <v>44531.500509259262</v>
      </c>
    </row>
    <row r="1537" spans="1:19" x14ac:dyDescent="0.2">
      <c r="A1537" s="217" t="s">
        <v>261</v>
      </c>
      <c r="B1537" s="217" t="s">
        <v>207</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262</v>
      </c>
      <c r="Q1537" s="217" t="s">
        <v>263</v>
      </c>
      <c r="R1537" s="217" t="s">
        <v>264</v>
      </c>
      <c r="S1537" s="211">
        <v>44531.500509259262</v>
      </c>
    </row>
    <row r="1538" spans="1:19" x14ac:dyDescent="0.2">
      <c r="A1538" s="217" t="s">
        <v>261</v>
      </c>
      <c r="B1538" s="217" t="s">
        <v>207</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262</v>
      </c>
      <c r="Q1538" s="217" t="s">
        <v>263</v>
      </c>
      <c r="R1538" s="217" t="s">
        <v>264</v>
      </c>
      <c r="S1538" s="211">
        <v>44531.500509259262</v>
      </c>
    </row>
    <row r="1539" spans="1:19" x14ac:dyDescent="0.2">
      <c r="A1539" s="217" t="s">
        <v>261</v>
      </c>
      <c r="B1539" s="217" t="s">
        <v>207</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262</v>
      </c>
      <c r="Q1539" s="217" t="s">
        <v>263</v>
      </c>
      <c r="R1539" s="217" t="s">
        <v>264</v>
      </c>
      <c r="S1539" s="211">
        <v>44531.500509259262</v>
      </c>
    </row>
    <row r="1540" spans="1:19" x14ac:dyDescent="0.2">
      <c r="A1540" s="217" t="s">
        <v>261</v>
      </c>
      <c r="B1540" s="217" t="s">
        <v>207</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262</v>
      </c>
      <c r="Q1540" s="217" t="s">
        <v>263</v>
      </c>
      <c r="R1540" s="217" t="s">
        <v>264</v>
      </c>
      <c r="S1540" s="211">
        <v>44531.500509259262</v>
      </c>
    </row>
    <row r="1541" spans="1:19" x14ac:dyDescent="0.2">
      <c r="A1541" s="217" t="s">
        <v>261</v>
      </c>
      <c r="B1541" s="217" t="s">
        <v>207</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262</v>
      </c>
      <c r="Q1541" s="217" t="s">
        <v>263</v>
      </c>
      <c r="R1541" s="217" t="s">
        <v>264</v>
      </c>
      <c r="S1541" s="211">
        <v>44531.500509259262</v>
      </c>
    </row>
    <row r="1542" spans="1:19" x14ac:dyDescent="0.2">
      <c r="A1542" s="217" t="s">
        <v>261</v>
      </c>
      <c r="B1542" s="217" t="s">
        <v>207</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262</v>
      </c>
      <c r="Q1542" s="217" t="s">
        <v>263</v>
      </c>
      <c r="R1542" s="217" t="s">
        <v>264</v>
      </c>
      <c r="S1542" s="211">
        <v>44531.500509259262</v>
      </c>
    </row>
    <row r="1543" spans="1:19" x14ac:dyDescent="0.2">
      <c r="A1543" s="217" t="s">
        <v>261</v>
      </c>
      <c r="B1543" s="217" t="s">
        <v>207</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262</v>
      </c>
      <c r="Q1543" s="217" t="s">
        <v>263</v>
      </c>
      <c r="R1543" s="217" t="s">
        <v>264</v>
      </c>
      <c r="S1543" s="211">
        <v>44531.500509259262</v>
      </c>
    </row>
    <row r="1544" spans="1:19" x14ac:dyDescent="0.2">
      <c r="A1544" s="217" t="s">
        <v>261</v>
      </c>
      <c r="B1544" s="217" t="s">
        <v>207</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262</v>
      </c>
      <c r="Q1544" s="217" t="s">
        <v>263</v>
      </c>
      <c r="R1544" s="217" t="s">
        <v>264</v>
      </c>
      <c r="S1544" s="211">
        <v>44531.500509259262</v>
      </c>
    </row>
    <row r="1545" spans="1:19" x14ac:dyDescent="0.2">
      <c r="A1545" s="217" t="s">
        <v>261</v>
      </c>
      <c r="B1545" s="217" t="s">
        <v>207</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262</v>
      </c>
      <c r="Q1545" s="217" t="s">
        <v>263</v>
      </c>
      <c r="R1545" s="217" t="s">
        <v>264</v>
      </c>
      <c r="S1545" s="211">
        <v>44531.500509259262</v>
      </c>
    </row>
    <row r="1546" spans="1:19" x14ac:dyDescent="0.2">
      <c r="A1546" s="217" t="s">
        <v>261</v>
      </c>
      <c r="B1546" s="217" t="s">
        <v>207</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262</v>
      </c>
      <c r="Q1546" s="217" t="s">
        <v>263</v>
      </c>
      <c r="R1546" s="217" t="s">
        <v>264</v>
      </c>
      <c r="S1546" s="211">
        <v>44531.500509259262</v>
      </c>
    </row>
    <row r="1547" spans="1:19" x14ac:dyDescent="0.2">
      <c r="A1547" s="217" t="s">
        <v>261</v>
      </c>
      <c r="B1547" s="217" t="s">
        <v>207</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262</v>
      </c>
      <c r="Q1547" s="217" t="s">
        <v>263</v>
      </c>
      <c r="R1547" s="217" t="s">
        <v>264</v>
      </c>
      <c r="S1547" s="211">
        <v>44531.500509259262</v>
      </c>
    </row>
    <row r="1548" spans="1:19" x14ac:dyDescent="0.2">
      <c r="A1548" s="217" t="s">
        <v>261</v>
      </c>
      <c r="B1548" s="217" t="s">
        <v>207</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262</v>
      </c>
      <c r="Q1548" s="217" t="s">
        <v>263</v>
      </c>
      <c r="R1548" s="217" t="s">
        <v>264</v>
      </c>
      <c r="S1548" s="211">
        <v>44531.500509259262</v>
      </c>
    </row>
    <row r="1549" spans="1:19" x14ac:dyDescent="0.2">
      <c r="A1549" s="217" t="s">
        <v>261</v>
      </c>
      <c r="B1549" s="217" t="s">
        <v>207</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262</v>
      </c>
      <c r="Q1549" s="217" t="s">
        <v>263</v>
      </c>
      <c r="R1549" s="217" t="s">
        <v>264</v>
      </c>
      <c r="S1549" s="211">
        <v>44531.500509259262</v>
      </c>
    </row>
    <row r="1550" spans="1:19" x14ac:dyDescent="0.2">
      <c r="A1550" s="217" t="s">
        <v>261</v>
      </c>
      <c r="B1550" s="217" t="s">
        <v>207</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262</v>
      </c>
      <c r="Q1550" s="217" t="s">
        <v>263</v>
      </c>
      <c r="R1550" s="217" t="s">
        <v>264</v>
      </c>
      <c r="S1550" s="211">
        <v>44531.500509259262</v>
      </c>
    </row>
    <row r="1551" spans="1:19" x14ac:dyDescent="0.2">
      <c r="A1551" s="217" t="s">
        <v>261</v>
      </c>
      <c r="B1551" s="217" t="s">
        <v>207</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262</v>
      </c>
      <c r="Q1551" s="217" t="s">
        <v>263</v>
      </c>
      <c r="R1551" s="217" t="s">
        <v>264</v>
      </c>
      <c r="S1551" s="211">
        <v>44531.500509259262</v>
      </c>
    </row>
    <row r="1552" spans="1:19" x14ac:dyDescent="0.2">
      <c r="A1552" s="217" t="s">
        <v>261</v>
      </c>
      <c r="B1552" s="217" t="s">
        <v>207</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262</v>
      </c>
      <c r="Q1552" s="217" t="s">
        <v>263</v>
      </c>
      <c r="R1552" s="217" t="s">
        <v>264</v>
      </c>
      <c r="S1552" s="211">
        <v>44531.500509259262</v>
      </c>
    </row>
    <row r="1553" spans="1:19" x14ac:dyDescent="0.2">
      <c r="A1553" s="217" t="s">
        <v>261</v>
      </c>
      <c r="B1553" s="217" t="s">
        <v>207</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262</v>
      </c>
      <c r="Q1553" s="217" t="s">
        <v>263</v>
      </c>
      <c r="R1553" s="217" t="s">
        <v>264</v>
      </c>
      <c r="S1553" s="211">
        <v>44531.500509259262</v>
      </c>
    </row>
    <row r="1554" spans="1:19" x14ac:dyDescent="0.2">
      <c r="A1554" s="217" t="s">
        <v>261</v>
      </c>
      <c r="B1554" s="217" t="s">
        <v>207</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262</v>
      </c>
      <c r="Q1554" s="217" t="s">
        <v>263</v>
      </c>
      <c r="R1554" s="217" t="s">
        <v>264</v>
      </c>
      <c r="S1554" s="211">
        <v>44531.500509259262</v>
      </c>
    </row>
    <row r="1555" spans="1:19" x14ac:dyDescent="0.2">
      <c r="A1555" s="217" t="s">
        <v>261</v>
      </c>
      <c r="B1555" s="217" t="s">
        <v>207</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262</v>
      </c>
      <c r="Q1555" s="217" t="s">
        <v>263</v>
      </c>
      <c r="R1555" s="217" t="s">
        <v>264</v>
      </c>
      <c r="S1555" s="211">
        <v>44531.500509259262</v>
      </c>
    </row>
    <row r="1556" spans="1:19" x14ac:dyDescent="0.2">
      <c r="A1556" s="217" t="s">
        <v>261</v>
      </c>
      <c r="B1556" s="217" t="s">
        <v>207</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262</v>
      </c>
      <c r="Q1556" s="217" t="s">
        <v>263</v>
      </c>
      <c r="R1556" s="217" t="s">
        <v>264</v>
      </c>
      <c r="S1556" s="211">
        <v>44531.500509259262</v>
      </c>
    </row>
    <row r="1557" spans="1:19" x14ac:dyDescent="0.2">
      <c r="A1557" s="217" t="s">
        <v>261</v>
      </c>
      <c r="B1557" s="217" t="s">
        <v>207</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262</v>
      </c>
      <c r="Q1557" s="217" t="s">
        <v>263</v>
      </c>
      <c r="R1557" s="217" t="s">
        <v>264</v>
      </c>
      <c r="S1557" s="211">
        <v>44531.500509259262</v>
      </c>
    </row>
    <row r="1558" spans="1:19" x14ac:dyDescent="0.2">
      <c r="A1558" s="217" t="s">
        <v>261</v>
      </c>
      <c r="B1558" s="217" t="s">
        <v>207</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262</v>
      </c>
      <c r="Q1558" s="217" t="s">
        <v>263</v>
      </c>
      <c r="R1558" s="217" t="s">
        <v>264</v>
      </c>
      <c r="S1558" s="211">
        <v>44531.500509259262</v>
      </c>
    </row>
    <row r="1559" spans="1:19" x14ac:dyDescent="0.2">
      <c r="A1559" s="217" t="s">
        <v>261</v>
      </c>
      <c r="B1559" s="217" t="s">
        <v>207</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262</v>
      </c>
      <c r="Q1559" s="217" t="s">
        <v>263</v>
      </c>
      <c r="R1559" s="217" t="s">
        <v>264</v>
      </c>
      <c r="S1559" s="211">
        <v>44531.500509259262</v>
      </c>
    </row>
    <row r="1560" spans="1:19" x14ac:dyDescent="0.2">
      <c r="A1560" s="217" t="s">
        <v>261</v>
      </c>
      <c r="B1560" s="217" t="s">
        <v>207</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262</v>
      </c>
      <c r="Q1560" s="217" t="s">
        <v>263</v>
      </c>
      <c r="R1560" s="217" t="s">
        <v>264</v>
      </c>
      <c r="S1560" s="211">
        <v>44531.500509259262</v>
      </c>
    </row>
    <row r="1561" spans="1:19" x14ac:dyDescent="0.2">
      <c r="A1561" s="217" t="s">
        <v>261</v>
      </c>
      <c r="B1561" s="217" t="s">
        <v>207</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262</v>
      </c>
      <c r="Q1561" s="217" t="s">
        <v>263</v>
      </c>
      <c r="R1561" s="217" t="s">
        <v>264</v>
      </c>
      <c r="S1561" s="211">
        <v>44531.500509259262</v>
      </c>
    </row>
    <row r="1562" spans="1:19" x14ac:dyDescent="0.2">
      <c r="A1562" s="217" t="s">
        <v>261</v>
      </c>
      <c r="B1562" s="217" t="s">
        <v>207</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262</v>
      </c>
      <c r="Q1562" s="217" t="s">
        <v>263</v>
      </c>
      <c r="R1562" s="217" t="s">
        <v>264</v>
      </c>
      <c r="S1562" s="211">
        <v>44531.500509259262</v>
      </c>
    </row>
    <row r="1563" spans="1:19" x14ac:dyDescent="0.2">
      <c r="A1563" s="217" t="s">
        <v>261</v>
      </c>
      <c r="B1563" s="217" t="s">
        <v>207</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262</v>
      </c>
      <c r="Q1563" s="217" t="s">
        <v>263</v>
      </c>
      <c r="R1563" s="217" t="s">
        <v>264</v>
      </c>
      <c r="S1563" s="211">
        <v>44531.500509259262</v>
      </c>
    </row>
    <row r="1564" spans="1:19" x14ac:dyDescent="0.2">
      <c r="A1564" s="217" t="s">
        <v>261</v>
      </c>
      <c r="B1564" s="217" t="s">
        <v>207</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262</v>
      </c>
      <c r="Q1564" s="217" t="s">
        <v>263</v>
      </c>
      <c r="R1564" s="217" t="s">
        <v>264</v>
      </c>
      <c r="S1564" s="211">
        <v>44531.500509259262</v>
      </c>
    </row>
    <row r="1565" spans="1:19" x14ac:dyDescent="0.2">
      <c r="A1565" s="217" t="s">
        <v>261</v>
      </c>
      <c r="B1565" s="217" t="s">
        <v>207</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262</v>
      </c>
      <c r="Q1565" s="217" t="s">
        <v>263</v>
      </c>
      <c r="R1565" s="217" t="s">
        <v>264</v>
      </c>
      <c r="S1565" s="211">
        <v>44531.500509259262</v>
      </c>
    </row>
    <row r="1566" spans="1:19" x14ac:dyDescent="0.2">
      <c r="A1566" s="217" t="s">
        <v>261</v>
      </c>
      <c r="B1566" s="217" t="s">
        <v>207</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262</v>
      </c>
      <c r="Q1566" s="217" t="s">
        <v>263</v>
      </c>
      <c r="R1566" s="217" t="s">
        <v>264</v>
      </c>
      <c r="S1566" s="211">
        <v>44531.500509259262</v>
      </c>
    </row>
    <row r="1567" spans="1:19" x14ac:dyDescent="0.2">
      <c r="A1567" s="217" t="s">
        <v>261</v>
      </c>
      <c r="B1567" s="217" t="s">
        <v>207</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262</v>
      </c>
      <c r="Q1567" s="217" t="s">
        <v>263</v>
      </c>
      <c r="R1567" s="217" t="s">
        <v>264</v>
      </c>
      <c r="S1567" s="211">
        <v>44531.500509259262</v>
      </c>
    </row>
    <row r="1568" spans="1:19" x14ac:dyDescent="0.2">
      <c r="A1568" s="217" t="s">
        <v>261</v>
      </c>
      <c r="B1568" s="217" t="s">
        <v>207</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262</v>
      </c>
      <c r="Q1568" s="217" t="s">
        <v>263</v>
      </c>
      <c r="R1568" s="217" t="s">
        <v>264</v>
      </c>
      <c r="S1568" s="211">
        <v>44531.500509259262</v>
      </c>
    </row>
    <row r="1569" spans="1:19" x14ac:dyDescent="0.2">
      <c r="A1569" s="217" t="s">
        <v>261</v>
      </c>
      <c r="B1569" s="217" t="s">
        <v>207</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262</v>
      </c>
      <c r="Q1569" s="217" t="s">
        <v>263</v>
      </c>
      <c r="R1569" s="217" t="s">
        <v>264</v>
      </c>
      <c r="S1569" s="211">
        <v>44531.500509259262</v>
      </c>
    </row>
    <row r="1570" spans="1:19" x14ac:dyDescent="0.2">
      <c r="A1570" s="217" t="s">
        <v>261</v>
      </c>
      <c r="B1570" s="217" t="s">
        <v>207</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262</v>
      </c>
      <c r="Q1570" s="217" t="s">
        <v>263</v>
      </c>
      <c r="R1570" s="217" t="s">
        <v>264</v>
      </c>
      <c r="S1570" s="211">
        <v>44531.500509259262</v>
      </c>
    </row>
    <row r="1571" spans="1:19" x14ac:dyDescent="0.2">
      <c r="A1571" s="217" t="s">
        <v>261</v>
      </c>
      <c r="B1571" s="217" t="s">
        <v>207</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262</v>
      </c>
      <c r="Q1571" s="217" t="s">
        <v>263</v>
      </c>
      <c r="R1571" s="217" t="s">
        <v>264</v>
      </c>
      <c r="S1571" s="211">
        <v>44531.500509259262</v>
      </c>
    </row>
    <row r="1572" spans="1:19" x14ac:dyDescent="0.2">
      <c r="A1572" s="217" t="s">
        <v>261</v>
      </c>
      <c r="B1572" s="217" t="s">
        <v>207</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262</v>
      </c>
      <c r="Q1572" s="217" t="s">
        <v>263</v>
      </c>
      <c r="R1572" s="217" t="s">
        <v>264</v>
      </c>
      <c r="S1572" s="211">
        <v>44531.500509259262</v>
      </c>
    </row>
    <row r="1573" spans="1:19" x14ac:dyDescent="0.2">
      <c r="A1573" s="217" t="s">
        <v>261</v>
      </c>
      <c r="B1573" s="217" t="s">
        <v>207</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262</v>
      </c>
      <c r="Q1573" s="217" t="s">
        <v>263</v>
      </c>
      <c r="R1573" s="217" t="s">
        <v>264</v>
      </c>
      <c r="S1573" s="211">
        <v>44531.500509259262</v>
      </c>
    </row>
    <row r="1574" spans="1:19" x14ac:dyDescent="0.2">
      <c r="A1574" s="217" t="s">
        <v>261</v>
      </c>
      <c r="B1574" s="217" t="s">
        <v>207</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262</v>
      </c>
      <c r="Q1574" s="217" t="s">
        <v>263</v>
      </c>
      <c r="R1574" s="217" t="s">
        <v>264</v>
      </c>
      <c r="S1574" s="211">
        <v>44531.500509259262</v>
      </c>
    </row>
    <row r="1575" spans="1:19" x14ac:dyDescent="0.2">
      <c r="A1575" s="217" t="s">
        <v>261</v>
      </c>
      <c r="B1575" s="217" t="s">
        <v>207</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262</v>
      </c>
      <c r="Q1575" s="217" t="s">
        <v>263</v>
      </c>
      <c r="R1575" s="217" t="s">
        <v>264</v>
      </c>
      <c r="S1575" s="211">
        <v>44531.500509259262</v>
      </c>
    </row>
    <row r="1576" spans="1:19" x14ac:dyDescent="0.2">
      <c r="A1576" s="217" t="s">
        <v>261</v>
      </c>
      <c r="B1576" s="217" t="s">
        <v>207</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262</v>
      </c>
      <c r="Q1576" s="217" t="s">
        <v>263</v>
      </c>
      <c r="R1576" s="217" t="s">
        <v>264</v>
      </c>
      <c r="S1576" s="211">
        <v>44531.500509259262</v>
      </c>
    </row>
    <row r="1577" spans="1:19" x14ac:dyDescent="0.2">
      <c r="A1577" s="217" t="s">
        <v>261</v>
      </c>
      <c r="B1577" s="217" t="s">
        <v>207</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262</v>
      </c>
      <c r="Q1577" s="217" t="s">
        <v>263</v>
      </c>
      <c r="R1577" s="217" t="s">
        <v>264</v>
      </c>
      <c r="S1577" s="211">
        <v>44531.500509259262</v>
      </c>
    </row>
    <row r="1578" spans="1:19" x14ac:dyDescent="0.2">
      <c r="A1578" s="217" t="s">
        <v>261</v>
      </c>
      <c r="B1578" s="217" t="s">
        <v>207</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262</v>
      </c>
      <c r="Q1578" s="217" t="s">
        <v>263</v>
      </c>
      <c r="R1578" s="217" t="s">
        <v>264</v>
      </c>
      <c r="S1578" s="211">
        <v>44531.500509259262</v>
      </c>
    </row>
    <row r="1579" spans="1:19" x14ac:dyDescent="0.2">
      <c r="A1579" s="217" t="s">
        <v>261</v>
      </c>
      <c r="B1579" s="217" t="s">
        <v>207</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262</v>
      </c>
      <c r="Q1579" s="217" t="s">
        <v>263</v>
      </c>
      <c r="R1579" s="217" t="s">
        <v>264</v>
      </c>
      <c r="S1579" s="211">
        <v>44531.500509259262</v>
      </c>
    </row>
    <row r="1580" spans="1:19" x14ac:dyDescent="0.2">
      <c r="A1580" s="217" t="s">
        <v>261</v>
      </c>
      <c r="B1580" s="217" t="s">
        <v>207</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262</v>
      </c>
      <c r="Q1580" s="217" t="s">
        <v>263</v>
      </c>
      <c r="R1580" s="217" t="s">
        <v>264</v>
      </c>
      <c r="S1580" s="211">
        <v>44531.500509259262</v>
      </c>
    </row>
    <row r="1581" spans="1:19" x14ac:dyDescent="0.2">
      <c r="A1581" s="217" t="s">
        <v>261</v>
      </c>
      <c r="B1581" s="217" t="s">
        <v>207</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262</v>
      </c>
      <c r="Q1581" s="217" t="s">
        <v>263</v>
      </c>
      <c r="R1581" s="217" t="s">
        <v>264</v>
      </c>
      <c r="S1581" s="211">
        <v>44531.500509259262</v>
      </c>
    </row>
    <row r="1582" spans="1:19" x14ac:dyDescent="0.2">
      <c r="A1582" s="217" t="s">
        <v>261</v>
      </c>
      <c r="B1582" s="217" t="s">
        <v>207</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262</v>
      </c>
      <c r="Q1582" s="217" t="s">
        <v>263</v>
      </c>
      <c r="R1582" s="217" t="s">
        <v>264</v>
      </c>
      <c r="S1582" s="211">
        <v>44531.500509259262</v>
      </c>
    </row>
    <row r="1583" spans="1:19" x14ac:dyDescent="0.2">
      <c r="A1583" s="217" t="s">
        <v>261</v>
      </c>
      <c r="B1583" s="217" t="s">
        <v>207</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262</v>
      </c>
      <c r="Q1583" s="217" t="s">
        <v>263</v>
      </c>
      <c r="R1583" s="217" t="s">
        <v>264</v>
      </c>
      <c r="S1583" s="211">
        <v>44531.500509259262</v>
      </c>
    </row>
    <row r="1584" spans="1:19" x14ac:dyDescent="0.2">
      <c r="A1584" s="217" t="s">
        <v>261</v>
      </c>
      <c r="B1584" s="217" t="s">
        <v>207</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262</v>
      </c>
      <c r="Q1584" s="217" t="s">
        <v>263</v>
      </c>
      <c r="R1584" s="217" t="s">
        <v>264</v>
      </c>
      <c r="S1584" s="211">
        <v>44531.500509259262</v>
      </c>
    </row>
    <row r="1585" spans="1:19" x14ac:dyDescent="0.2">
      <c r="A1585" s="217" t="s">
        <v>261</v>
      </c>
      <c r="B1585" s="217" t="s">
        <v>207</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262</v>
      </c>
      <c r="Q1585" s="217" t="s">
        <v>263</v>
      </c>
      <c r="R1585" s="217" t="s">
        <v>264</v>
      </c>
      <c r="S1585" s="211">
        <v>44531.500509259262</v>
      </c>
    </row>
    <row r="1586" spans="1:19" x14ac:dyDescent="0.2">
      <c r="A1586" s="217" t="s">
        <v>261</v>
      </c>
      <c r="B1586" s="217" t="s">
        <v>207</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262</v>
      </c>
      <c r="Q1586" s="217" t="s">
        <v>263</v>
      </c>
      <c r="R1586" s="217" t="s">
        <v>264</v>
      </c>
      <c r="S1586" s="211">
        <v>44531.500509259262</v>
      </c>
    </row>
    <row r="1587" spans="1:19" x14ac:dyDescent="0.2">
      <c r="A1587" s="217" t="s">
        <v>261</v>
      </c>
      <c r="B1587" s="217" t="s">
        <v>207</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262</v>
      </c>
      <c r="Q1587" s="217" t="s">
        <v>263</v>
      </c>
      <c r="R1587" s="217" t="s">
        <v>264</v>
      </c>
      <c r="S1587" s="211">
        <v>44531.500509259262</v>
      </c>
    </row>
    <row r="1588" spans="1:19" x14ac:dyDescent="0.2">
      <c r="A1588" s="217" t="s">
        <v>261</v>
      </c>
      <c r="B1588" s="217" t="s">
        <v>207</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262</v>
      </c>
      <c r="Q1588" s="217" t="s">
        <v>263</v>
      </c>
      <c r="R1588" s="217" t="s">
        <v>264</v>
      </c>
      <c r="S1588" s="211">
        <v>44531.500509259262</v>
      </c>
    </row>
    <row r="1589" spans="1:19" x14ac:dyDescent="0.2">
      <c r="A1589" s="217" t="s">
        <v>261</v>
      </c>
      <c r="B1589" s="217" t="s">
        <v>207</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262</v>
      </c>
      <c r="Q1589" s="217" t="s">
        <v>263</v>
      </c>
      <c r="R1589" s="217" t="s">
        <v>264</v>
      </c>
      <c r="S1589" s="211">
        <v>44531.500509259262</v>
      </c>
    </row>
    <row r="1590" spans="1:19" x14ac:dyDescent="0.2">
      <c r="A1590" s="217" t="s">
        <v>261</v>
      </c>
      <c r="B1590" s="217" t="s">
        <v>207</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262</v>
      </c>
      <c r="Q1590" s="217" t="s">
        <v>263</v>
      </c>
      <c r="R1590" s="217" t="s">
        <v>264</v>
      </c>
      <c r="S1590" s="211">
        <v>44531.500509259262</v>
      </c>
    </row>
    <row r="1591" spans="1:19" x14ac:dyDescent="0.2">
      <c r="A1591" s="217" t="s">
        <v>261</v>
      </c>
      <c r="B1591" s="217" t="s">
        <v>207</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262</v>
      </c>
      <c r="Q1591" s="217" t="s">
        <v>263</v>
      </c>
      <c r="R1591" s="217" t="s">
        <v>264</v>
      </c>
      <c r="S1591" s="211">
        <v>44531.501145833332</v>
      </c>
    </row>
    <row r="1592" spans="1:19" x14ac:dyDescent="0.2">
      <c r="A1592" s="217" t="s">
        <v>261</v>
      </c>
      <c r="B1592" s="217" t="s">
        <v>207</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262</v>
      </c>
      <c r="Q1592" s="217" t="s">
        <v>263</v>
      </c>
      <c r="R1592" s="217" t="s">
        <v>264</v>
      </c>
      <c r="S1592" s="211">
        <v>44531.501145833332</v>
      </c>
    </row>
    <row r="1593" spans="1:19" x14ac:dyDescent="0.2">
      <c r="A1593" s="217" t="s">
        <v>261</v>
      </c>
      <c r="B1593" s="217" t="s">
        <v>207</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262</v>
      </c>
      <c r="Q1593" s="217" t="s">
        <v>263</v>
      </c>
      <c r="R1593" s="217" t="s">
        <v>264</v>
      </c>
      <c r="S1593" s="211">
        <v>44531.501145833332</v>
      </c>
    </row>
    <row r="1594" spans="1:19" x14ac:dyDescent="0.2">
      <c r="A1594" s="217" t="s">
        <v>261</v>
      </c>
      <c r="B1594" s="217" t="s">
        <v>207</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262</v>
      </c>
      <c r="Q1594" s="217" t="s">
        <v>263</v>
      </c>
      <c r="R1594" s="217" t="s">
        <v>264</v>
      </c>
      <c r="S1594" s="211">
        <v>44531.501145833332</v>
      </c>
    </row>
    <row r="1595" spans="1:19" x14ac:dyDescent="0.2">
      <c r="A1595" s="217" t="s">
        <v>261</v>
      </c>
      <c r="B1595" s="217" t="s">
        <v>207</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262</v>
      </c>
      <c r="Q1595" s="217" t="s">
        <v>263</v>
      </c>
      <c r="R1595" s="217" t="s">
        <v>264</v>
      </c>
      <c r="S1595" s="211">
        <v>44531.501145833332</v>
      </c>
    </row>
    <row r="1596" spans="1:19" x14ac:dyDescent="0.2">
      <c r="A1596" s="217" t="s">
        <v>261</v>
      </c>
      <c r="B1596" s="217" t="s">
        <v>207</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262</v>
      </c>
      <c r="Q1596" s="217" t="s">
        <v>263</v>
      </c>
      <c r="R1596" s="217" t="s">
        <v>264</v>
      </c>
      <c r="S1596" s="211">
        <v>44531.501145833332</v>
      </c>
    </row>
    <row r="1597" spans="1:19" x14ac:dyDescent="0.2">
      <c r="A1597" s="217" t="s">
        <v>261</v>
      </c>
      <c r="B1597" s="217" t="s">
        <v>207</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262</v>
      </c>
      <c r="Q1597" s="217" t="s">
        <v>263</v>
      </c>
      <c r="R1597" s="217" t="s">
        <v>264</v>
      </c>
      <c r="S1597" s="211">
        <v>44531.501145833332</v>
      </c>
    </row>
    <row r="1598" spans="1:19" x14ac:dyDescent="0.2">
      <c r="A1598" s="217" t="s">
        <v>261</v>
      </c>
      <c r="B1598" s="217" t="s">
        <v>207</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262</v>
      </c>
      <c r="Q1598" s="217" t="s">
        <v>263</v>
      </c>
      <c r="R1598" s="217" t="s">
        <v>264</v>
      </c>
      <c r="S1598" s="211">
        <v>44531.501145833332</v>
      </c>
    </row>
    <row r="1599" spans="1:19" x14ac:dyDescent="0.2">
      <c r="A1599" s="217" t="s">
        <v>261</v>
      </c>
      <c r="B1599" s="217" t="s">
        <v>207</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262</v>
      </c>
      <c r="Q1599" s="217" t="s">
        <v>263</v>
      </c>
      <c r="R1599" s="217" t="s">
        <v>264</v>
      </c>
      <c r="S1599" s="211">
        <v>44531.501145833332</v>
      </c>
    </row>
    <row r="1600" spans="1:19" x14ac:dyDescent="0.2">
      <c r="A1600" s="217" t="s">
        <v>261</v>
      </c>
      <c r="B1600" s="217" t="s">
        <v>207</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262</v>
      </c>
      <c r="Q1600" s="217" t="s">
        <v>263</v>
      </c>
      <c r="R1600" s="217" t="s">
        <v>264</v>
      </c>
      <c r="S1600" s="211">
        <v>44531.501145833332</v>
      </c>
    </row>
    <row r="1601" spans="1:19" x14ac:dyDescent="0.2">
      <c r="A1601" s="217" t="s">
        <v>261</v>
      </c>
      <c r="B1601" s="217" t="s">
        <v>207</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262</v>
      </c>
      <c r="Q1601" s="217" t="s">
        <v>263</v>
      </c>
      <c r="R1601" s="217" t="s">
        <v>264</v>
      </c>
      <c r="S1601" s="211">
        <v>44531.501145833332</v>
      </c>
    </row>
    <row r="1602" spans="1:19" x14ac:dyDescent="0.2">
      <c r="A1602" s="217" t="s">
        <v>261</v>
      </c>
      <c r="B1602" s="217" t="s">
        <v>207</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262</v>
      </c>
      <c r="Q1602" s="217" t="s">
        <v>263</v>
      </c>
      <c r="R1602" s="217" t="s">
        <v>264</v>
      </c>
      <c r="S1602" s="211">
        <v>44531.501145833332</v>
      </c>
    </row>
    <row r="1603" spans="1:19" x14ac:dyDescent="0.2">
      <c r="A1603" s="217" t="s">
        <v>261</v>
      </c>
      <c r="B1603" s="217" t="s">
        <v>207</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262</v>
      </c>
      <c r="Q1603" s="217" t="s">
        <v>263</v>
      </c>
      <c r="R1603" s="217" t="s">
        <v>264</v>
      </c>
      <c r="S1603" s="211">
        <v>44531.501145833332</v>
      </c>
    </row>
    <row r="1604" spans="1:19" x14ac:dyDescent="0.2">
      <c r="A1604" s="217" t="s">
        <v>261</v>
      </c>
      <c r="B1604" s="217" t="s">
        <v>207</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262</v>
      </c>
      <c r="Q1604" s="217" t="s">
        <v>263</v>
      </c>
      <c r="R1604" s="217" t="s">
        <v>264</v>
      </c>
      <c r="S1604" s="211">
        <v>44531.501145833332</v>
      </c>
    </row>
    <row r="1605" spans="1:19" x14ac:dyDescent="0.2">
      <c r="A1605" s="217" t="s">
        <v>261</v>
      </c>
      <c r="B1605" s="217" t="s">
        <v>207</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262</v>
      </c>
      <c r="Q1605" s="217" t="s">
        <v>263</v>
      </c>
      <c r="R1605" s="217" t="s">
        <v>264</v>
      </c>
      <c r="S1605" s="211">
        <v>44531.501145833332</v>
      </c>
    </row>
    <row r="1606" spans="1:19" x14ac:dyDescent="0.2">
      <c r="A1606" s="217" t="s">
        <v>261</v>
      </c>
      <c r="B1606" s="217" t="s">
        <v>207</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262</v>
      </c>
      <c r="Q1606" s="217" t="s">
        <v>263</v>
      </c>
      <c r="R1606" s="217" t="s">
        <v>264</v>
      </c>
      <c r="S1606" s="211">
        <v>44531.501145833332</v>
      </c>
    </row>
    <row r="1607" spans="1:19" x14ac:dyDescent="0.2">
      <c r="A1607" s="217" t="s">
        <v>261</v>
      </c>
      <c r="B1607" s="217" t="s">
        <v>207</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262</v>
      </c>
      <c r="Q1607" s="217" t="s">
        <v>263</v>
      </c>
      <c r="R1607" s="217" t="s">
        <v>264</v>
      </c>
      <c r="S1607" s="211">
        <v>44531.501145833332</v>
      </c>
    </row>
    <row r="1608" spans="1:19" x14ac:dyDescent="0.2">
      <c r="A1608" s="217" t="s">
        <v>261</v>
      </c>
      <c r="B1608" s="217" t="s">
        <v>207</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262</v>
      </c>
      <c r="Q1608" s="217" t="s">
        <v>263</v>
      </c>
      <c r="R1608" s="217" t="s">
        <v>264</v>
      </c>
      <c r="S1608" s="211">
        <v>44531.501145833332</v>
      </c>
    </row>
    <row r="1609" spans="1:19" x14ac:dyDescent="0.2">
      <c r="A1609" s="217" t="s">
        <v>261</v>
      </c>
      <c r="B1609" s="217" t="s">
        <v>207</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262</v>
      </c>
      <c r="Q1609" s="217" t="s">
        <v>263</v>
      </c>
      <c r="R1609" s="217" t="s">
        <v>264</v>
      </c>
      <c r="S1609" s="211">
        <v>44531.501145833332</v>
      </c>
    </row>
    <row r="1610" spans="1:19" x14ac:dyDescent="0.2">
      <c r="A1610" s="217" t="s">
        <v>261</v>
      </c>
      <c r="B1610" s="217" t="s">
        <v>207</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262</v>
      </c>
      <c r="Q1610" s="217" t="s">
        <v>263</v>
      </c>
      <c r="R1610" s="217" t="s">
        <v>264</v>
      </c>
      <c r="S1610" s="211">
        <v>44531.501145833332</v>
      </c>
    </row>
    <row r="1611" spans="1:19" x14ac:dyDescent="0.2">
      <c r="A1611" s="217" t="s">
        <v>261</v>
      </c>
      <c r="B1611" s="217" t="s">
        <v>207</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262</v>
      </c>
      <c r="Q1611" s="217" t="s">
        <v>263</v>
      </c>
      <c r="R1611" s="217" t="s">
        <v>264</v>
      </c>
      <c r="S1611" s="211">
        <v>44531.501145833332</v>
      </c>
    </row>
    <row r="1612" spans="1:19" x14ac:dyDescent="0.2">
      <c r="A1612" s="217" t="s">
        <v>261</v>
      </c>
      <c r="B1612" s="217" t="s">
        <v>207</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262</v>
      </c>
      <c r="Q1612" s="217" t="s">
        <v>263</v>
      </c>
      <c r="R1612" s="217" t="s">
        <v>264</v>
      </c>
      <c r="S1612" s="211">
        <v>44531.501145833332</v>
      </c>
    </row>
    <row r="1613" spans="1:19" x14ac:dyDescent="0.2">
      <c r="A1613" s="217" t="s">
        <v>261</v>
      </c>
      <c r="B1613" s="217" t="s">
        <v>207</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262</v>
      </c>
      <c r="Q1613" s="217" t="s">
        <v>263</v>
      </c>
      <c r="R1613" s="217" t="s">
        <v>264</v>
      </c>
      <c r="S1613" s="211">
        <v>44531.501145833332</v>
      </c>
    </row>
    <row r="1614" spans="1:19" x14ac:dyDescent="0.2">
      <c r="A1614" s="217" t="s">
        <v>261</v>
      </c>
      <c r="B1614" s="217" t="s">
        <v>207</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262</v>
      </c>
      <c r="Q1614" s="217" t="s">
        <v>263</v>
      </c>
      <c r="R1614" s="217" t="s">
        <v>264</v>
      </c>
      <c r="S1614" s="211">
        <v>44531.501145833332</v>
      </c>
    </row>
    <row r="1615" spans="1:19" x14ac:dyDescent="0.2">
      <c r="A1615" s="217" t="s">
        <v>261</v>
      </c>
      <c r="B1615" s="217" t="s">
        <v>207</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262</v>
      </c>
      <c r="Q1615" s="217" t="s">
        <v>263</v>
      </c>
      <c r="R1615" s="217" t="s">
        <v>264</v>
      </c>
      <c r="S1615" s="211">
        <v>44531.501145833332</v>
      </c>
    </row>
    <row r="1616" spans="1:19" x14ac:dyDescent="0.2">
      <c r="A1616" s="217" t="s">
        <v>261</v>
      </c>
      <c r="B1616" s="217" t="s">
        <v>207</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262</v>
      </c>
      <c r="Q1616" s="217" t="s">
        <v>263</v>
      </c>
      <c r="R1616" s="217" t="s">
        <v>264</v>
      </c>
      <c r="S1616" s="211">
        <v>44531.501145833332</v>
      </c>
    </row>
    <row r="1617" spans="1:19" x14ac:dyDescent="0.2">
      <c r="A1617" s="217" t="s">
        <v>261</v>
      </c>
      <c r="B1617" s="217" t="s">
        <v>207</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262</v>
      </c>
      <c r="Q1617" s="217" t="s">
        <v>263</v>
      </c>
      <c r="R1617" s="217" t="s">
        <v>264</v>
      </c>
      <c r="S1617" s="211">
        <v>44531.501145833332</v>
      </c>
    </row>
    <row r="1618" spans="1:19" x14ac:dyDescent="0.2">
      <c r="A1618" s="217" t="s">
        <v>261</v>
      </c>
      <c r="B1618" s="217" t="s">
        <v>207</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262</v>
      </c>
      <c r="Q1618" s="217" t="s">
        <v>263</v>
      </c>
      <c r="R1618" s="217" t="s">
        <v>264</v>
      </c>
      <c r="S1618" s="211">
        <v>44531.501145833332</v>
      </c>
    </row>
    <row r="1619" spans="1:19" x14ac:dyDescent="0.2">
      <c r="A1619" s="217" t="s">
        <v>261</v>
      </c>
      <c r="B1619" s="217" t="s">
        <v>207</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262</v>
      </c>
      <c r="Q1619" s="217" t="s">
        <v>263</v>
      </c>
      <c r="R1619" s="217" t="s">
        <v>264</v>
      </c>
      <c r="S1619" s="211">
        <v>44531.501145833332</v>
      </c>
    </row>
    <row r="1620" spans="1:19" x14ac:dyDescent="0.2">
      <c r="A1620" s="217" t="s">
        <v>261</v>
      </c>
      <c r="B1620" s="217" t="s">
        <v>207</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262</v>
      </c>
      <c r="Q1620" s="217" t="s">
        <v>263</v>
      </c>
      <c r="R1620" s="217" t="s">
        <v>264</v>
      </c>
      <c r="S1620" s="211">
        <v>44531.501145833332</v>
      </c>
    </row>
    <row r="1621" spans="1:19" x14ac:dyDescent="0.2">
      <c r="A1621" s="217" t="s">
        <v>261</v>
      </c>
      <c r="B1621" s="217" t="s">
        <v>207</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262</v>
      </c>
      <c r="Q1621" s="217" t="s">
        <v>263</v>
      </c>
      <c r="R1621" s="217" t="s">
        <v>264</v>
      </c>
      <c r="S1621" s="211">
        <v>44531.501145833332</v>
      </c>
    </row>
    <row r="1622" spans="1:19" x14ac:dyDescent="0.2">
      <c r="A1622" s="217" t="s">
        <v>261</v>
      </c>
      <c r="B1622" s="217" t="s">
        <v>207</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262</v>
      </c>
      <c r="Q1622" s="217" t="s">
        <v>263</v>
      </c>
      <c r="R1622" s="217" t="s">
        <v>264</v>
      </c>
      <c r="S1622" s="211">
        <v>44531.501145833332</v>
      </c>
    </row>
    <row r="1623" spans="1:19" x14ac:dyDescent="0.2">
      <c r="A1623" s="217" t="s">
        <v>261</v>
      </c>
      <c r="B1623" s="217" t="s">
        <v>207</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262</v>
      </c>
      <c r="Q1623" s="217" t="s">
        <v>263</v>
      </c>
      <c r="R1623" s="217" t="s">
        <v>264</v>
      </c>
      <c r="S1623" s="211">
        <v>44531.501145833332</v>
      </c>
    </row>
    <row r="1624" spans="1:19" x14ac:dyDescent="0.2">
      <c r="A1624" s="217" t="s">
        <v>261</v>
      </c>
      <c r="B1624" s="217" t="s">
        <v>207</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262</v>
      </c>
      <c r="Q1624" s="217" t="s">
        <v>263</v>
      </c>
      <c r="R1624" s="217" t="s">
        <v>264</v>
      </c>
      <c r="S1624" s="211">
        <v>44531.501145833332</v>
      </c>
    </row>
    <row r="1625" spans="1:19" x14ac:dyDescent="0.2">
      <c r="A1625" s="217" t="s">
        <v>261</v>
      </c>
      <c r="B1625" s="217" t="s">
        <v>207</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262</v>
      </c>
      <c r="Q1625" s="217" t="s">
        <v>263</v>
      </c>
      <c r="R1625" s="217" t="s">
        <v>264</v>
      </c>
      <c r="S1625" s="211">
        <v>44531.501145833332</v>
      </c>
    </row>
    <row r="1626" spans="1:19" x14ac:dyDescent="0.2">
      <c r="A1626" s="217" t="s">
        <v>261</v>
      </c>
      <c r="B1626" s="217" t="s">
        <v>207</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262</v>
      </c>
      <c r="Q1626" s="217" t="s">
        <v>263</v>
      </c>
      <c r="R1626" s="217" t="s">
        <v>264</v>
      </c>
      <c r="S1626" s="211">
        <v>44531.501145833332</v>
      </c>
    </row>
    <row r="1627" spans="1:19" x14ac:dyDescent="0.2">
      <c r="A1627" s="217" t="s">
        <v>261</v>
      </c>
      <c r="B1627" s="217" t="s">
        <v>207</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262</v>
      </c>
      <c r="Q1627" s="217" t="s">
        <v>263</v>
      </c>
      <c r="R1627" s="217" t="s">
        <v>264</v>
      </c>
      <c r="S1627" s="211">
        <v>44531.501145833332</v>
      </c>
    </row>
    <row r="1628" spans="1:19" x14ac:dyDescent="0.2">
      <c r="A1628" s="217" t="s">
        <v>261</v>
      </c>
      <c r="B1628" s="217" t="s">
        <v>207</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262</v>
      </c>
      <c r="Q1628" s="217" t="s">
        <v>263</v>
      </c>
      <c r="R1628" s="217" t="s">
        <v>264</v>
      </c>
      <c r="S1628" s="211">
        <v>44531.501145833332</v>
      </c>
    </row>
    <row r="1629" spans="1:19" x14ac:dyDescent="0.2">
      <c r="A1629" s="217" t="s">
        <v>261</v>
      </c>
      <c r="B1629" s="217" t="s">
        <v>207</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262</v>
      </c>
      <c r="Q1629" s="217" t="s">
        <v>263</v>
      </c>
      <c r="R1629" s="217" t="s">
        <v>264</v>
      </c>
      <c r="S1629" s="211">
        <v>44531.501145833332</v>
      </c>
    </row>
    <row r="1630" spans="1:19" x14ac:dyDescent="0.2">
      <c r="A1630" s="217" t="s">
        <v>261</v>
      </c>
      <c r="B1630" s="217" t="s">
        <v>207</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262</v>
      </c>
      <c r="Q1630" s="217" t="s">
        <v>263</v>
      </c>
      <c r="R1630" s="217" t="s">
        <v>264</v>
      </c>
      <c r="S1630" s="211">
        <v>44531.501145833332</v>
      </c>
    </row>
    <row r="1631" spans="1:19" x14ac:dyDescent="0.2">
      <c r="A1631" s="217" t="s">
        <v>261</v>
      </c>
      <c r="B1631" s="217" t="s">
        <v>207</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262</v>
      </c>
      <c r="Q1631" s="217" t="s">
        <v>263</v>
      </c>
      <c r="R1631" s="217" t="s">
        <v>264</v>
      </c>
      <c r="S1631" s="211">
        <v>44531.501145833332</v>
      </c>
    </row>
    <row r="1632" spans="1:19" x14ac:dyDescent="0.2">
      <c r="A1632" s="217" t="s">
        <v>261</v>
      </c>
      <c r="B1632" s="217" t="s">
        <v>207</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262</v>
      </c>
      <c r="Q1632" s="217" t="s">
        <v>263</v>
      </c>
      <c r="R1632" s="217" t="s">
        <v>264</v>
      </c>
      <c r="S1632" s="211">
        <v>44531.501145833332</v>
      </c>
    </row>
    <row r="1633" spans="1:19" x14ac:dyDescent="0.2">
      <c r="A1633" s="217" t="s">
        <v>261</v>
      </c>
      <c r="B1633" s="217" t="s">
        <v>207</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262</v>
      </c>
      <c r="Q1633" s="217" t="s">
        <v>263</v>
      </c>
      <c r="R1633" s="217" t="s">
        <v>264</v>
      </c>
      <c r="S1633" s="211">
        <v>44531.501145833332</v>
      </c>
    </row>
    <row r="1634" spans="1:19" x14ac:dyDescent="0.2">
      <c r="A1634" s="217" t="s">
        <v>261</v>
      </c>
      <c r="B1634" s="217" t="s">
        <v>207</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262</v>
      </c>
      <c r="Q1634" s="217" t="s">
        <v>263</v>
      </c>
      <c r="R1634" s="217" t="s">
        <v>264</v>
      </c>
      <c r="S1634" s="211">
        <v>44531.501145833332</v>
      </c>
    </row>
    <row r="1635" spans="1:19" x14ac:dyDescent="0.2">
      <c r="A1635" s="217" t="s">
        <v>261</v>
      </c>
      <c r="B1635" s="217" t="s">
        <v>207</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262</v>
      </c>
      <c r="Q1635" s="217" t="s">
        <v>263</v>
      </c>
      <c r="R1635" s="217" t="s">
        <v>264</v>
      </c>
      <c r="S1635" s="211">
        <v>44531.501145833332</v>
      </c>
    </row>
    <row r="1636" spans="1:19" x14ac:dyDescent="0.2">
      <c r="A1636" s="217" t="s">
        <v>261</v>
      </c>
      <c r="B1636" s="217" t="s">
        <v>207</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262</v>
      </c>
      <c r="Q1636" s="217" t="s">
        <v>263</v>
      </c>
      <c r="R1636" s="217" t="s">
        <v>264</v>
      </c>
      <c r="S1636" s="211">
        <v>44531.501145833332</v>
      </c>
    </row>
    <row r="1637" spans="1:19" x14ac:dyDescent="0.2">
      <c r="A1637" s="217" t="s">
        <v>261</v>
      </c>
      <c r="B1637" s="217" t="s">
        <v>207</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262</v>
      </c>
      <c r="Q1637" s="217" t="s">
        <v>263</v>
      </c>
      <c r="R1637" s="217" t="s">
        <v>264</v>
      </c>
      <c r="S1637" s="211">
        <v>44531.501145833332</v>
      </c>
    </row>
    <row r="1638" spans="1:19" x14ac:dyDescent="0.2">
      <c r="A1638" s="217" t="s">
        <v>261</v>
      </c>
      <c r="B1638" s="217" t="s">
        <v>207</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262</v>
      </c>
      <c r="Q1638" s="217" t="s">
        <v>263</v>
      </c>
      <c r="R1638" s="217" t="s">
        <v>264</v>
      </c>
      <c r="S1638" s="211">
        <v>44531.501145833332</v>
      </c>
    </row>
    <row r="1639" spans="1:19" x14ac:dyDescent="0.2">
      <c r="A1639" s="217" t="s">
        <v>261</v>
      </c>
      <c r="B1639" s="217" t="s">
        <v>207</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262</v>
      </c>
      <c r="Q1639" s="217" t="s">
        <v>263</v>
      </c>
      <c r="R1639" s="217" t="s">
        <v>264</v>
      </c>
      <c r="S1639" s="211">
        <v>44531.501145833332</v>
      </c>
    </row>
    <row r="1640" spans="1:19" x14ac:dyDescent="0.2">
      <c r="A1640" s="217" t="s">
        <v>261</v>
      </c>
      <c r="B1640" s="217" t="s">
        <v>207</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262</v>
      </c>
      <c r="Q1640" s="217" t="s">
        <v>263</v>
      </c>
      <c r="R1640" s="217" t="s">
        <v>264</v>
      </c>
      <c r="S1640" s="211">
        <v>44531.501145833332</v>
      </c>
    </row>
    <row r="1641" spans="1:19" x14ac:dyDescent="0.2">
      <c r="A1641" s="217" t="s">
        <v>261</v>
      </c>
      <c r="B1641" s="217" t="s">
        <v>207</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262</v>
      </c>
      <c r="Q1641" s="217" t="s">
        <v>263</v>
      </c>
      <c r="R1641" s="217" t="s">
        <v>264</v>
      </c>
      <c r="S1641" s="211">
        <v>44531.501145833332</v>
      </c>
    </row>
    <row r="1642" spans="1:19" x14ac:dyDescent="0.2">
      <c r="A1642" s="217" t="s">
        <v>261</v>
      </c>
      <c r="B1642" s="217" t="s">
        <v>207</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262</v>
      </c>
      <c r="Q1642" s="217" t="s">
        <v>263</v>
      </c>
      <c r="R1642" s="217" t="s">
        <v>264</v>
      </c>
      <c r="S1642" s="211">
        <v>44531.501145833332</v>
      </c>
    </row>
    <row r="1643" spans="1:19" x14ac:dyDescent="0.2">
      <c r="A1643" s="217" t="s">
        <v>261</v>
      </c>
      <c r="B1643" s="217" t="s">
        <v>207</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262</v>
      </c>
      <c r="Q1643" s="217" t="s">
        <v>263</v>
      </c>
      <c r="R1643" s="217" t="s">
        <v>264</v>
      </c>
      <c r="S1643" s="211">
        <v>44531.501145833332</v>
      </c>
    </row>
    <row r="1644" spans="1:19" x14ac:dyDescent="0.2">
      <c r="A1644" s="217" t="s">
        <v>261</v>
      </c>
      <c r="B1644" s="217" t="s">
        <v>207</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262</v>
      </c>
      <c r="Q1644" s="217" t="s">
        <v>263</v>
      </c>
      <c r="R1644" s="217" t="s">
        <v>264</v>
      </c>
      <c r="S1644" s="211">
        <v>44531.501145833332</v>
      </c>
    </row>
    <row r="1645" spans="1:19" x14ac:dyDescent="0.2">
      <c r="A1645" s="217" t="s">
        <v>261</v>
      </c>
      <c r="B1645" s="217" t="s">
        <v>207</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262</v>
      </c>
      <c r="Q1645" s="217" t="s">
        <v>263</v>
      </c>
      <c r="R1645" s="217" t="s">
        <v>264</v>
      </c>
      <c r="S1645" s="211">
        <v>44531.501145833332</v>
      </c>
    </row>
    <row r="1646" spans="1:19" x14ac:dyDescent="0.2">
      <c r="A1646" s="217" t="s">
        <v>261</v>
      </c>
      <c r="B1646" s="217" t="s">
        <v>207</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262</v>
      </c>
      <c r="Q1646" s="217" t="s">
        <v>263</v>
      </c>
      <c r="R1646" s="217" t="s">
        <v>264</v>
      </c>
      <c r="S1646" s="211">
        <v>44531.501145833332</v>
      </c>
    </row>
    <row r="1647" spans="1:19" x14ac:dyDescent="0.2">
      <c r="A1647" s="217" t="s">
        <v>261</v>
      </c>
      <c r="B1647" s="217" t="s">
        <v>207</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262</v>
      </c>
      <c r="Q1647" s="217" t="s">
        <v>263</v>
      </c>
      <c r="R1647" s="217" t="s">
        <v>264</v>
      </c>
      <c r="S1647" s="211">
        <v>44531.501145833332</v>
      </c>
    </row>
    <row r="1648" spans="1:19" x14ac:dyDescent="0.2">
      <c r="A1648" s="217" t="s">
        <v>261</v>
      </c>
      <c r="B1648" s="217" t="s">
        <v>207</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262</v>
      </c>
      <c r="Q1648" s="217" t="s">
        <v>263</v>
      </c>
      <c r="R1648" s="217" t="s">
        <v>264</v>
      </c>
      <c r="S1648" s="211">
        <v>44531.501145833332</v>
      </c>
    </row>
    <row r="1649" spans="1:19" x14ac:dyDescent="0.2">
      <c r="A1649" s="217" t="s">
        <v>261</v>
      </c>
      <c r="B1649" s="217" t="s">
        <v>207</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262</v>
      </c>
      <c r="Q1649" s="217" t="s">
        <v>263</v>
      </c>
      <c r="R1649" s="217" t="s">
        <v>264</v>
      </c>
      <c r="S1649" s="211">
        <v>44531.501145833332</v>
      </c>
    </row>
    <row r="1650" spans="1:19" x14ac:dyDescent="0.2">
      <c r="A1650" s="217" t="s">
        <v>261</v>
      </c>
      <c r="B1650" s="217" t="s">
        <v>207</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262</v>
      </c>
      <c r="Q1650" s="217" t="s">
        <v>263</v>
      </c>
      <c r="R1650" s="217" t="s">
        <v>264</v>
      </c>
      <c r="S1650" s="211">
        <v>44531.501145833332</v>
      </c>
    </row>
    <row r="1651" spans="1:19" x14ac:dyDescent="0.2">
      <c r="A1651" s="217" t="s">
        <v>261</v>
      </c>
      <c r="B1651" s="217" t="s">
        <v>207</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262</v>
      </c>
      <c r="Q1651" s="217" t="s">
        <v>263</v>
      </c>
      <c r="R1651" s="217" t="s">
        <v>264</v>
      </c>
      <c r="S1651" s="211">
        <v>44531.501145833332</v>
      </c>
    </row>
    <row r="1652" spans="1:19" x14ac:dyDescent="0.2">
      <c r="A1652" s="217" t="s">
        <v>261</v>
      </c>
      <c r="B1652" s="217" t="s">
        <v>207</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262</v>
      </c>
      <c r="Q1652" s="217" t="s">
        <v>263</v>
      </c>
      <c r="R1652" s="217" t="s">
        <v>264</v>
      </c>
      <c r="S1652" s="211">
        <v>44531.501145833332</v>
      </c>
    </row>
    <row r="1653" spans="1:19" x14ac:dyDescent="0.2">
      <c r="A1653" s="217" t="s">
        <v>261</v>
      </c>
      <c r="B1653" s="217" t="s">
        <v>207</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262</v>
      </c>
      <c r="Q1653" s="217" t="s">
        <v>263</v>
      </c>
      <c r="R1653" s="217" t="s">
        <v>264</v>
      </c>
      <c r="S1653" s="211">
        <v>44531.501145833332</v>
      </c>
    </row>
    <row r="1654" spans="1:19" x14ac:dyDescent="0.2">
      <c r="A1654" s="217" t="s">
        <v>261</v>
      </c>
      <c r="B1654" s="217" t="s">
        <v>207</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262</v>
      </c>
      <c r="Q1654" s="217" t="s">
        <v>263</v>
      </c>
      <c r="R1654" s="217" t="s">
        <v>264</v>
      </c>
      <c r="S1654" s="211">
        <v>44531.501145833332</v>
      </c>
    </row>
    <row r="1655" spans="1:19" x14ac:dyDescent="0.2">
      <c r="A1655" s="217" t="s">
        <v>261</v>
      </c>
      <c r="B1655" s="217" t="s">
        <v>207</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262</v>
      </c>
      <c r="Q1655" s="217" t="s">
        <v>263</v>
      </c>
      <c r="R1655" s="217" t="s">
        <v>264</v>
      </c>
      <c r="S1655" s="211">
        <v>44531.501145833332</v>
      </c>
    </row>
    <row r="1656" spans="1:19" x14ac:dyDescent="0.2">
      <c r="A1656" s="217" t="s">
        <v>261</v>
      </c>
      <c r="B1656" s="217" t="s">
        <v>207</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262</v>
      </c>
      <c r="Q1656" s="217" t="s">
        <v>263</v>
      </c>
      <c r="R1656" s="217" t="s">
        <v>264</v>
      </c>
      <c r="S1656" s="211">
        <v>44531.501145833332</v>
      </c>
    </row>
    <row r="1657" spans="1:19" x14ac:dyDescent="0.2">
      <c r="A1657" s="217" t="s">
        <v>261</v>
      </c>
      <c r="B1657" s="217" t="s">
        <v>207</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262</v>
      </c>
      <c r="Q1657" s="217" t="s">
        <v>263</v>
      </c>
      <c r="R1657" s="217" t="s">
        <v>264</v>
      </c>
      <c r="S1657" s="211">
        <v>44531.501145833332</v>
      </c>
    </row>
    <row r="1658" spans="1:19" x14ac:dyDescent="0.2">
      <c r="A1658" s="217" t="s">
        <v>261</v>
      </c>
      <c r="B1658" s="217" t="s">
        <v>207</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262</v>
      </c>
      <c r="Q1658" s="217" t="s">
        <v>263</v>
      </c>
      <c r="R1658" s="217" t="s">
        <v>264</v>
      </c>
      <c r="S1658" s="211">
        <v>44531.501145833332</v>
      </c>
    </row>
    <row r="1659" spans="1:19" x14ac:dyDescent="0.2">
      <c r="A1659" s="217" t="s">
        <v>261</v>
      </c>
      <c r="B1659" s="217" t="s">
        <v>207</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262</v>
      </c>
      <c r="Q1659" s="217" t="s">
        <v>263</v>
      </c>
      <c r="R1659" s="217" t="s">
        <v>264</v>
      </c>
      <c r="S1659" s="211">
        <v>44531.501145833332</v>
      </c>
    </row>
    <row r="1660" spans="1:19" x14ac:dyDescent="0.2">
      <c r="A1660" s="217" t="s">
        <v>261</v>
      </c>
      <c r="B1660" s="217" t="s">
        <v>207</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262</v>
      </c>
      <c r="Q1660" s="217" t="s">
        <v>263</v>
      </c>
      <c r="R1660" s="217" t="s">
        <v>264</v>
      </c>
      <c r="S1660" s="211">
        <v>44531.501145833332</v>
      </c>
    </row>
    <row r="1661" spans="1:19" x14ac:dyDescent="0.2">
      <c r="A1661" s="217" t="s">
        <v>261</v>
      </c>
      <c r="B1661" s="217" t="s">
        <v>207</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262</v>
      </c>
      <c r="Q1661" s="217" t="s">
        <v>263</v>
      </c>
      <c r="R1661" s="217" t="s">
        <v>264</v>
      </c>
      <c r="S1661" s="211">
        <v>44531.501145833332</v>
      </c>
    </row>
    <row r="1662" spans="1:19" x14ac:dyDescent="0.2">
      <c r="A1662" s="217" t="s">
        <v>261</v>
      </c>
      <c r="B1662" s="217" t="s">
        <v>207</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262</v>
      </c>
      <c r="Q1662" s="217" t="s">
        <v>263</v>
      </c>
      <c r="R1662" s="217" t="s">
        <v>264</v>
      </c>
      <c r="S1662" s="211">
        <v>44531.501145833332</v>
      </c>
    </row>
    <row r="1663" spans="1:19" x14ac:dyDescent="0.2">
      <c r="A1663" s="217" t="s">
        <v>261</v>
      </c>
      <c r="B1663" s="217" t="s">
        <v>207</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262</v>
      </c>
      <c r="Q1663" s="217" t="s">
        <v>263</v>
      </c>
      <c r="R1663" s="217" t="s">
        <v>264</v>
      </c>
      <c r="S1663" s="211">
        <v>44531.501145833332</v>
      </c>
    </row>
    <row r="1664" spans="1:19" x14ac:dyDescent="0.2">
      <c r="A1664" s="217" t="s">
        <v>261</v>
      </c>
      <c r="B1664" s="217" t="s">
        <v>207</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262</v>
      </c>
      <c r="Q1664" s="217" t="s">
        <v>263</v>
      </c>
      <c r="R1664" s="217" t="s">
        <v>264</v>
      </c>
      <c r="S1664" s="211">
        <v>44531.501145833332</v>
      </c>
    </row>
    <row r="1665" spans="1:19" x14ac:dyDescent="0.2">
      <c r="A1665" s="217" t="s">
        <v>261</v>
      </c>
      <c r="B1665" s="217" t="s">
        <v>207</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262</v>
      </c>
      <c r="Q1665" s="217" t="s">
        <v>263</v>
      </c>
      <c r="R1665" s="217" t="s">
        <v>264</v>
      </c>
      <c r="S1665" s="211">
        <v>44531.501145833332</v>
      </c>
    </row>
    <row r="1666" spans="1:19" x14ac:dyDescent="0.2">
      <c r="A1666" s="217" t="s">
        <v>261</v>
      </c>
      <c r="B1666" s="217" t="s">
        <v>207</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262</v>
      </c>
      <c r="Q1666" s="217" t="s">
        <v>263</v>
      </c>
      <c r="R1666" s="217" t="s">
        <v>264</v>
      </c>
      <c r="S1666" s="211">
        <v>44531.501145833332</v>
      </c>
    </row>
    <row r="1667" spans="1:19" x14ac:dyDescent="0.2">
      <c r="A1667" s="217" t="s">
        <v>261</v>
      </c>
      <c r="B1667" s="217" t="s">
        <v>207</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262</v>
      </c>
      <c r="Q1667" s="217" t="s">
        <v>263</v>
      </c>
      <c r="R1667" s="217" t="s">
        <v>264</v>
      </c>
      <c r="S1667" s="211">
        <v>44531.501145833332</v>
      </c>
    </row>
    <row r="1668" spans="1:19" x14ac:dyDescent="0.2">
      <c r="A1668" s="217" t="s">
        <v>261</v>
      </c>
      <c r="B1668" s="217" t="s">
        <v>207</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262</v>
      </c>
      <c r="Q1668" s="217" t="s">
        <v>263</v>
      </c>
      <c r="R1668" s="217" t="s">
        <v>264</v>
      </c>
      <c r="S1668" s="211">
        <v>44531.501145833332</v>
      </c>
    </row>
    <row r="1669" spans="1:19" x14ac:dyDescent="0.2">
      <c r="A1669" s="217" t="s">
        <v>261</v>
      </c>
      <c r="B1669" s="217" t="s">
        <v>207</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262</v>
      </c>
      <c r="Q1669" s="217" t="s">
        <v>263</v>
      </c>
      <c r="R1669" s="217" t="s">
        <v>264</v>
      </c>
      <c r="S1669" s="211">
        <v>44531.501145833332</v>
      </c>
    </row>
    <row r="1670" spans="1:19" x14ac:dyDescent="0.2">
      <c r="A1670" s="217" t="s">
        <v>261</v>
      </c>
      <c r="B1670" s="217" t="s">
        <v>207</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262</v>
      </c>
      <c r="Q1670" s="217" t="s">
        <v>263</v>
      </c>
      <c r="R1670" s="217" t="s">
        <v>264</v>
      </c>
      <c r="S1670" s="211">
        <v>44531.501145833332</v>
      </c>
    </row>
    <row r="1671" spans="1:19" x14ac:dyDescent="0.2">
      <c r="A1671" s="217" t="s">
        <v>261</v>
      </c>
      <c r="B1671" s="217" t="s">
        <v>207</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262</v>
      </c>
      <c r="Q1671" s="217" t="s">
        <v>263</v>
      </c>
      <c r="R1671" s="217" t="s">
        <v>264</v>
      </c>
      <c r="S1671" s="211">
        <v>44531.501145833332</v>
      </c>
    </row>
    <row r="1672" spans="1:19" x14ac:dyDescent="0.2">
      <c r="A1672" s="217" t="s">
        <v>261</v>
      </c>
      <c r="B1672" s="217" t="s">
        <v>207</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262</v>
      </c>
      <c r="Q1672" s="217" t="s">
        <v>263</v>
      </c>
      <c r="R1672" s="217" t="s">
        <v>264</v>
      </c>
      <c r="S1672" s="211">
        <v>44531.501145833332</v>
      </c>
    </row>
    <row r="1673" spans="1:19" x14ac:dyDescent="0.2">
      <c r="A1673" s="217" t="s">
        <v>261</v>
      </c>
      <c r="B1673" s="217" t="s">
        <v>207</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262</v>
      </c>
      <c r="Q1673" s="217" t="s">
        <v>263</v>
      </c>
      <c r="R1673" s="217" t="s">
        <v>264</v>
      </c>
      <c r="S1673" s="211">
        <v>44531.501145833332</v>
      </c>
    </row>
    <row r="1674" spans="1:19" x14ac:dyDescent="0.2">
      <c r="A1674" s="217" t="s">
        <v>261</v>
      </c>
      <c r="B1674" s="217" t="s">
        <v>207</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262</v>
      </c>
      <c r="Q1674" s="217" t="s">
        <v>263</v>
      </c>
      <c r="R1674" s="217" t="s">
        <v>264</v>
      </c>
      <c r="S1674" s="211">
        <v>44531.501145833332</v>
      </c>
    </row>
    <row r="1675" spans="1:19" x14ac:dyDescent="0.2">
      <c r="A1675" s="217" t="s">
        <v>261</v>
      </c>
      <c r="B1675" s="217" t="s">
        <v>207</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262</v>
      </c>
      <c r="Q1675" s="217" t="s">
        <v>263</v>
      </c>
      <c r="R1675" s="217" t="s">
        <v>264</v>
      </c>
      <c r="S1675" s="211">
        <v>44531.501145833332</v>
      </c>
    </row>
    <row r="1676" spans="1:19" x14ac:dyDescent="0.2">
      <c r="A1676" s="217" t="s">
        <v>261</v>
      </c>
      <c r="B1676" s="217" t="s">
        <v>207</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262</v>
      </c>
      <c r="Q1676" s="217" t="s">
        <v>263</v>
      </c>
      <c r="R1676" s="217" t="s">
        <v>264</v>
      </c>
      <c r="S1676" s="211">
        <v>44531.501145833332</v>
      </c>
    </row>
    <row r="1677" spans="1:19" x14ac:dyDescent="0.2">
      <c r="A1677" s="217" t="s">
        <v>261</v>
      </c>
      <c r="B1677" s="217" t="s">
        <v>207</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262</v>
      </c>
      <c r="Q1677" s="217" t="s">
        <v>263</v>
      </c>
      <c r="R1677" s="217" t="s">
        <v>264</v>
      </c>
      <c r="S1677" s="211">
        <v>44531.501145833332</v>
      </c>
    </row>
    <row r="1678" spans="1:19" x14ac:dyDescent="0.2">
      <c r="A1678" s="217" t="s">
        <v>261</v>
      </c>
      <c r="B1678" s="217" t="s">
        <v>207</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262</v>
      </c>
      <c r="Q1678" s="217" t="s">
        <v>263</v>
      </c>
      <c r="R1678" s="217" t="s">
        <v>264</v>
      </c>
      <c r="S1678" s="211">
        <v>44531.501145833332</v>
      </c>
    </row>
    <row r="1679" spans="1:19" x14ac:dyDescent="0.2">
      <c r="A1679" s="217" t="s">
        <v>261</v>
      </c>
      <c r="B1679" s="217" t="s">
        <v>207</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262</v>
      </c>
      <c r="Q1679" s="217" t="s">
        <v>263</v>
      </c>
      <c r="R1679" s="217" t="s">
        <v>264</v>
      </c>
      <c r="S1679" s="211">
        <v>44531.501145833332</v>
      </c>
    </row>
    <row r="1680" spans="1:19" x14ac:dyDescent="0.2">
      <c r="A1680" s="217" t="s">
        <v>261</v>
      </c>
      <c r="B1680" s="217" t="s">
        <v>207</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262</v>
      </c>
      <c r="Q1680" s="217" t="s">
        <v>263</v>
      </c>
      <c r="R1680" s="217" t="s">
        <v>264</v>
      </c>
      <c r="S1680" s="211">
        <v>44531.501145833332</v>
      </c>
    </row>
    <row r="1681" spans="1:19" x14ac:dyDescent="0.2">
      <c r="A1681" s="217" t="s">
        <v>261</v>
      </c>
      <c r="B1681" s="217" t="s">
        <v>207</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262</v>
      </c>
      <c r="Q1681" s="217" t="s">
        <v>263</v>
      </c>
      <c r="R1681" s="217" t="s">
        <v>264</v>
      </c>
      <c r="S1681" s="211">
        <v>44531.501145833332</v>
      </c>
    </row>
    <row r="1682" spans="1:19" x14ac:dyDescent="0.2">
      <c r="A1682" s="217" t="s">
        <v>261</v>
      </c>
      <c r="B1682" s="217" t="s">
        <v>207</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262</v>
      </c>
      <c r="Q1682" s="217" t="s">
        <v>263</v>
      </c>
      <c r="R1682" s="217" t="s">
        <v>264</v>
      </c>
      <c r="S1682" s="211">
        <v>44531.501145833332</v>
      </c>
    </row>
    <row r="1683" spans="1:19" x14ac:dyDescent="0.2">
      <c r="A1683" s="217" t="s">
        <v>261</v>
      </c>
      <c r="B1683" s="217" t="s">
        <v>207</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262</v>
      </c>
      <c r="Q1683" s="217" t="s">
        <v>263</v>
      </c>
      <c r="R1683" s="217" t="s">
        <v>264</v>
      </c>
      <c r="S1683" s="211">
        <v>44531.501145833332</v>
      </c>
    </row>
    <row r="1684" spans="1:19" x14ac:dyDescent="0.2">
      <c r="A1684" s="217" t="s">
        <v>261</v>
      </c>
      <c r="B1684" s="217" t="s">
        <v>207</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262</v>
      </c>
      <c r="Q1684" s="217" t="s">
        <v>263</v>
      </c>
      <c r="R1684" s="217" t="s">
        <v>264</v>
      </c>
      <c r="S1684" s="211">
        <v>44531.501145833332</v>
      </c>
    </row>
    <row r="1685" spans="1:19" x14ac:dyDescent="0.2">
      <c r="A1685" s="217" t="s">
        <v>261</v>
      </c>
      <c r="B1685" s="217" t="s">
        <v>207</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262</v>
      </c>
      <c r="Q1685" s="217" t="s">
        <v>263</v>
      </c>
      <c r="R1685" s="217" t="s">
        <v>264</v>
      </c>
      <c r="S1685" s="211">
        <v>44531.501145833332</v>
      </c>
    </row>
    <row r="1686" spans="1:19" x14ac:dyDescent="0.2">
      <c r="A1686" s="217" t="s">
        <v>261</v>
      </c>
      <c r="B1686" s="217" t="s">
        <v>207</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262</v>
      </c>
      <c r="Q1686" s="217" t="s">
        <v>263</v>
      </c>
      <c r="R1686" s="217" t="s">
        <v>264</v>
      </c>
      <c r="S1686" s="211">
        <v>44531.501145833332</v>
      </c>
    </row>
    <row r="1687" spans="1:19" x14ac:dyDescent="0.2">
      <c r="A1687" s="217" t="s">
        <v>261</v>
      </c>
      <c r="B1687" s="217" t="s">
        <v>207</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262</v>
      </c>
      <c r="Q1687" s="217" t="s">
        <v>263</v>
      </c>
      <c r="R1687" s="217" t="s">
        <v>264</v>
      </c>
      <c r="S1687" s="211">
        <v>44531.501145833332</v>
      </c>
    </row>
    <row r="1688" spans="1:19" x14ac:dyDescent="0.2">
      <c r="A1688" s="217" t="s">
        <v>261</v>
      </c>
      <c r="B1688" s="217" t="s">
        <v>207</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262</v>
      </c>
      <c r="Q1688" s="217" t="s">
        <v>263</v>
      </c>
      <c r="R1688" s="217" t="s">
        <v>264</v>
      </c>
      <c r="S1688" s="211">
        <v>44531.501145833332</v>
      </c>
    </row>
    <row r="1689" spans="1:19" x14ac:dyDescent="0.2">
      <c r="A1689" s="217" t="s">
        <v>261</v>
      </c>
      <c r="B1689" s="217" t="s">
        <v>207</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262</v>
      </c>
      <c r="Q1689" s="217" t="s">
        <v>263</v>
      </c>
      <c r="R1689" s="217" t="s">
        <v>264</v>
      </c>
      <c r="S1689" s="211">
        <v>44531.501145833332</v>
      </c>
    </row>
    <row r="1690" spans="1:19" x14ac:dyDescent="0.2">
      <c r="A1690" s="217" t="s">
        <v>261</v>
      </c>
      <c r="B1690" s="217" t="s">
        <v>207</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262</v>
      </c>
      <c r="Q1690" s="217" t="s">
        <v>263</v>
      </c>
      <c r="R1690" s="217" t="s">
        <v>264</v>
      </c>
      <c r="S1690" s="211">
        <v>44531.501145833332</v>
      </c>
    </row>
    <row r="1691" spans="1:19" x14ac:dyDescent="0.2">
      <c r="A1691" s="217" t="s">
        <v>261</v>
      </c>
      <c r="B1691" s="217" t="s">
        <v>207</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262</v>
      </c>
      <c r="Q1691" s="217" t="s">
        <v>263</v>
      </c>
      <c r="R1691" s="217" t="s">
        <v>264</v>
      </c>
      <c r="S1691" s="211">
        <v>44531.501145833332</v>
      </c>
    </row>
    <row r="1692" spans="1:19" x14ac:dyDescent="0.2">
      <c r="A1692" s="217" t="s">
        <v>261</v>
      </c>
      <c r="B1692" s="217" t="s">
        <v>207</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262</v>
      </c>
      <c r="Q1692" s="217" t="s">
        <v>263</v>
      </c>
      <c r="R1692" s="217" t="s">
        <v>264</v>
      </c>
      <c r="S1692" s="211">
        <v>44531.501145833332</v>
      </c>
    </row>
    <row r="1693" spans="1:19" x14ac:dyDescent="0.2">
      <c r="A1693" s="217" t="s">
        <v>261</v>
      </c>
      <c r="B1693" s="217" t="s">
        <v>207</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262</v>
      </c>
      <c r="Q1693" s="217" t="s">
        <v>263</v>
      </c>
      <c r="R1693" s="217" t="s">
        <v>264</v>
      </c>
      <c r="S1693" s="211">
        <v>44531.501145833332</v>
      </c>
    </row>
    <row r="1694" spans="1:19" x14ac:dyDescent="0.2">
      <c r="A1694" s="217" t="s">
        <v>261</v>
      </c>
      <c r="B1694" s="217" t="s">
        <v>207</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262</v>
      </c>
      <c r="Q1694" s="217" t="s">
        <v>263</v>
      </c>
      <c r="R1694" s="217" t="s">
        <v>264</v>
      </c>
      <c r="S1694" s="211">
        <v>44531.501145833332</v>
      </c>
    </row>
    <row r="1695" spans="1:19" x14ac:dyDescent="0.2">
      <c r="A1695" s="217" t="s">
        <v>261</v>
      </c>
      <c r="B1695" s="217" t="s">
        <v>207</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262</v>
      </c>
      <c r="Q1695" s="217" t="s">
        <v>263</v>
      </c>
      <c r="R1695" s="217" t="s">
        <v>264</v>
      </c>
      <c r="S1695" s="211">
        <v>44531.501145833332</v>
      </c>
    </row>
    <row r="1696" spans="1:19" x14ac:dyDescent="0.2">
      <c r="A1696" s="217" t="s">
        <v>261</v>
      </c>
      <c r="B1696" s="217" t="s">
        <v>207</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262</v>
      </c>
      <c r="Q1696" s="217" t="s">
        <v>263</v>
      </c>
      <c r="R1696" s="217" t="s">
        <v>264</v>
      </c>
      <c r="S1696" s="211">
        <v>44531.501145833332</v>
      </c>
    </row>
    <row r="1697" spans="1:19" x14ac:dyDescent="0.2">
      <c r="A1697" s="217" t="s">
        <v>261</v>
      </c>
      <c r="B1697" s="217" t="s">
        <v>207</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262</v>
      </c>
      <c r="Q1697" s="217" t="s">
        <v>263</v>
      </c>
      <c r="R1697" s="217" t="s">
        <v>264</v>
      </c>
      <c r="S1697" s="211">
        <v>44531.501145833332</v>
      </c>
    </row>
    <row r="1698" spans="1:19" x14ac:dyDescent="0.2">
      <c r="A1698" s="217" t="s">
        <v>261</v>
      </c>
      <c r="B1698" s="217" t="s">
        <v>207</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262</v>
      </c>
      <c r="Q1698" s="217" t="s">
        <v>263</v>
      </c>
      <c r="R1698" s="217" t="s">
        <v>264</v>
      </c>
      <c r="S1698" s="211">
        <v>44531.501145833332</v>
      </c>
    </row>
    <row r="1699" spans="1:19" x14ac:dyDescent="0.2">
      <c r="A1699" s="217" t="s">
        <v>261</v>
      </c>
      <c r="B1699" s="217" t="s">
        <v>207</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262</v>
      </c>
      <c r="Q1699" s="217" t="s">
        <v>263</v>
      </c>
      <c r="R1699" s="217" t="s">
        <v>264</v>
      </c>
      <c r="S1699" s="211">
        <v>44531.501145833332</v>
      </c>
    </row>
    <row r="1700" spans="1:19" x14ac:dyDescent="0.2">
      <c r="A1700" s="217" t="s">
        <v>261</v>
      </c>
      <c r="B1700" s="217" t="s">
        <v>207</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262</v>
      </c>
      <c r="Q1700" s="217" t="s">
        <v>263</v>
      </c>
      <c r="R1700" s="217" t="s">
        <v>264</v>
      </c>
      <c r="S1700" s="211">
        <v>44531.501145833332</v>
      </c>
    </row>
    <row r="1701" spans="1:19" x14ac:dyDescent="0.2">
      <c r="A1701" s="217" t="s">
        <v>261</v>
      </c>
      <c r="B1701" s="217" t="s">
        <v>207</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262</v>
      </c>
      <c r="Q1701" s="217" t="s">
        <v>263</v>
      </c>
      <c r="R1701" s="217" t="s">
        <v>264</v>
      </c>
      <c r="S1701" s="211">
        <v>44531.501145833332</v>
      </c>
    </row>
    <row r="1702" spans="1:19" x14ac:dyDescent="0.2">
      <c r="A1702" s="217" t="s">
        <v>261</v>
      </c>
      <c r="B1702" s="217" t="s">
        <v>207</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262</v>
      </c>
      <c r="Q1702" s="217" t="s">
        <v>263</v>
      </c>
      <c r="R1702" s="217" t="s">
        <v>264</v>
      </c>
      <c r="S1702" s="211">
        <v>44531.501145833332</v>
      </c>
    </row>
    <row r="1703" spans="1:19" x14ac:dyDescent="0.2">
      <c r="A1703" s="217" t="s">
        <v>261</v>
      </c>
      <c r="B1703" s="217" t="s">
        <v>207</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262</v>
      </c>
      <c r="Q1703" s="217" t="s">
        <v>263</v>
      </c>
      <c r="R1703" s="217" t="s">
        <v>264</v>
      </c>
      <c r="S1703" s="211">
        <v>44531.501145833332</v>
      </c>
    </row>
    <row r="1704" spans="1:19" x14ac:dyDescent="0.2">
      <c r="A1704" s="217" t="s">
        <v>261</v>
      </c>
      <c r="B1704" s="217" t="s">
        <v>207</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262</v>
      </c>
      <c r="Q1704" s="217" t="s">
        <v>263</v>
      </c>
      <c r="R1704" s="217" t="s">
        <v>264</v>
      </c>
      <c r="S1704" s="211">
        <v>44531.501145833332</v>
      </c>
    </row>
    <row r="1705" spans="1:19" x14ac:dyDescent="0.2">
      <c r="A1705" s="217" t="s">
        <v>261</v>
      </c>
      <c r="B1705" s="217" t="s">
        <v>207</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262</v>
      </c>
      <c r="Q1705" s="217" t="s">
        <v>263</v>
      </c>
      <c r="R1705" s="217" t="s">
        <v>264</v>
      </c>
      <c r="S1705" s="211">
        <v>44531.501145833332</v>
      </c>
    </row>
    <row r="1706" spans="1:19" x14ac:dyDescent="0.2">
      <c r="A1706" s="217" t="s">
        <v>261</v>
      </c>
      <c r="B1706" s="217" t="s">
        <v>207</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262</v>
      </c>
      <c r="Q1706" s="217" t="s">
        <v>263</v>
      </c>
      <c r="R1706" s="217" t="s">
        <v>264</v>
      </c>
      <c r="S1706" s="211">
        <v>44531.501145833332</v>
      </c>
    </row>
    <row r="1707" spans="1:19" x14ac:dyDescent="0.2">
      <c r="A1707" s="217" t="s">
        <v>261</v>
      </c>
      <c r="B1707" s="217" t="s">
        <v>207</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262</v>
      </c>
      <c r="Q1707" s="217" t="s">
        <v>263</v>
      </c>
      <c r="R1707" s="217" t="s">
        <v>264</v>
      </c>
      <c r="S1707" s="211">
        <v>44531.501145833332</v>
      </c>
    </row>
    <row r="1708" spans="1:19" x14ac:dyDescent="0.2">
      <c r="A1708" s="217" t="s">
        <v>261</v>
      </c>
      <c r="B1708" s="217" t="s">
        <v>207</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262</v>
      </c>
      <c r="Q1708" s="217" t="s">
        <v>263</v>
      </c>
      <c r="R1708" s="217" t="s">
        <v>264</v>
      </c>
      <c r="S1708" s="211">
        <v>44531.501145833332</v>
      </c>
    </row>
    <row r="1709" spans="1:19" x14ac:dyDescent="0.2">
      <c r="A1709" s="217" t="s">
        <v>261</v>
      </c>
      <c r="B1709" s="217" t="s">
        <v>207</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262</v>
      </c>
      <c r="Q1709" s="217" t="s">
        <v>263</v>
      </c>
      <c r="R1709" s="217" t="s">
        <v>264</v>
      </c>
      <c r="S1709" s="211">
        <v>44531.501145833332</v>
      </c>
    </row>
    <row r="1710" spans="1:19" x14ac:dyDescent="0.2">
      <c r="A1710" s="217" t="s">
        <v>261</v>
      </c>
      <c r="B1710" s="217" t="s">
        <v>207</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262</v>
      </c>
      <c r="Q1710" s="217" t="s">
        <v>263</v>
      </c>
      <c r="R1710" s="217" t="s">
        <v>264</v>
      </c>
      <c r="S1710" s="211">
        <v>44531.501145833332</v>
      </c>
    </row>
    <row r="1711" spans="1:19" x14ac:dyDescent="0.2">
      <c r="A1711" s="217" t="s">
        <v>261</v>
      </c>
      <c r="B1711" s="217" t="s">
        <v>207</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262</v>
      </c>
      <c r="Q1711" s="217" t="s">
        <v>263</v>
      </c>
      <c r="R1711" s="217" t="s">
        <v>264</v>
      </c>
      <c r="S1711" s="211">
        <v>44531.501145833332</v>
      </c>
    </row>
    <row r="1712" spans="1:19" x14ac:dyDescent="0.2">
      <c r="A1712" s="217" t="s">
        <v>261</v>
      </c>
      <c r="B1712" s="217" t="s">
        <v>207</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262</v>
      </c>
      <c r="Q1712" s="217" t="s">
        <v>263</v>
      </c>
      <c r="R1712" s="217" t="s">
        <v>264</v>
      </c>
      <c r="S1712" s="211">
        <v>44531.501145833332</v>
      </c>
    </row>
    <row r="1713" spans="1:19" x14ac:dyDescent="0.2">
      <c r="A1713" s="217" t="s">
        <v>261</v>
      </c>
      <c r="B1713" s="217" t="s">
        <v>207</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262</v>
      </c>
      <c r="Q1713" s="217" t="s">
        <v>263</v>
      </c>
      <c r="R1713" s="217" t="s">
        <v>264</v>
      </c>
      <c r="S1713" s="211">
        <v>44531.501145833332</v>
      </c>
    </row>
    <row r="1714" spans="1:19" x14ac:dyDescent="0.2">
      <c r="A1714" s="217" t="s">
        <v>261</v>
      </c>
      <c r="B1714" s="217" t="s">
        <v>207</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262</v>
      </c>
      <c r="Q1714" s="217" t="s">
        <v>263</v>
      </c>
      <c r="R1714" s="217" t="s">
        <v>264</v>
      </c>
      <c r="S1714" s="211">
        <v>44531.501145833332</v>
      </c>
    </row>
    <row r="1715" spans="1:19" x14ac:dyDescent="0.2">
      <c r="A1715" s="217" t="s">
        <v>261</v>
      </c>
      <c r="B1715" s="217" t="s">
        <v>207</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262</v>
      </c>
      <c r="Q1715" s="217" t="s">
        <v>263</v>
      </c>
      <c r="R1715" s="217" t="s">
        <v>264</v>
      </c>
      <c r="S1715" s="211">
        <v>44531.501145833332</v>
      </c>
    </row>
    <row r="1716" spans="1:19" x14ac:dyDescent="0.2">
      <c r="A1716" s="217" t="s">
        <v>261</v>
      </c>
      <c r="B1716" s="217" t="s">
        <v>207</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262</v>
      </c>
      <c r="Q1716" s="217" t="s">
        <v>263</v>
      </c>
      <c r="R1716" s="217" t="s">
        <v>264</v>
      </c>
      <c r="S1716" s="211">
        <v>44531.501145833332</v>
      </c>
    </row>
    <row r="1717" spans="1:19" x14ac:dyDescent="0.2">
      <c r="A1717" s="217" t="s">
        <v>261</v>
      </c>
      <c r="B1717" s="217" t="s">
        <v>207</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262</v>
      </c>
      <c r="Q1717" s="217" t="s">
        <v>263</v>
      </c>
      <c r="R1717" s="217" t="s">
        <v>264</v>
      </c>
      <c r="S1717" s="211">
        <v>44531.501145833332</v>
      </c>
    </row>
    <row r="1718" spans="1:19" x14ac:dyDescent="0.2">
      <c r="A1718" s="217" t="s">
        <v>261</v>
      </c>
      <c r="B1718" s="217" t="s">
        <v>207</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262</v>
      </c>
      <c r="Q1718" s="217" t="s">
        <v>263</v>
      </c>
      <c r="R1718" s="217" t="s">
        <v>264</v>
      </c>
      <c r="S1718" s="211">
        <v>44531.501145833332</v>
      </c>
    </row>
    <row r="1719" spans="1:19" x14ac:dyDescent="0.2">
      <c r="A1719" s="217" t="s">
        <v>261</v>
      </c>
      <c r="B1719" s="217" t="s">
        <v>207</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262</v>
      </c>
      <c r="Q1719" s="217" t="s">
        <v>263</v>
      </c>
      <c r="R1719" s="217" t="s">
        <v>264</v>
      </c>
      <c r="S1719" s="211">
        <v>44531.501145833332</v>
      </c>
    </row>
    <row r="1720" spans="1:19" x14ac:dyDescent="0.2">
      <c r="A1720" s="217" t="s">
        <v>261</v>
      </c>
      <c r="B1720" s="217" t="s">
        <v>207</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262</v>
      </c>
      <c r="Q1720" s="217" t="s">
        <v>263</v>
      </c>
      <c r="R1720" s="217" t="s">
        <v>264</v>
      </c>
      <c r="S1720" s="211">
        <v>44531.501145833332</v>
      </c>
    </row>
    <row r="1721" spans="1:19" x14ac:dyDescent="0.2">
      <c r="A1721" s="217" t="s">
        <v>261</v>
      </c>
      <c r="B1721" s="217" t="s">
        <v>207</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262</v>
      </c>
      <c r="Q1721" s="217" t="s">
        <v>263</v>
      </c>
      <c r="R1721" s="217" t="s">
        <v>264</v>
      </c>
      <c r="S1721" s="211">
        <v>44531.501145833332</v>
      </c>
    </row>
    <row r="1722" spans="1:19" x14ac:dyDescent="0.2">
      <c r="A1722" s="217" t="s">
        <v>261</v>
      </c>
      <c r="B1722" s="217" t="s">
        <v>207</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262</v>
      </c>
      <c r="Q1722" s="217" t="s">
        <v>263</v>
      </c>
      <c r="R1722" s="217" t="s">
        <v>264</v>
      </c>
      <c r="S1722" s="211">
        <v>44531.501145833332</v>
      </c>
    </row>
    <row r="1723" spans="1:19" x14ac:dyDescent="0.2">
      <c r="A1723" s="217" t="s">
        <v>261</v>
      </c>
      <c r="B1723" s="217" t="s">
        <v>207</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262</v>
      </c>
      <c r="Q1723" s="217" t="s">
        <v>263</v>
      </c>
      <c r="R1723" s="217" t="s">
        <v>264</v>
      </c>
      <c r="S1723" s="211">
        <v>44531.501145833332</v>
      </c>
    </row>
    <row r="1724" spans="1:19" x14ac:dyDescent="0.2">
      <c r="A1724" s="217" t="s">
        <v>261</v>
      </c>
      <c r="B1724" s="217" t="s">
        <v>207</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262</v>
      </c>
      <c r="Q1724" s="217" t="s">
        <v>263</v>
      </c>
      <c r="R1724" s="217" t="s">
        <v>264</v>
      </c>
      <c r="S1724" s="211">
        <v>44531.501145833332</v>
      </c>
    </row>
    <row r="1725" spans="1:19" x14ac:dyDescent="0.2">
      <c r="A1725" s="217" t="s">
        <v>261</v>
      </c>
      <c r="B1725" s="217" t="s">
        <v>207</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262</v>
      </c>
      <c r="Q1725" s="217" t="s">
        <v>263</v>
      </c>
      <c r="R1725" s="217" t="s">
        <v>264</v>
      </c>
      <c r="S1725" s="211">
        <v>44531.501145833332</v>
      </c>
    </row>
    <row r="1726" spans="1:19" x14ac:dyDescent="0.2">
      <c r="A1726" s="217" t="s">
        <v>261</v>
      </c>
      <c r="B1726" s="217" t="s">
        <v>207</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262</v>
      </c>
      <c r="Q1726" s="217" t="s">
        <v>263</v>
      </c>
      <c r="R1726" s="217" t="s">
        <v>264</v>
      </c>
      <c r="S1726" s="211">
        <v>44531.501145833332</v>
      </c>
    </row>
    <row r="1727" spans="1:19" x14ac:dyDescent="0.2">
      <c r="A1727" s="217" t="s">
        <v>261</v>
      </c>
      <c r="B1727" s="217" t="s">
        <v>207</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262</v>
      </c>
      <c r="Q1727" s="217" t="s">
        <v>263</v>
      </c>
      <c r="R1727" s="217" t="s">
        <v>264</v>
      </c>
      <c r="S1727" s="211">
        <v>44531.501145833332</v>
      </c>
    </row>
    <row r="1728" spans="1:19" x14ac:dyDescent="0.2">
      <c r="A1728" s="217" t="s">
        <v>261</v>
      </c>
      <c r="B1728" s="217" t="s">
        <v>207</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262</v>
      </c>
      <c r="Q1728" s="217" t="s">
        <v>263</v>
      </c>
      <c r="R1728" s="217" t="s">
        <v>264</v>
      </c>
      <c r="S1728" s="211">
        <v>44531.501145833332</v>
      </c>
    </row>
    <row r="1729" spans="1:19" x14ac:dyDescent="0.2">
      <c r="A1729" s="217" t="s">
        <v>261</v>
      </c>
      <c r="B1729" s="217" t="s">
        <v>207</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262</v>
      </c>
      <c r="Q1729" s="217" t="s">
        <v>263</v>
      </c>
      <c r="R1729" s="217" t="s">
        <v>264</v>
      </c>
      <c r="S1729" s="211">
        <v>44531.501145833332</v>
      </c>
    </row>
    <row r="1730" spans="1:19" x14ac:dyDescent="0.2">
      <c r="A1730" s="217" t="s">
        <v>261</v>
      </c>
      <c r="B1730" s="217" t="s">
        <v>207</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262</v>
      </c>
      <c r="Q1730" s="217" t="s">
        <v>263</v>
      </c>
      <c r="R1730" s="217" t="s">
        <v>264</v>
      </c>
      <c r="S1730" s="211">
        <v>44531.501145833332</v>
      </c>
    </row>
    <row r="1731" spans="1:19" x14ac:dyDescent="0.2">
      <c r="A1731" s="217" t="s">
        <v>261</v>
      </c>
      <c r="B1731" s="217" t="s">
        <v>207</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262</v>
      </c>
      <c r="Q1731" s="217" t="s">
        <v>263</v>
      </c>
      <c r="R1731" s="217" t="s">
        <v>264</v>
      </c>
      <c r="S1731" s="211">
        <v>44531.501145833332</v>
      </c>
    </row>
    <row r="1732" spans="1:19" x14ac:dyDescent="0.2">
      <c r="A1732" s="217" t="s">
        <v>261</v>
      </c>
      <c r="B1732" s="217" t="s">
        <v>207</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262</v>
      </c>
      <c r="Q1732" s="217" t="s">
        <v>263</v>
      </c>
      <c r="R1732" s="217" t="s">
        <v>264</v>
      </c>
      <c r="S1732" s="211">
        <v>44531.501145833332</v>
      </c>
    </row>
    <row r="1733" spans="1:19" x14ac:dyDescent="0.2">
      <c r="A1733" s="217" t="s">
        <v>261</v>
      </c>
      <c r="B1733" s="217" t="s">
        <v>207</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262</v>
      </c>
      <c r="Q1733" s="217" t="s">
        <v>263</v>
      </c>
      <c r="R1733" s="217" t="s">
        <v>264</v>
      </c>
      <c r="S1733" s="211">
        <v>44531.501145833332</v>
      </c>
    </row>
    <row r="1734" spans="1:19" x14ac:dyDescent="0.2">
      <c r="A1734" s="217" t="s">
        <v>261</v>
      </c>
      <c r="B1734" s="217" t="s">
        <v>207</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262</v>
      </c>
      <c r="Q1734" s="217" t="s">
        <v>263</v>
      </c>
      <c r="R1734" s="217" t="s">
        <v>264</v>
      </c>
      <c r="S1734" s="211">
        <v>44531.501145833332</v>
      </c>
    </row>
    <row r="1735" spans="1:19" x14ac:dyDescent="0.2">
      <c r="A1735" s="217" t="s">
        <v>261</v>
      </c>
      <c r="B1735" s="217" t="s">
        <v>207</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262</v>
      </c>
      <c r="Q1735" s="217" t="s">
        <v>263</v>
      </c>
      <c r="R1735" s="217" t="s">
        <v>264</v>
      </c>
      <c r="S1735" s="211">
        <v>44531.501145833332</v>
      </c>
    </row>
    <row r="1736" spans="1:19" x14ac:dyDescent="0.2">
      <c r="A1736" s="217" t="s">
        <v>261</v>
      </c>
      <c r="B1736" s="217" t="s">
        <v>207</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262</v>
      </c>
      <c r="Q1736" s="217" t="s">
        <v>263</v>
      </c>
      <c r="R1736" s="217" t="s">
        <v>264</v>
      </c>
      <c r="S1736" s="211">
        <v>44531.501689814817</v>
      </c>
    </row>
    <row r="1737" spans="1:19" x14ac:dyDescent="0.2">
      <c r="A1737" s="217" t="s">
        <v>261</v>
      </c>
      <c r="B1737" s="217" t="s">
        <v>207</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262</v>
      </c>
      <c r="Q1737" s="217" t="s">
        <v>263</v>
      </c>
      <c r="R1737" s="217" t="s">
        <v>264</v>
      </c>
      <c r="S1737" s="211">
        <v>44531.501689814817</v>
      </c>
    </row>
    <row r="1738" spans="1:19" x14ac:dyDescent="0.2">
      <c r="A1738" s="217" t="s">
        <v>261</v>
      </c>
      <c r="B1738" s="217" t="s">
        <v>207</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262</v>
      </c>
      <c r="Q1738" s="217" t="s">
        <v>263</v>
      </c>
      <c r="R1738" s="217" t="s">
        <v>264</v>
      </c>
      <c r="S1738" s="211">
        <v>44531.501701388886</v>
      </c>
    </row>
    <row r="1739" spans="1:19" x14ac:dyDescent="0.2">
      <c r="A1739" s="217" t="s">
        <v>261</v>
      </c>
      <c r="B1739" s="217" t="s">
        <v>207</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262</v>
      </c>
      <c r="Q1739" s="217" t="s">
        <v>263</v>
      </c>
      <c r="R1739" s="217" t="s">
        <v>264</v>
      </c>
      <c r="S1739" s="211">
        <v>44531.501689814817</v>
      </c>
    </row>
    <row r="1740" spans="1:19" x14ac:dyDescent="0.2">
      <c r="A1740" s="217" t="s">
        <v>261</v>
      </c>
      <c r="B1740" s="217" t="s">
        <v>207</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262</v>
      </c>
      <c r="Q1740" s="217" t="s">
        <v>263</v>
      </c>
      <c r="R1740" s="217" t="s">
        <v>264</v>
      </c>
      <c r="S1740" s="211">
        <v>44531.501689814817</v>
      </c>
    </row>
    <row r="1741" spans="1:19" x14ac:dyDescent="0.2">
      <c r="A1741" s="217" t="s">
        <v>261</v>
      </c>
      <c r="B1741" s="217" t="s">
        <v>207</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262</v>
      </c>
      <c r="Q1741" s="217" t="s">
        <v>263</v>
      </c>
      <c r="R1741" s="217" t="s">
        <v>264</v>
      </c>
      <c r="S1741" s="211">
        <v>44531.501689814817</v>
      </c>
    </row>
    <row r="1742" spans="1:19" x14ac:dyDescent="0.2">
      <c r="A1742" s="217" t="s">
        <v>261</v>
      </c>
      <c r="B1742" s="217" t="s">
        <v>207</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262</v>
      </c>
      <c r="Q1742" s="217" t="s">
        <v>263</v>
      </c>
      <c r="R1742" s="217" t="s">
        <v>264</v>
      </c>
      <c r="S1742" s="211">
        <v>44531.501689814817</v>
      </c>
    </row>
    <row r="1743" spans="1:19" x14ac:dyDescent="0.2">
      <c r="A1743" s="217" t="s">
        <v>261</v>
      </c>
      <c r="B1743" s="217" t="s">
        <v>207</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262</v>
      </c>
      <c r="Q1743" s="217" t="s">
        <v>263</v>
      </c>
      <c r="R1743" s="217" t="s">
        <v>264</v>
      </c>
      <c r="S1743" s="211">
        <v>44531.501689814817</v>
      </c>
    </row>
    <row r="1744" spans="1:19" x14ac:dyDescent="0.2">
      <c r="A1744" s="217" t="s">
        <v>261</v>
      </c>
      <c r="B1744" s="217" t="s">
        <v>207</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262</v>
      </c>
      <c r="Q1744" s="217" t="s">
        <v>263</v>
      </c>
      <c r="R1744" s="217" t="s">
        <v>264</v>
      </c>
      <c r="S1744" s="211">
        <v>44531.501689814817</v>
      </c>
    </row>
    <row r="1745" spans="1:19" x14ac:dyDescent="0.2">
      <c r="A1745" s="217" t="s">
        <v>261</v>
      </c>
      <c r="B1745" s="217" t="s">
        <v>207</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262</v>
      </c>
      <c r="Q1745" s="217" t="s">
        <v>263</v>
      </c>
      <c r="R1745" s="217" t="s">
        <v>264</v>
      </c>
      <c r="S1745" s="211">
        <v>44531.501701388886</v>
      </c>
    </row>
    <row r="1746" spans="1:19" x14ac:dyDescent="0.2">
      <c r="A1746" s="217" t="s">
        <v>261</v>
      </c>
      <c r="B1746" s="217" t="s">
        <v>207</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262</v>
      </c>
      <c r="Q1746" s="217" t="s">
        <v>263</v>
      </c>
      <c r="R1746" s="217" t="s">
        <v>264</v>
      </c>
      <c r="S1746" s="211">
        <v>44531.501689814817</v>
      </c>
    </row>
    <row r="1747" spans="1:19" x14ac:dyDescent="0.2">
      <c r="A1747" s="217" t="s">
        <v>261</v>
      </c>
      <c r="B1747" s="217" t="s">
        <v>207</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262</v>
      </c>
      <c r="Q1747" s="217" t="s">
        <v>263</v>
      </c>
      <c r="R1747" s="217" t="s">
        <v>264</v>
      </c>
      <c r="S1747" s="211">
        <v>44531.501701388886</v>
      </c>
    </row>
    <row r="1748" spans="1:19" x14ac:dyDescent="0.2">
      <c r="A1748" s="217" t="s">
        <v>261</v>
      </c>
      <c r="B1748" s="217" t="s">
        <v>207</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262</v>
      </c>
      <c r="Q1748" s="217" t="s">
        <v>263</v>
      </c>
      <c r="R1748" s="217" t="s">
        <v>264</v>
      </c>
      <c r="S1748" s="211">
        <v>44531.501689814817</v>
      </c>
    </row>
    <row r="1749" spans="1:19" x14ac:dyDescent="0.2">
      <c r="A1749" s="217" t="s">
        <v>261</v>
      </c>
      <c r="B1749" s="217" t="s">
        <v>207</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262</v>
      </c>
      <c r="Q1749" s="217" t="s">
        <v>263</v>
      </c>
      <c r="R1749" s="217" t="s">
        <v>264</v>
      </c>
      <c r="S1749" s="211">
        <v>44531.501689814817</v>
      </c>
    </row>
    <row r="1750" spans="1:19" x14ac:dyDescent="0.2">
      <c r="A1750" s="217" t="s">
        <v>261</v>
      </c>
      <c r="B1750" s="217" t="s">
        <v>207</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262</v>
      </c>
      <c r="Q1750" s="217" t="s">
        <v>263</v>
      </c>
      <c r="R1750" s="217" t="s">
        <v>264</v>
      </c>
      <c r="S1750" s="211">
        <v>44531.501701388886</v>
      </c>
    </row>
    <row r="1751" spans="1:19" x14ac:dyDescent="0.2">
      <c r="A1751" s="217" t="s">
        <v>261</v>
      </c>
      <c r="B1751" s="217" t="s">
        <v>207</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262</v>
      </c>
      <c r="Q1751" s="217" t="s">
        <v>263</v>
      </c>
      <c r="R1751" s="217" t="s">
        <v>264</v>
      </c>
      <c r="S1751" s="211">
        <v>44531.501689814817</v>
      </c>
    </row>
    <row r="1752" spans="1:19" x14ac:dyDescent="0.2">
      <c r="A1752" s="217" t="s">
        <v>261</v>
      </c>
      <c r="B1752" s="217" t="s">
        <v>207</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262</v>
      </c>
      <c r="Q1752" s="217" t="s">
        <v>263</v>
      </c>
      <c r="R1752" s="217" t="s">
        <v>264</v>
      </c>
      <c r="S1752" s="211">
        <v>44531.501689814817</v>
      </c>
    </row>
    <row r="1753" spans="1:19" x14ac:dyDescent="0.2">
      <c r="A1753" s="217" t="s">
        <v>261</v>
      </c>
      <c r="B1753" s="217" t="s">
        <v>207</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262</v>
      </c>
      <c r="Q1753" s="217" t="s">
        <v>263</v>
      </c>
      <c r="R1753" s="217" t="s">
        <v>264</v>
      </c>
      <c r="S1753" s="211">
        <v>44531.501701388886</v>
      </c>
    </row>
    <row r="1754" spans="1:19" x14ac:dyDescent="0.2">
      <c r="A1754" s="217" t="s">
        <v>261</v>
      </c>
      <c r="B1754" s="217" t="s">
        <v>207</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262</v>
      </c>
      <c r="Q1754" s="217" t="s">
        <v>263</v>
      </c>
      <c r="R1754" s="217" t="s">
        <v>264</v>
      </c>
      <c r="S1754" s="211">
        <v>44531.501689814817</v>
      </c>
    </row>
    <row r="1755" spans="1:19" x14ac:dyDescent="0.2">
      <c r="A1755" s="217" t="s">
        <v>261</v>
      </c>
      <c r="B1755" s="217" t="s">
        <v>207</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262</v>
      </c>
      <c r="Q1755" s="217" t="s">
        <v>263</v>
      </c>
      <c r="R1755" s="217" t="s">
        <v>264</v>
      </c>
      <c r="S1755" s="211">
        <v>44531.501689814817</v>
      </c>
    </row>
    <row r="1756" spans="1:19" x14ac:dyDescent="0.2">
      <c r="A1756" s="217" t="s">
        <v>261</v>
      </c>
      <c r="B1756" s="217" t="s">
        <v>207</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262</v>
      </c>
      <c r="Q1756" s="217" t="s">
        <v>263</v>
      </c>
      <c r="R1756" s="217" t="s">
        <v>264</v>
      </c>
      <c r="S1756" s="211">
        <v>44531.501689814817</v>
      </c>
    </row>
    <row r="1757" spans="1:19" x14ac:dyDescent="0.2">
      <c r="A1757" s="217" t="s">
        <v>261</v>
      </c>
      <c r="B1757" s="217" t="s">
        <v>207</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262</v>
      </c>
      <c r="Q1757" s="217" t="s">
        <v>263</v>
      </c>
      <c r="R1757" s="217" t="s">
        <v>264</v>
      </c>
      <c r="S1757" s="211">
        <v>44531.501689814817</v>
      </c>
    </row>
    <row r="1758" spans="1:19" x14ac:dyDescent="0.2">
      <c r="A1758" s="217" t="s">
        <v>261</v>
      </c>
      <c r="B1758" s="217" t="s">
        <v>207</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262</v>
      </c>
      <c r="Q1758" s="217" t="s">
        <v>263</v>
      </c>
      <c r="R1758" s="217" t="s">
        <v>264</v>
      </c>
      <c r="S1758" s="211">
        <v>44531.501701388886</v>
      </c>
    </row>
    <row r="1759" spans="1:19" x14ac:dyDescent="0.2">
      <c r="A1759" s="217" t="s">
        <v>261</v>
      </c>
      <c r="B1759" s="217" t="s">
        <v>207</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262</v>
      </c>
      <c r="Q1759" s="217" t="s">
        <v>263</v>
      </c>
      <c r="R1759" s="217" t="s">
        <v>264</v>
      </c>
      <c r="S1759" s="211">
        <v>44531.501689814817</v>
      </c>
    </row>
    <row r="1760" spans="1:19" x14ac:dyDescent="0.2">
      <c r="A1760" s="217" t="s">
        <v>261</v>
      </c>
      <c r="B1760" s="217" t="s">
        <v>207</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262</v>
      </c>
      <c r="Q1760" s="217" t="s">
        <v>263</v>
      </c>
      <c r="R1760" s="217" t="s">
        <v>264</v>
      </c>
      <c r="S1760" s="211">
        <v>44531.501689814817</v>
      </c>
    </row>
    <row r="1761" spans="1:19" x14ac:dyDescent="0.2">
      <c r="A1761" s="217" t="s">
        <v>261</v>
      </c>
      <c r="B1761" s="217" t="s">
        <v>207</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262</v>
      </c>
      <c r="Q1761" s="217" t="s">
        <v>263</v>
      </c>
      <c r="R1761" s="217" t="s">
        <v>264</v>
      </c>
      <c r="S1761" s="211">
        <v>44531.501689814817</v>
      </c>
    </row>
    <row r="1762" spans="1:19" x14ac:dyDescent="0.2">
      <c r="A1762" s="217" t="s">
        <v>261</v>
      </c>
      <c r="B1762" s="217" t="s">
        <v>207</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262</v>
      </c>
      <c r="Q1762" s="217" t="s">
        <v>263</v>
      </c>
      <c r="R1762" s="217" t="s">
        <v>264</v>
      </c>
      <c r="S1762" s="211">
        <v>44531.501701388886</v>
      </c>
    </row>
    <row r="1763" spans="1:19" x14ac:dyDescent="0.2">
      <c r="A1763" s="217" t="s">
        <v>261</v>
      </c>
      <c r="B1763" s="217" t="s">
        <v>207</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262</v>
      </c>
      <c r="Q1763" s="217" t="s">
        <v>263</v>
      </c>
      <c r="R1763" s="217" t="s">
        <v>264</v>
      </c>
      <c r="S1763" s="211">
        <v>44531.501689814817</v>
      </c>
    </row>
    <row r="1764" spans="1:19" x14ac:dyDescent="0.2">
      <c r="A1764" s="217" t="s">
        <v>261</v>
      </c>
      <c r="B1764" s="217" t="s">
        <v>207</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262</v>
      </c>
      <c r="Q1764" s="217" t="s">
        <v>263</v>
      </c>
      <c r="R1764" s="217" t="s">
        <v>264</v>
      </c>
      <c r="S1764" s="211">
        <v>44531.501689814817</v>
      </c>
    </row>
    <row r="1765" spans="1:19" x14ac:dyDescent="0.2">
      <c r="A1765" s="217" t="s">
        <v>261</v>
      </c>
      <c r="B1765" s="217" t="s">
        <v>207</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262</v>
      </c>
      <c r="Q1765" s="217" t="s">
        <v>263</v>
      </c>
      <c r="R1765" s="217" t="s">
        <v>264</v>
      </c>
      <c r="S1765" s="211">
        <v>44531.501689814817</v>
      </c>
    </row>
    <row r="1766" spans="1:19" x14ac:dyDescent="0.2">
      <c r="A1766" s="217" t="s">
        <v>261</v>
      </c>
      <c r="B1766" s="217" t="s">
        <v>207</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262</v>
      </c>
      <c r="Q1766" s="217" t="s">
        <v>263</v>
      </c>
      <c r="R1766" s="217" t="s">
        <v>264</v>
      </c>
      <c r="S1766" s="211">
        <v>44531.501689814817</v>
      </c>
    </row>
    <row r="1767" spans="1:19" x14ac:dyDescent="0.2">
      <c r="A1767" s="217" t="s">
        <v>261</v>
      </c>
      <c r="B1767" s="217" t="s">
        <v>207</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262</v>
      </c>
      <c r="Q1767" s="217" t="s">
        <v>263</v>
      </c>
      <c r="R1767" s="217" t="s">
        <v>264</v>
      </c>
      <c r="S1767" s="211">
        <v>44531.501689814817</v>
      </c>
    </row>
    <row r="1768" spans="1:19" x14ac:dyDescent="0.2">
      <c r="A1768" s="217" t="s">
        <v>261</v>
      </c>
      <c r="B1768" s="217" t="s">
        <v>207</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262</v>
      </c>
      <c r="Q1768" s="217" t="s">
        <v>263</v>
      </c>
      <c r="R1768" s="217" t="s">
        <v>264</v>
      </c>
      <c r="S1768" s="211">
        <v>44531.501689814817</v>
      </c>
    </row>
    <row r="1769" spans="1:19" x14ac:dyDescent="0.2">
      <c r="A1769" s="217" t="s">
        <v>261</v>
      </c>
      <c r="B1769" s="217" t="s">
        <v>207</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262</v>
      </c>
      <c r="Q1769" s="217" t="s">
        <v>263</v>
      </c>
      <c r="R1769" s="217" t="s">
        <v>264</v>
      </c>
      <c r="S1769" s="211">
        <v>44531.501689814817</v>
      </c>
    </row>
    <row r="1770" spans="1:19" x14ac:dyDescent="0.2">
      <c r="A1770" s="217" t="s">
        <v>261</v>
      </c>
      <c r="B1770" s="217" t="s">
        <v>207</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262</v>
      </c>
      <c r="Q1770" s="217" t="s">
        <v>263</v>
      </c>
      <c r="R1770" s="217" t="s">
        <v>264</v>
      </c>
      <c r="S1770" s="211">
        <v>44531.501689814817</v>
      </c>
    </row>
    <row r="1771" spans="1:19" x14ac:dyDescent="0.2">
      <c r="A1771" s="217" t="s">
        <v>261</v>
      </c>
      <c r="B1771" s="217" t="s">
        <v>207</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262</v>
      </c>
      <c r="Q1771" s="217" t="s">
        <v>263</v>
      </c>
      <c r="R1771" s="217" t="s">
        <v>264</v>
      </c>
      <c r="S1771" s="211">
        <v>44531.501689814817</v>
      </c>
    </row>
    <row r="1772" spans="1:19" x14ac:dyDescent="0.2">
      <c r="A1772" s="217" t="s">
        <v>261</v>
      </c>
      <c r="B1772" s="217" t="s">
        <v>207</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262</v>
      </c>
      <c r="Q1772" s="217" t="s">
        <v>263</v>
      </c>
      <c r="R1772" s="217" t="s">
        <v>264</v>
      </c>
      <c r="S1772" s="211">
        <v>44531.501689814817</v>
      </c>
    </row>
    <row r="1773" spans="1:19" x14ac:dyDescent="0.2">
      <c r="A1773" s="217" t="s">
        <v>261</v>
      </c>
      <c r="B1773" s="217" t="s">
        <v>207</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262</v>
      </c>
      <c r="Q1773" s="217" t="s">
        <v>263</v>
      </c>
      <c r="R1773" s="217" t="s">
        <v>264</v>
      </c>
      <c r="S1773" s="211">
        <v>44531.501689814817</v>
      </c>
    </row>
    <row r="1774" spans="1:19" x14ac:dyDescent="0.2">
      <c r="A1774" s="217" t="s">
        <v>261</v>
      </c>
      <c r="B1774" s="217" t="s">
        <v>207</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262</v>
      </c>
      <c r="Q1774" s="217" t="s">
        <v>263</v>
      </c>
      <c r="R1774" s="217" t="s">
        <v>264</v>
      </c>
      <c r="S1774" s="211">
        <v>44531.501689814817</v>
      </c>
    </row>
    <row r="1775" spans="1:19" x14ac:dyDescent="0.2">
      <c r="A1775" s="217" t="s">
        <v>261</v>
      </c>
      <c r="B1775" s="217" t="s">
        <v>207</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262</v>
      </c>
      <c r="Q1775" s="217" t="s">
        <v>263</v>
      </c>
      <c r="R1775" s="217" t="s">
        <v>264</v>
      </c>
      <c r="S1775" s="211">
        <v>44531.501689814817</v>
      </c>
    </row>
    <row r="1776" spans="1:19" x14ac:dyDescent="0.2">
      <c r="A1776" s="217" t="s">
        <v>261</v>
      </c>
      <c r="B1776" s="217" t="s">
        <v>207</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262</v>
      </c>
      <c r="Q1776" s="217" t="s">
        <v>263</v>
      </c>
      <c r="R1776" s="217" t="s">
        <v>264</v>
      </c>
      <c r="S1776" s="211">
        <v>44531.501689814817</v>
      </c>
    </row>
    <row r="1777" spans="1:19" x14ac:dyDescent="0.2">
      <c r="A1777" s="217" t="s">
        <v>261</v>
      </c>
      <c r="B1777" s="217" t="s">
        <v>207</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262</v>
      </c>
      <c r="Q1777" s="217" t="s">
        <v>263</v>
      </c>
      <c r="R1777" s="217" t="s">
        <v>264</v>
      </c>
      <c r="S1777" s="211">
        <v>44531.501689814817</v>
      </c>
    </row>
    <row r="1778" spans="1:19" x14ac:dyDescent="0.2">
      <c r="A1778" s="217" t="s">
        <v>261</v>
      </c>
      <c r="B1778" s="217" t="s">
        <v>207</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262</v>
      </c>
      <c r="Q1778" s="217" t="s">
        <v>263</v>
      </c>
      <c r="R1778" s="217" t="s">
        <v>264</v>
      </c>
      <c r="S1778" s="211">
        <v>44531.501689814817</v>
      </c>
    </row>
    <row r="1779" spans="1:19" x14ac:dyDescent="0.2">
      <c r="A1779" s="217" t="s">
        <v>261</v>
      </c>
      <c r="B1779" s="217" t="s">
        <v>207</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262</v>
      </c>
      <c r="Q1779" s="217" t="s">
        <v>263</v>
      </c>
      <c r="R1779" s="217" t="s">
        <v>264</v>
      </c>
      <c r="S1779" s="211">
        <v>44531.501689814817</v>
      </c>
    </row>
    <row r="1780" spans="1:19" x14ac:dyDescent="0.2">
      <c r="A1780" s="217" t="s">
        <v>261</v>
      </c>
      <c r="B1780" s="217" t="s">
        <v>207</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262</v>
      </c>
      <c r="Q1780" s="217" t="s">
        <v>263</v>
      </c>
      <c r="R1780" s="217" t="s">
        <v>264</v>
      </c>
      <c r="S1780" s="211">
        <v>44531.501689814817</v>
      </c>
    </row>
    <row r="1781" spans="1:19" x14ac:dyDescent="0.2">
      <c r="A1781" s="217" t="s">
        <v>261</v>
      </c>
      <c r="B1781" s="217" t="s">
        <v>207</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262</v>
      </c>
      <c r="Q1781" s="217" t="s">
        <v>263</v>
      </c>
      <c r="R1781" s="217" t="s">
        <v>264</v>
      </c>
      <c r="S1781" s="211">
        <v>44531.501689814817</v>
      </c>
    </row>
    <row r="1782" spans="1:19" x14ac:dyDescent="0.2">
      <c r="A1782" s="217" t="s">
        <v>261</v>
      </c>
      <c r="B1782" s="217" t="s">
        <v>207</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262</v>
      </c>
      <c r="Q1782" s="217" t="s">
        <v>263</v>
      </c>
      <c r="R1782" s="217" t="s">
        <v>264</v>
      </c>
      <c r="S1782" s="211">
        <v>44531.501701388886</v>
      </c>
    </row>
    <row r="1783" spans="1:19" x14ac:dyDescent="0.2">
      <c r="A1783" s="217" t="s">
        <v>261</v>
      </c>
      <c r="B1783" s="217" t="s">
        <v>207</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262</v>
      </c>
      <c r="Q1783" s="217" t="s">
        <v>263</v>
      </c>
      <c r="R1783" s="217" t="s">
        <v>264</v>
      </c>
      <c r="S1783" s="211">
        <v>44531.501689814817</v>
      </c>
    </row>
    <row r="1784" spans="1:19" x14ac:dyDescent="0.2">
      <c r="A1784" s="217" t="s">
        <v>261</v>
      </c>
      <c r="B1784" s="217" t="s">
        <v>207</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262</v>
      </c>
      <c r="Q1784" s="217" t="s">
        <v>263</v>
      </c>
      <c r="R1784" s="217" t="s">
        <v>264</v>
      </c>
      <c r="S1784" s="211">
        <v>44531.501689814817</v>
      </c>
    </row>
    <row r="1785" spans="1:19" x14ac:dyDescent="0.2">
      <c r="A1785" s="217" t="s">
        <v>261</v>
      </c>
      <c r="B1785" s="217" t="s">
        <v>207</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262</v>
      </c>
      <c r="Q1785" s="217" t="s">
        <v>263</v>
      </c>
      <c r="R1785" s="217" t="s">
        <v>264</v>
      </c>
      <c r="S1785" s="211">
        <v>44531.501689814817</v>
      </c>
    </row>
    <row r="1786" spans="1:19" x14ac:dyDescent="0.2">
      <c r="A1786" s="217" t="s">
        <v>261</v>
      </c>
      <c r="B1786" s="217" t="s">
        <v>207</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265</v>
      </c>
      <c r="Q1786" s="217" t="s">
        <v>263</v>
      </c>
      <c r="R1786" s="217" t="s">
        <v>264</v>
      </c>
      <c r="S1786" s="211">
        <v>44531.501689814817</v>
      </c>
    </row>
    <row r="1787" spans="1:19" x14ac:dyDescent="0.2">
      <c r="A1787" s="217" t="s">
        <v>261</v>
      </c>
      <c r="B1787" s="217" t="s">
        <v>207</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265</v>
      </c>
      <c r="Q1787" s="217" t="s">
        <v>263</v>
      </c>
      <c r="R1787" s="217" t="s">
        <v>264</v>
      </c>
      <c r="S1787" s="211">
        <v>44531.501689814817</v>
      </c>
    </row>
    <row r="1788" spans="1:19" x14ac:dyDescent="0.2">
      <c r="A1788" s="217" t="s">
        <v>261</v>
      </c>
      <c r="B1788" s="217" t="s">
        <v>207</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265</v>
      </c>
      <c r="Q1788" s="217" t="s">
        <v>263</v>
      </c>
      <c r="R1788" s="217" t="s">
        <v>264</v>
      </c>
      <c r="S1788" s="211">
        <v>44531.501689814817</v>
      </c>
    </row>
    <row r="1789" spans="1:19" x14ac:dyDescent="0.2">
      <c r="A1789" s="217" t="s">
        <v>261</v>
      </c>
      <c r="B1789" s="217" t="s">
        <v>207</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265</v>
      </c>
      <c r="Q1789" s="217" t="s">
        <v>263</v>
      </c>
      <c r="R1789" s="217" t="s">
        <v>264</v>
      </c>
      <c r="S1789" s="211">
        <v>44531.501689814817</v>
      </c>
    </row>
    <row r="1790" spans="1:19" x14ac:dyDescent="0.2">
      <c r="A1790" s="217" t="s">
        <v>261</v>
      </c>
      <c r="B1790" s="217" t="s">
        <v>207</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265</v>
      </c>
      <c r="Q1790" s="217" t="s">
        <v>263</v>
      </c>
      <c r="R1790" s="217" t="s">
        <v>264</v>
      </c>
      <c r="S1790" s="211">
        <v>44531.501689814817</v>
      </c>
    </row>
    <row r="1791" spans="1:19" x14ac:dyDescent="0.2">
      <c r="A1791" s="217" t="s">
        <v>261</v>
      </c>
      <c r="B1791" s="217" t="s">
        <v>207</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265</v>
      </c>
      <c r="Q1791" s="217" t="s">
        <v>263</v>
      </c>
      <c r="R1791" s="217" t="s">
        <v>264</v>
      </c>
      <c r="S1791" s="211">
        <v>44531.501689814817</v>
      </c>
    </row>
    <row r="1792" spans="1:19" x14ac:dyDescent="0.2">
      <c r="A1792" s="217" t="s">
        <v>261</v>
      </c>
      <c r="B1792" s="217" t="s">
        <v>207</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266</v>
      </c>
      <c r="Q1792" s="217" t="s">
        <v>263</v>
      </c>
      <c r="R1792" s="217" t="s">
        <v>264</v>
      </c>
      <c r="S1792" s="211">
        <v>44531.501689814817</v>
      </c>
    </row>
    <row r="1793" spans="1:19" x14ac:dyDescent="0.2">
      <c r="A1793" s="217" t="s">
        <v>261</v>
      </c>
      <c r="B1793" s="217" t="s">
        <v>207</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266</v>
      </c>
      <c r="Q1793" s="217" t="s">
        <v>263</v>
      </c>
      <c r="R1793" s="217" t="s">
        <v>264</v>
      </c>
      <c r="S1793" s="211">
        <v>44531.501689814817</v>
      </c>
    </row>
    <row r="1794" spans="1:19" x14ac:dyDescent="0.2">
      <c r="A1794" s="217" t="s">
        <v>261</v>
      </c>
      <c r="B1794" s="217" t="s">
        <v>207</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266</v>
      </c>
      <c r="Q1794" s="217" t="s">
        <v>263</v>
      </c>
      <c r="R1794" s="217" t="s">
        <v>264</v>
      </c>
      <c r="S1794" s="211">
        <v>44531.501689814817</v>
      </c>
    </row>
    <row r="1795" spans="1:19" x14ac:dyDescent="0.2">
      <c r="A1795" s="217" t="s">
        <v>261</v>
      </c>
      <c r="B1795" s="217" t="s">
        <v>207</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266</v>
      </c>
      <c r="Q1795" s="217" t="s">
        <v>263</v>
      </c>
      <c r="R1795" s="217" t="s">
        <v>264</v>
      </c>
      <c r="S1795" s="211">
        <v>44531.501689814817</v>
      </c>
    </row>
    <row r="1796" spans="1:19" x14ac:dyDescent="0.2">
      <c r="A1796" s="217" t="s">
        <v>261</v>
      </c>
      <c r="B1796" s="217" t="s">
        <v>207</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266</v>
      </c>
      <c r="Q1796" s="217" t="s">
        <v>263</v>
      </c>
      <c r="R1796" s="217" t="s">
        <v>264</v>
      </c>
      <c r="S1796" s="211">
        <v>44531.501689814817</v>
      </c>
    </row>
    <row r="1797" spans="1:19" x14ac:dyDescent="0.2">
      <c r="A1797" s="217" t="s">
        <v>261</v>
      </c>
      <c r="B1797" s="217" t="s">
        <v>207</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266</v>
      </c>
      <c r="Q1797" s="217" t="s">
        <v>263</v>
      </c>
      <c r="R1797" s="217" t="s">
        <v>264</v>
      </c>
      <c r="S1797" s="211">
        <v>44531.501689814817</v>
      </c>
    </row>
    <row r="1798" spans="1:19" x14ac:dyDescent="0.2">
      <c r="A1798" s="217" t="s">
        <v>261</v>
      </c>
      <c r="B1798" s="217" t="s">
        <v>207</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266</v>
      </c>
      <c r="Q1798" s="217" t="s">
        <v>263</v>
      </c>
      <c r="R1798" s="217" t="s">
        <v>264</v>
      </c>
      <c r="S1798" s="211">
        <v>44531.501701388886</v>
      </c>
    </row>
    <row r="1799" spans="1:19" x14ac:dyDescent="0.2">
      <c r="A1799" s="217" t="s">
        <v>261</v>
      </c>
      <c r="B1799" s="217" t="s">
        <v>207</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266</v>
      </c>
      <c r="Q1799" s="217" t="s">
        <v>263</v>
      </c>
      <c r="R1799" s="217" t="s">
        <v>264</v>
      </c>
      <c r="S1799" s="211">
        <v>44531.501689814817</v>
      </c>
    </row>
    <row r="1800" spans="1:19" x14ac:dyDescent="0.2">
      <c r="A1800" s="217" t="s">
        <v>261</v>
      </c>
      <c r="B1800" s="217" t="s">
        <v>207</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266</v>
      </c>
      <c r="Q1800" s="217" t="s">
        <v>263</v>
      </c>
      <c r="R1800" s="217" t="s">
        <v>264</v>
      </c>
      <c r="S1800" s="211">
        <v>44531.501689814817</v>
      </c>
    </row>
    <row r="1801" spans="1:19" x14ac:dyDescent="0.2">
      <c r="A1801" s="217" t="s">
        <v>261</v>
      </c>
      <c r="B1801" s="217" t="s">
        <v>207</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266</v>
      </c>
      <c r="Q1801" s="217" t="s">
        <v>263</v>
      </c>
      <c r="R1801" s="217" t="s">
        <v>264</v>
      </c>
      <c r="S1801" s="211">
        <v>44531.501689814817</v>
      </c>
    </row>
    <row r="1802" spans="1:19" x14ac:dyDescent="0.2">
      <c r="A1802" s="217" t="s">
        <v>261</v>
      </c>
      <c r="B1802" s="217" t="s">
        <v>207</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266</v>
      </c>
      <c r="Q1802" s="217" t="s">
        <v>263</v>
      </c>
      <c r="R1802" s="217" t="s">
        <v>264</v>
      </c>
      <c r="S1802" s="211">
        <v>44531.501689814817</v>
      </c>
    </row>
    <row r="1803" spans="1:19" x14ac:dyDescent="0.2">
      <c r="A1803" s="217" t="s">
        <v>261</v>
      </c>
      <c r="B1803" s="217" t="s">
        <v>207</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266</v>
      </c>
      <c r="Q1803" s="217" t="s">
        <v>263</v>
      </c>
      <c r="R1803" s="217" t="s">
        <v>264</v>
      </c>
      <c r="S1803" s="211">
        <v>44531.501701388886</v>
      </c>
    </row>
    <row r="1804" spans="1:19" x14ac:dyDescent="0.2">
      <c r="A1804" s="217" t="s">
        <v>261</v>
      </c>
      <c r="B1804" s="217" t="s">
        <v>207</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266</v>
      </c>
      <c r="Q1804" s="217" t="s">
        <v>263</v>
      </c>
      <c r="R1804" s="217" t="s">
        <v>264</v>
      </c>
      <c r="S1804" s="211">
        <v>44531.501701388886</v>
      </c>
    </row>
    <row r="1805" spans="1:19" x14ac:dyDescent="0.2">
      <c r="A1805" s="217" t="s">
        <v>261</v>
      </c>
      <c r="B1805" s="217" t="s">
        <v>207</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266</v>
      </c>
      <c r="Q1805" s="217" t="s">
        <v>263</v>
      </c>
      <c r="R1805" s="217" t="s">
        <v>264</v>
      </c>
      <c r="S1805" s="211">
        <v>44531.501689814817</v>
      </c>
    </row>
    <row r="1806" spans="1:19" x14ac:dyDescent="0.2">
      <c r="A1806" s="217" t="s">
        <v>261</v>
      </c>
      <c r="B1806" s="217" t="s">
        <v>207</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266</v>
      </c>
      <c r="Q1806" s="217" t="s">
        <v>263</v>
      </c>
      <c r="R1806" s="217" t="s">
        <v>264</v>
      </c>
      <c r="S1806" s="211">
        <v>44531.501689814817</v>
      </c>
    </row>
    <row r="1807" spans="1:19" x14ac:dyDescent="0.2">
      <c r="A1807" s="217" t="s">
        <v>261</v>
      </c>
      <c r="B1807" s="217" t="s">
        <v>207</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266</v>
      </c>
      <c r="Q1807" s="217" t="s">
        <v>263</v>
      </c>
      <c r="R1807" s="217" t="s">
        <v>264</v>
      </c>
      <c r="S1807" s="211">
        <v>44531.501701388886</v>
      </c>
    </row>
    <row r="1808" spans="1:19" x14ac:dyDescent="0.2">
      <c r="A1808" s="217" t="s">
        <v>261</v>
      </c>
      <c r="B1808" s="217" t="s">
        <v>207</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266</v>
      </c>
      <c r="Q1808" s="217" t="s">
        <v>263</v>
      </c>
      <c r="R1808" s="217" t="s">
        <v>264</v>
      </c>
      <c r="S1808" s="211">
        <v>44531.501689814817</v>
      </c>
    </row>
    <row r="1809" spans="1:19" x14ac:dyDescent="0.2">
      <c r="A1809" s="217" t="s">
        <v>261</v>
      </c>
      <c r="B1809" s="217" t="s">
        <v>207</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266</v>
      </c>
      <c r="Q1809" s="217" t="s">
        <v>263</v>
      </c>
      <c r="R1809" s="217" t="s">
        <v>264</v>
      </c>
      <c r="S1809" s="211">
        <v>44531.501689814817</v>
      </c>
    </row>
    <row r="1810" spans="1:19" x14ac:dyDescent="0.2">
      <c r="A1810" s="217" t="s">
        <v>261</v>
      </c>
      <c r="B1810" s="217" t="s">
        <v>207</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266</v>
      </c>
      <c r="Q1810" s="217" t="s">
        <v>263</v>
      </c>
      <c r="R1810" s="217" t="s">
        <v>264</v>
      </c>
      <c r="S1810" s="211">
        <v>44531.501689814817</v>
      </c>
    </row>
    <row r="1811" spans="1:19" x14ac:dyDescent="0.2">
      <c r="A1811" s="217" t="s">
        <v>261</v>
      </c>
      <c r="B1811" s="217" t="s">
        <v>207</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266</v>
      </c>
      <c r="Q1811" s="217" t="s">
        <v>263</v>
      </c>
      <c r="R1811" s="217" t="s">
        <v>264</v>
      </c>
      <c r="S1811" s="211">
        <v>44531.501689814817</v>
      </c>
    </row>
    <row r="1812" spans="1:19" x14ac:dyDescent="0.2">
      <c r="A1812" s="217" t="s">
        <v>261</v>
      </c>
      <c r="B1812" s="217" t="s">
        <v>207</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266</v>
      </c>
      <c r="Q1812" s="217" t="s">
        <v>263</v>
      </c>
      <c r="R1812" s="217" t="s">
        <v>264</v>
      </c>
      <c r="S1812" s="211">
        <v>44531.501689814817</v>
      </c>
    </row>
    <row r="1813" spans="1:19" x14ac:dyDescent="0.2">
      <c r="A1813" s="217" t="s">
        <v>261</v>
      </c>
      <c r="B1813" s="217" t="s">
        <v>207</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266</v>
      </c>
      <c r="Q1813" s="217" t="s">
        <v>263</v>
      </c>
      <c r="R1813" s="217" t="s">
        <v>264</v>
      </c>
      <c r="S1813" s="211">
        <v>44531.501689814817</v>
      </c>
    </row>
    <row r="1814" spans="1:19" x14ac:dyDescent="0.2">
      <c r="A1814" s="217" t="s">
        <v>261</v>
      </c>
      <c r="B1814" s="217" t="s">
        <v>207</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266</v>
      </c>
      <c r="Q1814" s="217" t="s">
        <v>263</v>
      </c>
      <c r="R1814" s="217" t="s">
        <v>264</v>
      </c>
      <c r="S1814" s="211">
        <v>44531.501701388886</v>
      </c>
    </row>
    <row r="1815" spans="1:19" x14ac:dyDescent="0.2">
      <c r="A1815" s="217" t="s">
        <v>261</v>
      </c>
      <c r="B1815" s="217" t="s">
        <v>207</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266</v>
      </c>
      <c r="Q1815" s="217" t="s">
        <v>263</v>
      </c>
      <c r="R1815" s="217" t="s">
        <v>264</v>
      </c>
      <c r="S1815" s="211">
        <v>44531.501689814817</v>
      </c>
    </row>
    <row r="1816" spans="1:19" x14ac:dyDescent="0.2">
      <c r="A1816" s="217" t="s">
        <v>261</v>
      </c>
      <c r="B1816" s="217" t="s">
        <v>207</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266</v>
      </c>
      <c r="Q1816" s="217" t="s">
        <v>263</v>
      </c>
      <c r="R1816" s="217" t="s">
        <v>264</v>
      </c>
      <c r="S1816" s="211">
        <v>44531.501689814817</v>
      </c>
    </row>
    <row r="1817" spans="1:19" x14ac:dyDescent="0.2">
      <c r="A1817" s="217" t="s">
        <v>261</v>
      </c>
      <c r="B1817" s="217" t="s">
        <v>207</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266</v>
      </c>
      <c r="Q1817" s="217" t="s">
        <v>263</v>
      </c>
      <c r="R1817" s="217" t="s">
        <v>264</v>
      </c>
      <c r="S1817" s="211">
        <v>44531.501689814817</v>
      </c>
    </row>
    <row r="1818" spans="1:19" x14ac:dyDescent="0.2">
      <c r="A1818" s="217" t="s">
        <v>261</v>
      </c>
      <c r="B1818" s="217" t="s">
        <v>207</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266</v>
      </c>
      <c r="Q1818" s="217" t="s">
        <v>263</v>
      </c>
      <c r="R1818" s="217" t="s">
        <v>264</v>
      </c>
      <c r="S1818" s="211">
        <v>44531.501689814817</v>
      </c>
    </row>
    <row r="1819" spans="1:19" x14ac:dyDescent="0.2">
      <c r="A1819" s="217" t="s">
        <v>261</v>
      </c>
      <c r="B1819" s="217" t="s">
        <v>207</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266</v>
      </c>
      <c r="Q1819" s="217" t="s">
        <v>263</v>
      </c>
      <c r="R1819" s="217" t="s">
        <v>264</v>
      </c>
      <c r="S1819" s="211">
        <v>44531.501689814817</v>
      </c>
    </row>
    <row r="1820" spans="1:19" x14ac:dyDescent="0.2">
      <c r="A1820" s="217" t="s">
        <v>261</v>
      </c>
      <c r="B1820" s="217" t="s">
        <v>207</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266</v>
      </c>
      <c r="Q1820" s="217" t="s">
        <v>263</v>
      </c>
      <c r="R1820" s="217" t="s">
        <v>264</v>
      </c>
      <c r="S1820" s="211">
        <v>44531.501689814817</v>
      </c>
    </row>
    <row r="1821" spans="1:19" x14ac:dyDescent="0.2">
      <c r="A1821" s="217" t="s">
        <v>261</v>
      </c>
      <c r="B1821" s="217" t="s">
        <v>207</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266</v>
      </c>
      <c r="Q1821" s="217" t="s">
        <v>263</v>
      </c>
      <c r="R1821" s="217" t="s">
        <v>264</v>
      </c>
      <c r="S1821" s="211">
        <v>44531.501689814817</v>
      </c>
    </row>
    <row r="1822" spans="1:19" x14ac:dyDescent="0.2">
      <c r="A1822" s="217" t="s">
        <v>261</v>
      </c>
      <c r="B1822" s="217" t="s">
        <v>207</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266</v>
      </c>
      <c r="Q1822" s="217" t="s">
        <v>263</v>
      </c>
      <c r="R1822" s="217" t="s">
        <v>264</v>
      </c>
      <c r="S1822" s="211">
        <v>44531.501689814817</v>
      </c>
    </row>
    <row r="1823" spans="1:19" x14ac:dyDescent="0.2">
      <c r="A1823" s="217" t="s">
        <v>261</v>
      </c>
      <c r="B1823" s="217" t="s">
        <v>207</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266</v>
      </c>
      <c r="Q1823" s="217" t="s">
        <v>263</v>
      </c>
      <c r="R1823" s="217" t="s">
        <v>264</v>
      </c>
      <c r="S1823" s="211">
        <v>44531.501689814817</v>
      </c>
    </row>
    <row r="1824" spans="1:19" x14ac:dyDescent="0.2">
      <c r="A1824" s="217" t="s">
        <v>261</v>
      </c>
      <c r="B1824" s="217" t="s">
        <v>207</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266</v>
      </c>
      <c r="Q1824" s="217" t="s">
        <v>263</v>
      </c>
      <c r="R1824" s="217" t="s">
        <v>264</v>
      </c>
      <c r="S1824" s="211">
        <v>44531.501689814817</v>
      </c>
    </row>
    <row r="1825" spans="1:19" x14ac:dyDescent="0.2">
      <c r="A1825" s="217" t="s">
        <v>261</v>
      </c>
      <c r="B1825" s="217" t="s">
        <v>207</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266</v>
      </c>
      <c r="Q1825" s="217" t="s">
        <v>263</v>
      </c>
      <c r="R1825" s="217" t="s">
        <v>264</v>
      </c>
      <c r="S1825" s="211">
        <v>44531.501689814817</v>
      </c>
    </row>
    <row r="1826" spans="1:19" x14ac:dyDescent="0.2">
      <c r="A1826" s="217" t="s">
        <v>261</v>
      </c>
      <c r="B1826" s="217" t="s">
        <v>207</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266</v>
      </c>
      <c r="Q1826" s="217" t="s">
        <v>263</v>
      </c>
      <c r="R1826" s="217" t="s">
        <v>264</v>
      </c>
      <c r="S1826" s="211">
        <v>44531.501689814817</v>
      </c>
    </row>
    <row r="1827" spans="1:19" x14ac:dyDescent="0.2">
      <c r="A1827" s="217" t="s">
        <v>261</v>
      </c>
      <c r="B1827" s="217" t="s">
        <v>207</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266</v>
      </c>
      <c r="Q1827" s="217" t="s">
        <v>263</v>
      </c>
      <c r="R1827" s="217" t="s">
        <v>264</v>
      </c>
      <c r="S1827" s="211">
        <v>44531.501689814817</v>
      </c>
    </row>
    <row r="1828" spans="1:19" x14ac:dyDescent="0.2">
      <c r="A1828" s="217" t="s">
        <v>261</v>
      </c>
      <c r="B1828" s="217" t="s">
        <v>207</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266</v>
      </c>
      <c r="Q1828" s="217" t="s">
        <v>263</v>
      </c>
      <c r="R1828" s="217" t="s">
        <v>264</v>
      </c>
      <c r="S1828" s="211">
        <v>44531.501689814817</v>
      </c>
    </row>
    <row r="1829" spans="1:19" x14ac:dyDescent="0.2">
      <c r="A1829" s="217" t="s">
        <v>261</v>
      </c>
      <c r="B1829" s="217" t="s">
        <v>207</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266</v>
      </c>
      <c r="Q1829" s="217" t="s">
        <v>263</v>
      </c>
      <c r="R1829" s="217" t="s">
        <v>264</v>
      </c>
      <c r="S1829" s="211">
        <v>44531.501689814817</v>
      </c>
    </row>
    <row r="1830" spans="1:19" x14ac:dyDescent="0.2">
      <c r="A1830" s="217" t="s">
        <v>261</v>
      </c>
      <c r="B1830" s="217" t="s">
        <v>207</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266</v>
      </c>
      <c r="Q1830" s="217" t="s">
        <v>263</v>
      </c>
      <c r="R1830" s="217" t="s">
        <v>264</v>
      </c>
      <c r="S1830" s="211">
        <v>44531.501689814817</v>
      </c>
    </row>
    <row r="1831" spans="1:19" x14ac:dyDescent="0.2">
      <c r="A1831" s="217" t="s">
        <v>261</v>
      </c>
      <c r="B1831" s="217" t="s">
        <v>207</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266</v>
      </c>
      <c r="Q1831" s="217" t="s">
        <v>263</v>
      </c>
      <c r="R1831" s="217" t="s">
        <v>264</v>
      </c>
      <c r="S1831" s="211">
        <v>44531.501689814817</v>
      </c>
    </row>
    <row r="1832" spans="1:19" x14ac:dyDescent="0.2">
      <c r="A1832" s="217" t="s">
        <v>261</v>
      </c>
      <c r="B1832" s="217" t="s">
        <v>207</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266</v>
      </c>
      <c r="Q1832" s="217" t="s">
        <v>263</v>
      </c>
      <c r="R1832" s="217" t="s">
        <v>264</v>
      </c>
      <c r="S1832" s="211">
        <v>44531.501689814817</v>
      </c>
    </row>
    <row r="1833" spans="1:19" x14ac:dyDescent="0.2">
      <c r="A1833" s="217" t="s">
        <v>261</v>
      </c>
      <c r="B1833" s="217" t="s">
        <v>207</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266</v>
      </c>
      <c r="Q1833" s="217" t="s">
        <v>263</v>
      </c>
      <c r="R1833" s="217" t="s">
        <v>264</v>
      </c>
      <c r="S1833" s="211">
        <v>44531.501689814817</v>
      </c>
    </row>
    <row r="1834" spans="1:19" x14ac:dyDescent="0.2">
      <c r="A1834" s="217" t="s">
        <v>261</v>
      </c>
      <c r="B1834" s="217" t="s">
        <v>207</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266</v>
      </c>
      <c r="Q1834" s="217" t="s">
        <v>263</v>
      </c>
      <c r="R1834" s="217" t="s">
        <v>264</v>
      </c>
      <c r="S1834" s="211">
        <v>44531.501689814817</v>
      </c>
    </row>
    <row r="1835" spans="1:19" x14ac:dyDescent="0.2">
      <c r="A1835" s="217" t="s">
        <v>261</v>
      </c>
      <c r="B1835" s="217" t="s">
        <v>207</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266</v>
      </c>
      <c r="Q1835" s="217" t="s">
        <v>263</v>
      </c>
      <c r="R1835" s="217" t="s">
        <v>264</v>
      </c>
      <c r="S1835" s="211">
        <v>44531.501689814817</v>
      </c>
    </row>
    <row r="1836" spans="1:19" x14ac:dyDescent="0.2">
      <c r="A1836" s="217" t="s">
        <v>261</v>
      </c>
      <c r="B1836" s="217" t="s">
        <v>207</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266</v>
      </c>
      <c r="Q1836" s="217" t="s">
        <v>263</v>
      </c>
      <c r="R1836" s="217" t="s">
        <v>264</v>
      </c>
      <c r="S1836" s="211">
        <v>44531.501689814817</v>
      </c>
    </row>
    <row r="1837" spans="1:19" x14ac:dyDescent="0.2">
      <c r="A1837" s="217" t="s">
        <v>261</v>
      </c>
      <c r="B1837" s="217" t="s">
        <v>207</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266</v>
      </c>
      <c r="Q1837" s="217" t="s">
        <v>263</v>
      </c>
      <c r="R1837" s="217" t="s">
        <v>264</v>
      </c>
      <c r="S1837" s="211">
        <v>44531.501689814817</v>
      </c>
    </row>
    <row r="1838" spans="1:19" x14ac:dyDescent="0.2">
      <c r="A1838" s="217" t="s">
        <v>261</v>
      </c>
      <c r="B1838" s="217" t="s">
        <v>207</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266</v>
      </c>
      <c r="Q1838" s="217" t="s">
        <v>263</v>
      </c>
      <c r="R1838" s="217" t="s">
        <v>264</v>
      </c>
      <c r="S1838" s="211">
        <v>44531.501689814817</v>
      </c>
    </row>
    <row r="1839" spans="1:19" x14ac:dyDescent="0.2">
      <c r="A1839" s="217" t="s">
        <v>261</v>
      </c>
      <c r="B1839" s="217" t="s">
        <v>207</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266</v>
      </c>
      <c r="Q1839" s="217" t="s">
        <v>263</v>
      </c>
      <c r="R1839" s="217" t="s">
        <v>264</v>
      </c>
      <c r="S1839" s="211">
        <v>44531.501689814817</v>
      </c>
    </row>
    <row r="1840" spans="1:19" x14ac:dyDescent="0.2">
      <c r="A1840" s="217" t="s">
        <v>261</v>
      </c>
      <c r="B1840" s="217" t="s">
        <v>207</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266</v>
      </c>
      <c r="Q1840" s="217" t="s">
        <v>263</v>
      </c>
      <c r="R1840" s="217" t="s">
        <v>264</v>
      </c>
      <c r="S1840" s="211">
        <v>44531.501689814817</v>
      </c>
    </row>
    <row r="1841" spans="1:19" x14ac:dyDescent="0.2">
      <c r="A1841" s="217" t="s">
        <v>261</v>
      </c>
      <c r="B1841" s="217" t="s">
        <v>207</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266</v>
      </c>
      <c r="Q1841" s="217" t="s">
        <v>263</v>
      </c>
      <c r="R1841" s="217" t="s">
        <v>264</v>
      </c>
      <c r="S1841" s="211">
        <v>44531.501701388886</v>
      </c>
    </row>
    <row r="1842" spans="1:19" x14ac:dyDescent="0.2">
      <c r="A1842" s="217" t="s">
        <v>261</v>
      </c>
      <c r="B1842" s="217" t="s">
        <v>207</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266</v>
      </c>
      <c r="Q1842" s="217" t="s">
        <v>263</v>
      </c>
      <c r="R1842" s="217" t="s">
        <v>264</v>
      </c>
      <c r="S1842" s="211">
        <v>44531.501689814817</v>
      </c>
    </row>
    <row r="1843" spans="1:19" x14ac:dyDescent="0.2">
      <c r="A1843" s="217" t="s">
        <v>261</v>
      </c>
      <c r="B1843" s="217" t="s">
        <v>207</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266</v>
      </c>
      <c r="Q1843" s="217" t="s">
        <v>263</v>
      </c>
      <c r="R1843" s="217" t="s">
        <v>264</v>
      </c>
      <c r="S1843" s="211">
        <v>44531.501689814817</v>
      </c>
    </row>
    <row r="1844" spans="1:19" x14ac:dyDescent="0.2">
      <c r="A1844" s="217" t="s">
        <v>261</v>
      </c>
      <c r="B1844" s="217" t="s">
        <v>207</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266</v>
      </c>
      <c r="Q1844" s="217" t="s">
        <v>263</v>
      </c>
      <c r="R1844" s="217" t="s">
        <v>264</v>
      </c>
      <c r="S1844" s="211">
        <v>44531.501689814817</v>
      </c>
    </row>
    <row r="1845" spans="1:19" x14ac:dyDescent="0.2">
      <c r="A1845" s="217" t="s">
        <v>261</v>
      </c>
      <c r="B1845" s="217" t="s">
        <v>207</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265</v>
      </c>
      <c r="Q1845" s="217" t="s">
        <v>263</v>
      </c>
      <c r="R1845" s="217" t="s">
        <v>264</v>
      </c>
      <c r="S1845" s="211">
        <v>44531.501689814817</v>
      </c>
    </row>
    <row r="1846" spans="1:19" x14ac:dyDescent="0.2">
      <c r="A1846" s="217" t="s">
        <v>261</v>
      </c>
      <c r="B1846" s="217" t="s">
        <v>207</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266</v>
      </c>
      <c r="Q1846" s="217" t="s">
        <v>263</v>
      </c>
      <c r="R1846" s="217" t="s">
        <v>264</v>
      </c>
      <c r="S1846" s="211">
        <v>44531.501689814817</v>
      </c>
    </row>
    <row r="1847" spans="1:19" x14ac:dyDescent="0.2">
      <c r="A1847" s="217" t="s">
        <v>261</v>
      </c>
      <c r="B1847" s="217" t="s">
        <v>207</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266</v>
      </c>
      <c r="Q1847" s="217" t="s">
        <v>263</v>
      </c>
      <c r="R1847" s="217" t="s">
        <v>264</v>
      </c>
      <c r="S1847" s="211">
        <v>44531.501701388886</v>
      </c>
    </row>
    <row r="1848" spans="1:19" x14ac:dyDescent="0.2">
      <c r="A1848" s="217" t="s">
        <v>261</v>
      </c>
      <c r="B1848" s="217" t="s">
        <v>207</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266</v>
      </c>
      <c r="Q1848" s="217" t="s">
        <v>263</v>
      </c>
      <c r="R1848" s="217" t="s">
        <v>264</v>
      </c>
      <c r="S1848" s="211">
        <v>44531.501689814817</v>
      </c>
    </row>
    <row r="1849" spans="1:19" x14ac:dyDescent="0.2">
      <c r="A1849" s="217" t="s">
        <v>261</v>
      </c>
      <c r="B1849" s="217" t="s">
        <v>207</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266</v>
      </c>
      <c r="Q1849" s="217" t="s">
        <v>263</v>
      </c>
      <c r="R1849" s="217" t="s">
        <v>264</v>
      </c>
      <c r="S1849" s="211">
        <v>44531.501689814817</v>
      </c>
    </row>
    <row r="1850" spans="1:19" x14ac:dyDescent="0.2">
      <c r="A1850" s="217" t="s">
        <v>261</v>
      </c>
      <c r="B1850" s="217" t="s">
        <v>207</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266</v>
      </c>
      <c r="Q1850" s="217" t="s">
        <v>263</v>
      </c>
      <c r="R1850" s="217" t="s">
        <v>264</v>
      </c>
      <c r="S1850" s="211">
        <v>44531.501689814817</v>
      </c>
    </row>
    <row r="1851" spans="1:19" x14ac:dyDescent="0.2">
      <c r="A1851" s="217" t="s">
        <v>261</v>
      </c>
      <c r="B1851" s="217" t="s">
        <v>207</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266</v>
      </c>
      <c r="Q1851" s="217" t="s">
        <v>263</v>
      </c>
      <c r="R1851" s="217" t="s">
        <v>264</v>
      </c>
      <c r="S1851" s="211">
        <v>44531.501689814817</v>
      </c>
    </row>
    <row r="1852" spans="1:19" x14ac:dyDescent="0.2">
      <c r="A1852" s="217" t="s">
        <v>261</v>
      </c>
      <c r="B1852" s="217" t="s">
        <v>207</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266</v>
      </c>
      <c r="Q1852" s="217" t="s">
        <v>263</v>
      </c>
      <c r="R1852" s="217" t="s">
        <v>264</v>
      </c>
      <c r="S1852" s="211">
        <v>44531.501689814817</v>
      </c>
    </row>
    <row r="1853" spans="1:19" x14ac:dyDescent="0.2">
      <c r="A1853" s="217" t="s">
        <v>261</v>
      </c>
      <c r="B1853" s="217" t="s">
        <v>207</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266</v>
      </c>
      <c r="Q1853" s="217" t="s">
        <v>263</v>
      </c>
      <c r="R1853" s="217" t="s">
        <v>264</v>
      </c>
      <c r="S1853" s="211">
        <v>44531.501689814817</v>
      </c>
    </row>
    <row r="1854" spans="1:19" x14ac:dyDescent="0.2">
      <c r="A1854" s="217" t="s">
        <v>261</v>
      </c>
      <c r="B1854" s="217" t="s">
        <v>207</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266</v>
      </c>
      <c r="Q1854" s="217" t="s">
        <v>263</v>
      </c>
      <c r="R1854" s="217" t="s">
        <v>264</v>
      </c>
      <c r="S1854" s="211">
        <v>44531.501689814817</v>
      </c>
    </row>
    <row r="1855" spans="1:19" x14ac:dyDescent="0.2">
      <c r="A1855" s="217" t="s">
        <v>261</v>
      </c>
      <c r="B1855" s="217" t="s">
        <v>207</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266</v>
      </c>
      <c r="Q1855" s="217" t="s">
        <v>263</v>
      </c>
      <c r="R1855" s="217" t="s">
        <v>264</v>
      </c>
      <c r="S1855" s="211">
        <v>44531.501689814817</v>
      </c>
    </row>
    <row r="1856" spans="1:19" x14ac:dyDescent="0.2">
      <c r="A1856" s="217" t="s">
        <v>261</v>
      </c>
      <c r="B1856" s="217" t="s">
        <v>207</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266</v>
      </c>
      <c r="Q1856" s="217" t="s">
        <v>263</v>
      </c>
      <c r="R1856" s="217" t="s">
        <v>264</v>
      </c>
      <c r="S1856" s="211">
        <v>44531.501689814817</v>
      </c>
    </row>
    <row r="1857" spans="1:19" x14ac:dyDescent="0.2">
      <c r="A1857" s="217" t="s">
        <v>261</v>
      </c>
      <c r="B1857" s="217" t="s">
        <v>207</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266</v>
      </c>
      <c r="Q1857" s="217" t="s">
        <v>263</v>
      </c>
      <c r="R1857" s="217" t="s">
        <v>264</v>
      </c>
      <c r="S1857" s="211">
        <v>44531.501689814817</v>
      </c>
    </row>
    <row r="1858" spans="1:19" x14ac:dyDescent="0.2">
      <c r="A1858" s="217" t="s">
        <v>261</v>
      </c>
      <c r="B1858" s="217" t="s">
        <v>207</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266</v>
      </c>
      <c r="Q1858" s="217" t="s">
        <v>263</v>
      </c>
      <c r="R1858" s="217" t="s">
        <v>264</v>
      </c>
      <c r="S1858" s="211">
        <v>44531.501689814817</v>
      </c>
    </row>
    <row r="1859" spans="1:19" x14ac:dyDescent="0.2">
      <c r="A1859" s="217" t="s">
        <v>261</v>
      </c>
      <c r="B1859" s="217" t="s">
        <v>207</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266</v>
      </c>
      <c r="Q1859" s="217" t="s">
        <v>263</v>
      </c>
      <c r="R1859" s="217" t="s">
        <v>264</v>
      </c>
      <c r="S1859" s="211">
        <v>44531.501689814817</v>
      </c>
    </row>
    <row r="1860" spans="1:19" x14ac:dyDescent="0.2">
      <c r="A1860" s="217" t="s">
        <v>261</v>
      </c>
      <c r="B1860" s="217" t="s">
        <v>207</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266</v>
      </c>
      <c r="Q1860" s="217" t="s">
        <v>263</v>
      </c>
      <c r="R1860" s="217" t="s">
        <v>264</v>
      </c>
      <c r="S1860" s="211">
        <v>44531.501701388886</v>
      </c>
    </row>
    <row r="1861" spans="1:19" x14ac:dyDescent="0.2">
      <c r="A1861" s="217" t="s">
        <v>261</v>
      </c>
      <c r="B1861" s="217" t="s">
        <v>207</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266</v>
      </c>
      <c r="Q1861" s="217" t="s">
        <v>263</v>
      </c>
      <c r="R1861" s="217" t="s">
        <v>264</v>
      </c>
      <c r="S1861" s="211">
        <v>44531.501689814817</v>
      </c>
    </row>
    <row r="1862" spans="1:19" x14ac:dyDescent="0.2">
      <c r="A1862" s="217" t="s">
        <v>261</v>
      </c>
      <c r="B1862" s="217" t="s">
        <v>207</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266</v>
      </c>
      <c r="Q1862" s="217" t="s">
        <v>263</v>
      </c>
      <c r="R1862" s="217" t="s">
        <v>264</v>
      </c>
      <c r="S1862" s="211">
        <v>44531.501689814817</v>
      </c>
    </row>
    <row r="1863" spans="1:19" x14ac:dyDescent="0.2">
      <c r="A1863" s="217" t="s">
        <v>261</v>
      </c>
      <c r="B1863" s="217" t="s">
        <v>207</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266</v>
      </c>
      <c r="Q1863" s="217" t="s">
        <v>263</v>
      </c>
      <c r="R1863" s="217" t="s">
        <v>264</v>
      </c>
      <c r="S1863" s="211">
        <v>44531.501701388886</v>
      </c>
    </row>
    <row r="1864" spans="1:19" x14ac:dyDescent="0.2">
      <c r="A1864" s="217" t="s">
        <v>261</v>
      </c>
      <c r="B1864" s="217" t="s">
        <v>207</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266</v>
      </c>
      <c r="Q1864" s="217" t="s">
        <v>263</v>
      </c>
      <c r="R1864" s="217" t="s">
        <v>264</v>
      </c>
      <c r="S1864" s="211">
        <v>44531.501689814817</v>
      </c>
    </row>
    <row r="1865" spans="1:19" x14ac:dyDescent="0.2">
      <c r="A1865" s="217" t="s">
        <v>261</v>
      </c>
      <c r="B1865" s="217" t="s">
        <v>207</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266</v>
      </c>
      <c r="Q1865" s="217" t="s">
        <v>263</v>
      </c>
      <c r="R1865" s="217" t="s">
        <v>264</v>
      </c>
      <c r="S1865" s="211">
        <v>44531.501701388886</v>
      </c>
    </row>
    <row r="1866" spans="1:19" x14ac:dyDescent="0.2">
      <c r="A1866" s="217" t="s">
        <v>261</v>
      </c>
      <c r="B1866" s="217" t="s">
        <v>207</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266</v>
      </c>
      <c r="Q1866" s="217" t="s">
        <v>263</v>
      </c>
      <c r="R1866" s="217" t="s">
        <v>264</v>
      </c>
      <c r="S1866" s="211">
        <v>44531.501689814817</v>
      </c>
    </row>
    <row r="1867" spans="1:19" x14ac:dyDescent="0.2">
      <c r="A1867" s="217" t="s">
        <v>261</v>
      </c>
      <c r="B1867" s="217" t="s">
        <v>207</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266</v>
      </c>
      <c r="Q1867" s="217" t="s">
        <v>263</v>
      </c>
      <c r="R1867" s="217" t="s">
        <v>264</v>
      </c>
      <c r="S1867" s="211">
        <v>44531.501689814817</v>
      </c>
    </row>
    <row r="1868" spans="1:19" x14ac:dyDescent="0.2">
      <c r="A1868" s="217" t="s">
        <v>261</v>
      </c>
      <c r="B1868" s="217" t="s">
        <v>207</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266</v>
      </c>
      <c r="Q1868" s="217" t="s">
        <v>263</v>
      </c>
      <c r="R1868" s="217" t="s">
        <v>264</v>
      </c>
      <c r="S1868" s="211">
        <v>44531.501689814817</v>
      </c>
    </row>
    <row r="1869" spans="1:19" x14ac:dyDescent="0.2">
      <c r="A1869" s="217" t="s">
        <v>261</v>
      </c>
      <c r="B1869" s="217" t="s">
        <v>207</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266</v>
      </c>
      <c r="Q1869" s="217" t="s">
        <v>263</v>
      </c>
      <c r="R1869" s="217" t="s">
        <v>264</v>
      </c>
      <c r="S1869" s="211">
        <v>44531.501689814817</v>
      </c>
    </row>
    <row r="1870" spans="1:19" x14ac:dyDescent="0.2">
      <c r="A1870" s="217" t="s">
        <v>261</v>
      </c>
      <c r="B1870" s="217" t="s">
        <v>207</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266</v>
      </c>
      <c r="Q1870" s="217" t="s">
        <v>263</v>
      </c>
      <c r="R1870" s="217" t="s">
        <v>264</v>
      </c>
      <c r="S1870" s="211">
        <v>44531.501689814817</v>
      </c>
    </row>
    <row r="1871" spans="1:19" x14ac:dyDescent="0.2">
      <c r="A1871" s="217" t="s">
        <v>261</v>
      </c>
      <c r="B1871" s="217" t="s">
        <v>207</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266</v>
      </c>
      <c r="Q1871" s="217" t="s">
        <v>263</v>
      </c>
      <c r="R1871" s="217" t="s">
        <v>264</v>
      </c>
      <c r="S1871" s="211">
        <v>44531.501689814817</v>
      </c>
    </row>
    <row r="1872" spans="1:19" x14ac:dyDescent="0.2">
      <c r="A1872" s="217" t="s">
        <v>261</v>
      </c>
      <c r="B1872" s="217" t="s">
        <v>207</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266</v>
      </c>
      <c r="Q1872" s="217" t="s">
        <v>263</v>
      </c>
      <c r="R1872" s="217" t="s">
        <v>264</v>
      </c>
      <c r="S1872" s="211">
        <v>44531.501689814817</v>
      </c>
    </row>
    <row r="1873" spans="1:19" x14ac:dyDescent="0.2">
      <c r="A1873" s="217" t="s">
        <v>261</v>
      </c>
      <c r="B1873" s="217" t="s">
        <v>207</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266</v>
      </c>
      <c r="Q1873" s="217" t="s">
        <v>263</v>
      </c>
      <c r="R1873" s="217" t="s">
        <v>264</v>
      </c>
      <c r="S1873" s="211">
        <v>44531.501689814817</v>
      </c>
    </row>
    <row r="1874" spans="1:19" x14ac:dyDescent="0.2">
      <c r="A1874" s="217" t="s">
        <v>261</v>
      </c>
      <c r="B1874" s="217" t="s">
        <v>207</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266</v>
      </c>
      <c r="Q1874" s="217" t="s">
        <v>263</v>
      </c>
      <c r="R1874" s="217" t="s">
        <v>264</v>
      </c>
      <c r="S1874" s="211">
        <v>44531.501689814817</v>
      </c>
    </row>
    <row r="1875" spans="1:19" x14ac:dyDescent="0.2">
      <c r="A1875" s="217" t="s">
        <v>261</v>
      </c>
      <c r="B1875" s="217" t="s">
        <v>207</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266</v>
      </c>
      <c r="Q1875" s="217" t="s">
        <v>263</v>
      </c>
      <c r="R1875" s="217" t="s">
        <v>264</v>
      </c>
      <c r="S1875" s="211">
        <v>44531.501689814817</v>
      </c>
    </row>
    <row r="1876" spans="1:19" x14ac:dyDescent="0.2">
      <c r="A1876" s="217" t="s">
        <v>261</v>
      </c>
      <c r="B1876" s="217" t="s">
        <v>207</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266</v>
      </c>
      <c r="Q1876" s="217" t="s">
        <v>263</v>
      </c>
      <c r="R1876" s="217" t="s">
        <v>264</v>
      </c>
      <c r="S1876" s="211">
        <v>44531.501689814817</v>
      </c>
    </row>
    <row r="1877" spans="1:19" x14ac:dyDescent="0.2">
      <c r="A1877" s="217" t="s">
        <v>261</v>
      </c>
      <c r="B1877" s="217" t="s">
        <v>207</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266</v>
      </c>
      <c r="Q1877" s="217" t="s">
        <v>263</v>
      </c>
      <c r="R1877" s="217" t="s">
        <v>264</v>
      </c>
      <c r="S1877" s="211">
        <v>44531.501689814817</v>
      </c>
    </row>
    <row r="1878" spans="1:19" x14ac:dyDescent="0.2">
      <c r="A1878" s="217" t="s">
        <v>261</v>
      </c>
      <c r="B1878" s="217" t="s">
        <v>207</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266</v>
      </c>
      <c r="Q1878" s="217" t="s">
        <v>263</v>
      </c>
      <c r="R1878" s="217" t="s">
        <v>264</v>
      </c>
      <c r="S1878" s="211">
        <v>44531.501701388886</v>
      </c>
    </row>
    <row r="1879" spans="1:19" x14ac:dyDescent="0.2">
      <c r="A1879" s="217" t="s">
        <v>261</v>
      </c>
      <c r="B1879" s="217" t="s">
        <v>207</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266</v>
      </c>
      <c r="Q1879" s="217" t="s">
        <v>263</v>
      </c>
      <c r="R1879" s="217" t="s">
        <v>264</v>
      </c>
      <c r="S1879" s="211">
        <v>44531.501689814817</v>
      </c>
    </row>
    <row r="1880" spans="1:19" x14ac:dyDescent="0.2">
      <c r="A1880" s="217" t="s">
        <v>261</v>
      </c>
      <c r="B1880" s="217" t="s">
        <v>207</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266</v>
      </c>
      <c r="Q1880" s="217" t="s">
        <v>263</v>
      </c>
      <c r="R1880" s="217" t="s">
        <v>264</v>
      </c>
      <c r="S1880" s="211">
        <v>44531.502210648148</v>
      </c>
    </row>
    <row r="1881" spans="1:19" x14ac:dyDescent="0.2">
      <c r="A1881" s="217" t="s">
        <v>261</v>
      </c>
      <c r="B1881" s="217" t="s">
        <v>207</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266</v>
      </c>
      <c r="Q1881" s="217" t="s">
        <v>263</v>
      </c>
      <c r="R1881" s="217" t="s">
        <v>264</v>
      </c>
      <c r="S1881" s="211">
        <v>44531.502210648148</v>
      </c>
    </row>
    <row r="1882" spans="1:19" x14ac:dyDescent="0.2">
      <c r="A1882" s="217" t="s">
        <v>261</v>
      </c>
      <c r="B1882" s="217" t="s">
        <v>207</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266</v>
      </c>
      <c r="Q1882" s="217" t="s">
        <v>263</v>
      </c>
      <c r="R1882" s="217" t="s">
        <v>264</v>
      </c>
      <c r="S1882" s="211">
        <v>44531.502210648148</v>
      </c>
    </row>
    <row r="1883" spans="1:19" x14ac:dyDescent="0.2">
      <c r="A1883" s="217" t="s">
        <v>261</v>
      </c>
      <c r="B1883" s="217" t="s">
        <v>207</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266</v>
      </c>
      <c r="Q1883" s="217" t="s">
        <v>263</v>
      </c>
      <c r="R1883" s="217" t="s">
        <v>264</v>
      </c>
      <c r="S1883" s="211">
        <v>44531.502210648148</v>
      </c>
    </row>
    <row r="1884" spans="1:19" x14ac:dyDescent="0.2">
      <c r="A1884" s="217" t="s">
        <v>261</v>
      </c>
      <c r="B1884" s="217" t="s">
        <v>207</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266</v>
      </c>
      <c r="Q1884" s="217" t="s">
        <v>263</v>
      </c>
      <c r="R1884" s="217" t="s">
        <v>264</v>
      </c>
      <c r="S1884" s="211">
        <v>44531.502210648148</v>
      </c>
    </row>
    <row r="1885" spans="1:19" x14ac:dyDescent="0.2">
      <c r="A1885" s="217" t="s">
        <v>261</v>
      </c>
      <c r="B1885" s="217" t="s">
        <v>207</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266</v>
      </c>
      <c r="Q1885" s="217" t="s">
        <v>263</v>
      </c>
      <c r="R1885" s="217" t="s">
        <v>264</v>
      </c>
      <c r="S1885" s="211">
        <v>44531.502210648148</v>
      </c>
    </row>
    <row r="1886" spans="1:19" x14ac:dyDescent="0.2">
      <c r="A1886" s="217" t="s">
        <v>261</v>
      </c>
      <c r="B1886" s="217" t="s">
        <v>207</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266</v>
      </c>
      <c r="Q1886" s="217" t="s">
        <v>263</v>
      </c>
      <c r="R1886" s="217" t="s">
        <v>264</v>
      </c>
      <c r="S1886" s="211">
        <v>44531.502210648148</v>
      </c>
    </row>
    <row r="1887" spans="1:19" x14ac:dyDescent="0.2">
      <c r="A1887" s="217" t="s">
        <v>261</v>
      </c>
      <c r="B1887" s="217" t="s">
        <v>207</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266</v>
      </c>
      <c r="Q1887" s="217" t="s">
        <v>263</v>
      </c>
      <c r="R1887" s="217" t="s">
        <v>264</v>
      </c>
      <c r="S1887" s="211">
        <v>44531.502210648148</v>
      </c>
    </row>
    <row r="1888" spans="1:19" x14ac:dyDescent="0.2">
      <c r="A1888" s="217" t="s">
        <v>261</v>
      </c>
      <c r="B1888" s="217" t="s">
        <v>207</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266</v>
      </c>
      <c r="Q1888" s="217" t="s">
        <v>263</v>
      </c>
      <c r="R1888" s="217" t="s">
        <v>264</v>
      </c>
      <c r="S1888" s="211">
        <v>44531.502210648148</v>
      </c>
    </row>
    <row r="1889" spans="1:19" x14ac:dyDescent="0.2">
      <c r="A1889" s="217" t="s">
        <v>261</v>
      </c>
      <c r="B1889" s="217" t="s">
        <v>207</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266</v>
      </c>
      <c r="Q1889" s="217" t="s">
        <v>263</v>
      </c>
      <c r="R1889" s="217" t="s">
        <v>264</v>
      </c>
      <c r="S1889" s="211">
        <v>44531.502210648148</v>
      </c>
    </row>
    <row r="1890" spans="1:19" x14ac:dyDescent="0.2">
      <c r="A1890" s="217" t="s">
        <v>261</v>
      </c>
      <c r="B1890" s="217" t="s">
        <v>207</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266</v>
      </c>
      <c r="Q1890" s="217" t="s">
        <v>263</v>
      </c>
      <c r="R1890" s="217" t="s">
        <v>264</v>
      </c>
      <c r="S1890" s="211">
        <v>44531.502210648148</v>
      </c>
    </row>
    <row r="1891" spans="1:19" x14ac:dyDescent="0.2">
      <c r="A1891" s="217" t="s">
        <v>261</v>
      </c>
      <c r="B1891" s="217" t="s">
        <v>207</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266</v>
      </c>
      <c r="Q1891" s="217" t="s">
        <v>263</v>
      </c>
      <c r="R1891" s="217" t="s">
        <v>264</v>
      </c>
      <c r="S1891" s="211">
        <v>44531.502210648148</v>
      </c>
    </row>
    <row r="1892" spans="1:19" x14ac:dyDescent="0.2">
      <c r="A1892" s="217" t="s">
        <v>261</v>
      </c>
      <c r="B1892" s="217" t="s">
        <v>207</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266</v>
      </c>
      <c r="Q1892" s="217" t="s">
        <v>263</v>
      </c>
      <c r="R1892" s="217" t="s">
        <v>264</v>
      </c>
      <c r="S1892" s="211">
        <v>44531.502210648148</v>
      </c>
    </row>
    <row r="1893" spans="1:19" x14ac:dyDescent="0.2">
      <c r="A1893" s="217" t="s">
        <v>261</v>
      </c>
      <c r="B1893" s="217" t="s">
        <v>207</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266</v>
      </c>
      <c r="Q1893" s="217" t="s">
        <v>263</v>
      </c>
      <c r="R1893" s="217" t="s">
        <v>264</v>
      </c>
      <c r="S1893" s="211">
        <v>44531.502210648148</v>
      </c>
    </row>
    <row r="1894" spans="1:19" x14ac:dyDescent="0.2">
      <c r="A1894" s="217" t="s">
        <v>261</v>
      </c>
      <c r="B1894" s="217" t="s">
        <v>207</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266</v>
      </c>
      <c r="Q1894" s="217" t="s">
        <v>263</v>
      </c>
      <c r="R1894" s="217" t="s">
        <v>264</v>
      </c>
      <c r="S1894" s="211">
        <v>44531.502210648148</v>
      </c>
    </row>
    <row r="1895" spans="1:19" x14ac:dyDescent="0.2">
      <c r="A1895" s="217" t="s">
        <v>261</v>
      </c>
      <c r="B1895" s="217" t="s">
        <v>207</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266</v>
      </c>
      <c r="Q1895" s="217" t="s">
        <v>263</v>
      </c>
      <c r="R1895" s="217" t="s">
        <v>264</v>
      </c>
      <c r="S1895" s="211">
        <v>44531.502210648148</v>
      </c>
    </row>
    <row r="1896" spans="1:19" x14ac:dyDescent="0.2">
      <c r="A1896" s="217" t="s">
        <v>261</v>
      </c>
      <c r="B1896" s="217" t="s">
        <v>207</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266</v>
      </c>
      <c r="Q1896" s="217" t="s">
        <v>263</v>
      </c>
      <c r="R1896" s="217" t="s">
        <v>264</v>
      </c>
      <c r="S1896" s="211">
        <v>44531.502210648148</v>
      </c>
    </row>
    <row r="1897" spans="1:19" x14ac:dyDescent="0.2">
      <c r="A1897" s="217" t="s">
        <v>261</v>
      </c>
      <c r="B1897" s="217" t="s">
        <v>207</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266</v>
      </c>
      <c r="Q1897" s="217" t="s">
        <v>263</v>
      </c>
      <c r="R1897" s="217" t="s">
        <v>264</v>
      </c>
      <c r="S1897" s="211">
        <v>44531.502210648148</v>
      </c>
    </row>
    <row r="1898" spans="1:19" x14ac:dyDescent="0.2">
      <c r="A1898" s="217" t="s">
        <v>261</v>
      </c>
      <c r="B1898" s="217" t="s">
        <v>207</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266</v>
      </c>
      <c r="Q1898" s="217" t="s">
        <v>263</v>
      </c>
      <c r="R1898" s="217" t="s">
        <v>264</v>
      </c>
      <c r="S1898" s="211">
        <v>44531.502210648148</v>
      </c>
    </row>
    <row r="1899" spans="1:19" x14ac:dyDescent="0.2">
      <c r="A1899" s="217" t="s">
        <v>261</v>
      </c>
      <c r="B1899" s="217" t="s">
        <v>207</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266</v>
      </c>
      <c r="Q1899" s="217" t="s">
        <v>263</v>
      </c>
      <c r="R1899" s="217" t="s">
        <v>264</v>
      </c>
      <c r="S1899" s="211">
        <v>44531.502210648148</v>
      </c>
    </row>
    <row r="1900" spans="1:19" x14ac:dyDescent="0.2">
      <c r="A1900" s="217" t="s">
        <v>261</v>
      </c>
      <c r="B1900" s="217" t="s">
        <v>207</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266</v>
      </c>
      <c r="Q1900" s="217" t="s">
        <v>263</v>
      </c>
      <c r="R1900" s="217" t="s">
        <v>264</v>
      </c>
      <c r="S1900" s="211">
        <v>44531.502210648148</v>
      </c>
    </row>
    <row r="1901" spans="1:19" x14ac:dyDescent="0.2">
      <c r="A1901" s="217" t="s">
        <v>261</v>
      </c>
      <c r="B1901" s="217" t="s">
        <v>207</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266</v>
      </c>
      <c r="Q1901" s="217" t="s">
        <v>263</v>
      </c>
      <c r="R1901" s="217" t="s">
        <v>264</v>
      </c>
      <c r="S1901" s="211">
        <v>44531.502210648148</v>
      </c>
    </row>
    <row r="1902" spans="1:19" x14ac:dyDescent="0.2">
      <c r="A1902" s="217" t="s">
        <v>261</v>
      </c>
      <c r="B1902" s="217" t="s">
        <v>207</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266</v>
      </c>
      <c r="Q1902" s="217" t="s">
        <v>263</v>
      </c>
      <c r="R1902" s="217" t="s">
        <v>264</v>
      </c>
      <c r="S1902" s="211">
        <v>44531.502210648148</v>
      </c>
    </row>
    <row r="1903" spans="1:19" x14ac:dyDescent="0.2">
      <c r="A1903" s="217" t="s">
        <v>261</v>
      </c>
      <c r="B1903" s="217" t="s">
        <v>207</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266</v>
      </c>
      <c r="Q1903" s="217" t="s">
        <v>263</v>
      </c>
      <c r="R1903" s="217" t="s">
        <v>264</v>
      </c>
      <c r="S1903" s="211">
        <v>44531.502210648148</v>
      </c>
    </row>
    <row r="1904" spans="1:19" x14ac:dyDescent="0.2">
      <c r="A1904" s="217" t="s">
        <v>261</v>
      </c>
      <c r="B1904" s="217" t="s">
        <v>207</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266</v>
      </c>
      <c r="Q1904" s="217" t="s">
        <v>263</v>
      </c>
      <c r="R1904" s="217" t="s">
        <v>264</v>
      </c>
      <c r="S1904" s="211">
        <v>44531.502210648148</v>
      </c>
    </row>
    <row r="1905" spans="1:19" x14ac:dyDescent="0.2">
      <c r="A1905" s="217" t="s">
        <v>261</v>
      </c>
      <c r="B1905" s="217" t="s">
        <v>207</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266</v>
      </c>
      <c r="Q1905" s="217" t="s">
        <v>263</v>
      </c>
      <c r="R1905" s="217" t="s">
        <v>264</v>
      </c>
      <c r="S1905" s="211">
        <v>44531.502210648148</v>
      </c>
    </row>
    <row r="1906" spans="1:19" x14ac:dyDescent="0.2">
      <c r="A1906" s="217" t="s">
        <v>261</v>
      </c>
      <c r="B1906" s="217" t="s">
        <v>207</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266</v>
      </c>
      <c r="Q1906" s="217" t="s">
        <v>263</v>
      </c>
      <c r="R1906" s="217" t="s">
        <v>264</v>
      </c>
      <c r="S1906" s="211">
        <v>44531.502210648148</v>
      </c>
    </row>
    <row r="1907" spans="1:19" x14ac:dyDescent="0.2">
      <c r="A1907" s="217" t="s">
        <v>261</v>
      </c>
      <c r="B1907" s="217" t="s">
        <v>207</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266</v>
      </c>
      <c r="Q1907" s="217" t="s">
        <v>263</v>
      </c>
      <c r="R1907" s="217" t="s">
        <v>264</v>
      </c>
      <c r="S1907" s="211">
        <v>44531.502210648148</v>
      </c>
    </row>
    <row r="1908" spans="1:19" x14ac:dyDescent="0.2">
      <c r="A1908" s="217" t="s">
        <v>261</v>
      </c>
      <c r="B1908" s="217" t="s">
        <v>207</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266</v>
      </c>
      <c r="Q1908" s="217" t="s">
        <v>263</v>
      </c>
      <c r="R1908" s="217" t="s">
        <v>264</v>
      </c>
      <c r="S1908" s="211">
        <v>44531.502210648148</v>
      </c>
    </row>
    <row r="1909" spans="1:19" x14ac:dyDescent="0.2">
      <c r="A1909" s="217" t="s">
        <v>261</v>
      </c>
      <c r="B1909" s="217" t="s">
        <v>207</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266</v>
      </c>
      <c r="Q1909" s="217" t="s">
        <v>263</v>
      </c>
      <c r="R1909" s="217" t="s">
        <v>264</v>
      </c>
      <c r="S1909" s="211">
        <v>44531.502210648148</v>
      </c>
    </row>
    <row r="1910" spans="1:19" x14ac:dyDescent="0.2">
      <c r="A1910" s="217" t="s">
        <v>261</v>
      </c>
      <c r="B1910" s="217" t="s">
        <v>207</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266</v>
      </c>
      <c r="Q1910" s="217" t="s">
        <v>263</v>
      </c>
      <c r="R1910" s="217" t="s">
        <v>264</v>
      </c>
      <c r="S1910" s="211">
        <v>44531.502210648148</v>
      </c>
    </row>
    <row r="1911" spans="1:19" x14ac:dyDescent="0.2">
      <c r="A1911" s="217" t="s">
        <v>261</v>
      </c>
      <c r="B1911" s="217" t="s">
        <v>207</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266</v>
      </c>
      <c r="Q1911" s="217" t="s">
        <v>263</v>
      </c>
      <c r="R1911" s="217" t="s">
        <v>264</v>
      </c>
      <c r="S1911" s="211">
        <v>44531.502210648148</v>
      </c>
    </row>
    <row r="1912" spans="1:19" x14ac:dyDescent="0.2">
      <c r="A1912" s="217" t="s">
        <v>261</v>
      </c>
      <c r="B1912" s="217" t="s">
        <v>207</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266</v>
      </c>
      <c r="Q1912" s="217" t="s">
        <v>263</v>
      </c>
      <c r="R1912" s="217" t="s">
        <v>264</v>
      </c>
      <c r="S1912" s="211">
        <v>44531.502210648148</v>
      </c>
    </row>
    <row r="1913" spans="1:19" x14ac:dyDescent="0.2">
      <c r="A1913" s="217" t="s">
        <v>261</v>
      </c>
      <c r="B1913" s="217" t="s">
        <v>207</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266</v>
      </c>
      <c r="Q1913" s="217" t="s">
        <v>263</v>
      </c>
      <c r="R1913" s="217" t="s">
        <v>264</v>
      </c>
      <c r="S1913" s="211">
        <v>44531.502210648148</v>
      </c>
    </row>
    <row r="1914" spans="1:19" x14ac:dyDescent="0.2">
      <c r="A1914" s="217" t="s">
        <v>261</v>
      </c>
      <c r="B1914" s="217" t="s">
        <v>207</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266</v>
      </c>
      <c r="Q1914" s="217" t="s">
        <v>263</v>
      </c>
      <c r="R1914" s="217" t="s">
        <v>264</v>
      </c>
      <c r="S1914" s="211">
        <v>44531.502210648148</v>
      </c>
    </row>
    <row r="1915" spans="1:19" x14ac:dyDescent="0.2">
      <c r="A1915" s="217" t="s">
        <v>261</v>
      </c>
      <c r="B1915" s="217" t="s">
        <v>207</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266</v>
      </c>
      <c r="Q1915" s="217" t="s">
        <v>263</v>
      </c>
      <c r="R1915" s="217" t="s">
        <v>264</v>
      </c>
      <c r="S1915" s="211">
        <v>44531.502210648148</v>
      </c>
    </row>
    <row r="1916" spans="1:19" x14ac:dyDescent="0.2">
      <c r="A1916" s="217" t="s">
        <v>261</v>
      </c>
      <c r="B1916" s="217" t="s">
        <v>207</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266</v>
      </c>
      <c r="Q1916" s="217" t="s">
        <v>263</v>
      </c>
      <c r="R1916" s="217" t="s">
        <v>264</v>
      </c>
      <c r="S1916" s="211">
        <v>44531.502210648148</v>
      </c>
    </row>
    <row r="1917" spans="1:19" x14ac:dyDescent="0.2">
      <c r="A1917" s="217" t="s">
        <v>261</v>
      </c>
      <c r="B1917" s="217" t="s">
        <v>207</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266</v>
      </c>
      <c r="Q1917" s="217" t="s">
        <v>263</v>
      </c>
      <c r="R1917" s="217" t="s">
        <v>264</v>
      </c>
      <c r="S1917" s="211">
        <v>44531.502210648148</v>
      </c>
    </row>
    <row r="1918" spans="1:19" x14ac:dyDescent="0.2">
      <c r="A1918" s="217" t="s">
        <v>261</v>
      </c>
      <c r="B1918" s="217" t="s">
        <v>207</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266</v>
      </c>
      <c r="Q1918" s="217" t="s">
        <v>263</v>
      </c>
      <c r="R1918" s="217" t="s">
        <v>264</v>
      </c>
      <c r="S1918" s="211">
        <v>44531.502210648148</v>
      </c>
    </row>
    <row r="1919" spans="1:19" x14ac:dyDescent="0.2">
      <c r="A1919" s="217" t="s">
        <v>261</v>
      </c>
      <c r="B1919" s="217" t="s">
        <v>207</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266</v>
      </c>
      <c r="Q1919" s="217" t="s">
        <v>263</v>
      </c>
      <c r="R1919" s="217" t="s">
        <v>264</v>
      </c>
      <c r="S1919" s="211">
        <v>44531.502210648148</v>
      </c>
    </row>
    <row r="1920" spans="1:19" x14ac:dyDescent="0.2">
      <c r="A1920" s="217" t="s">
        <v>261</v>
      </c>
      <c r="B1920" s="217" t="s">
        <v>207</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266</v>
      </c>
      <c r="Q1920" s="217" t="s">
        <v>263</v>
      </c>
      <c r="R1920" s="217" t="s">
        <v>264</v>
      </c>
      <c r="S1920" s="211">
        <v>44531.502210648148</v>
      </c>
    </row>
    <row r="1921" spans="1:19" x14ac:dyDescent="0.2">
      <c r="A1921" s="217" t="s">
        <v>261</v>
      </c>
      <c r="B1921" s="217" t="s">
        <v>207</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266</v>
      </c>
      <c r="Q1921" s="217" t="s">
        <v>263</v>
      </c>
      <c r="R1921" s="217" t="s">
        <v>264</v>
      </c>
      <c r="S1921" s="211">
        <v>44531.502210648148</v>
      </c>
    </row>
    <row r="1922" spans="1:19" x14ac:dyDescent="0.2">
      <c r="A1922" s="217" t="s">
        <v>261</v>
      </c>
      <c r="B1922" s="217" t="s">
        <v>207</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266</v>
      </c>
      <c r="Q1922" s="217" t="s">
        <v>263</v>
      </c>
      <c r="R1922" s="217" t="s">
        <v>264</v>
      </c>
      <c r="S1922" s="211">
        <v>44531.502210648148</v>
      </c>
    </row>
    <row r="1923" spans="1:19" x14ac:dyDescent="0.2">
      <c r="A1923" s="217" t="s">
        <v>261</v>
      </c>
      <c r="B1923" s="217" t="s">
        <v>207</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266</v>
      </c>
      <c r="Q1923" s="217" t="s">
        <v>263</v>
      </c>
      <c r="R1923" s="217" t="s">
        <v>264</v>
      </c>
      <c r="S1923" s="211">
        <v>44531.502210648148</v>
      </c>
    </row>
    <row r="1924" spans="1:19" x14ac:dyDescent="0.2">
      <c r="A1924" s="217" t="s">
        <v>261</v>
      </c>
      <c r="B1924" s="217" t="s">
        <v>207</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266</v>
      </c>
      <c r="Q1924" s="217" t="s">
        <v>263</v>
      </c>
      <c r="R1924" s="217" t="s">
        <v>264</v>
      </c>
      <c r="S1924" s="211">
        <v>44531.502210648148</v>
      </c>
    </row>
    <row r="1925" spans="1:19" x14ac:dyDescent="0.2">
      <c r="A1925" s="217" t="s">
        <v>261</v>
      </c>
      <c r="B1925" s="217" t="s">
        <v>207</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266</v>
      </c>
      <c r="Q1925" s="217" t="s">
        <v>263</v>
      </c>
      <c r="R1925" s="217" t="s">
        <v>264</v>
      </c>
      <c r="S1925" s="211">
        <v>44531.502210648148</v>
      </c>
    </row>
    <row r="1926" spans="1:19" x14ac:dyDescent="0.2">
      <c r="A1926" s="217" t="s">
        <v>261</v>
      </c>
      <c r="B1926" s="217" t="s">
        <v>207</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266</v>
      </c>
      <c r="Q1926" s="217" t="s">
        <v>263</v>
      </c>
      <c r="R1926" s="217" t="s">
        <v>264</v>
      </c>
      <c r="S1926" s="211">
        <v>44531.502210648148</v>
      </c>
    </row>
    <row r="1927" spans="1:19" x14ac:dyDescent="0.2">
      <c r="A1927" s="217" t="s">
        <v>261</v>
      </c>
      <c r="B1927" s="217" t="s">
        <v>207</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266</v>
      </c>
      <c r="Q1927" s="217" t="s">
        <v>263</v>
      </c>
      <c r="R1927" s="217" t="s">
        <v>264</v>
      </c>
      <c r="S1927" s="211">
        <v>44531.502210648148</v>
      </c>
    </row>
    <row r="1928" spans="1:19" x14ac:dyDescent="0.2">
      <c r="A1928" s="217" t="s">
        <v>261</v>
      </c>
      <c r="B1928" s="217" t="s">
        <v>207</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266</v>
      </c>
      <c r="Q1928" s="217" t="s">
        <v>263</v>
      </c>
      <c r="R1928" s="217" t="s">
        <v>264</v>
      </c>
      <c r="S1928" s="211">
        <v>44531.502210648148</v>
      </c>
    </row>
    <row r="1929" spans="1:19" x14ac:dyDescent="0.2">
      <c r="A1929" s="217" t="s">
        <v>261</v>
      </c>
      <c r="B1929" s="217" t="s">
        <v>207</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266</v>
      </c>
      <c r="Q1929" s="217" t="s">
        <v>263</v>
      </c>
      <c r="R1929" s="217" t="s">
        <v>264</v>
      </c>
      <c r="S1929" s="211">
        <v>44531.502210648148</v>
      </c>
    </row>
    <row r="1930" spans="1:19" x14ac:dyDescent="0.2">
      <c r="A1930" s="217" t="s">
        <v>261</v>
      </c>
      <c r="B1930" s="217" t="s">
        <v>207</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266</v>
      </c>
      <c r="Q1930" s="217" t="s">
        <v>263</v>
      </c>
      <c r="R1930" s="217" t="s">
        <v>264</v>
      </c>
      <c r="S1930" s="211">
        <v>44531.502210648148</v>
      </c>
    </row>
    <row r="1931" spans="1:19" x14ac:dyDescent="0.2">
      <c r="A1931" s="217" t="s">
        <v>261</v>
      </c>
      <c r="B1931" s="217" t="s">
        <v>207</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266</v>
      </c>
      <c r="Q1931" s="217" t="s">
        <v>263</v>
      </c>
      <c r="R1931" s="217" t="s">
        <v>264</v>
      </c>
      <c r="S1931" s="211">
        <v>44531.502210648148</v>
      </c>
    </row>
    <row r="1932" spans="1:19" x14ac:dyDescent="0.2">
      <c r="A1932" s="217" t="s">
        <v>261</v>
      </c>
      <c r="B1932" s="217" t="s">
        <v>207</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266</v>
      </c>
      <c r="Q1932" s="217" t="s">
        <v>263</v>
      </c>
      <c r="R1932" s="217" t="s">
        <v>264</v>
      </c>
      <c r="S1932" s="211">
        <v>44531.502210648148</v>
      </c>
    </row>
    <row r="1933" spans="1:19" x14ac:dyDescent="0.2">
      <c r="A1933" s="217" t="s">
        <v>261</v>
      </c>
      <c r="B1933" s="217" t="s">
        <v>207</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266</v>
      </c>
      <c r="Q1933" s="217" t="s">
        <v>263</v>
      </c>
      <c r="R1933" s="217" t="s">
        <v>264</v>
      </c>
      <c r="S1933" s="211">
        <v>44531.502210648148</v>
      </c>
    </row>
    <row r="1934" spans="1:19" x14ac:dyDescent="0.2">
      <c r="A1934" s="217" t="s">
        <v>261</v>
      </c>
      <c r="B1934" s="217" t="s">
        <v>207</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266</v>
      </c>
      <c r="Q1934" s="217" t="s">
        <v>263</v>
      </c>
      <c r="R1934" s="217" t="s">
        <v>264</v>
      </c>
      <c r="S1934" s="211">
        <v>44531.502210648148</v>
      </c>
    </row>
    <row r="1935" spans="1:19" x14ac:dyDescent="0.2">
      <c r="A1935" s="217" t="s">
        <v>261</v>
      </c>
      <c r="B1935" s="217" t="s">
        <v>207</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266</v>
      </c>
      <c r="Q1935" s="217" t="s">
        <v>263</v>
      </c>
      <c r="R1935" s="217" t="s">
        <v>264</v>
      </c>
      <c r="S1935" s="211">
        <v>44531.502210648148</v>
      </c>
    </row>
    <row r="1936" spans="1:19" x14ac:dyDescent="0.2">
      <c r="A1936" s="217" t="s">
        <v>261</v>
      </c>
      <c r="B1936" s="217" t="s">
        <v>207</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266</v>
      </c>
      <c r="Q1936" s="217" t="s">
        <v>263</v>
      </c>
      <c r="R1936" s="217" t="s">
        <v>264</v>
      </c>
      <c r="S1936" s="211">
        <v>44531.502210648148</v>
      </c>
    </row>
    <row r="1937" spans="1:19" x14ac:dyDescent="0.2">
      <c r="A1937" s="217" t="s">
        <v>261</v>
      </c>
      <c r="B1937" s="217" t="s">
        <v>207</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266</v>
      </c>
      <c r="Q1937" s="217" t="s">
        <v>263</v>
      </c>
      <c r="R1937" s="217" t="s">
        <v>264</v>
      </c>
      <c r="S1937" s="211">
        <v>44531.502210648148</v>
      </c>
    </row>
    <row r="1938" spans="1:19" x14ac:dyDescent="0.2">
      <c r="A1938" s="217" t="s">
        <v>261</v>
      </c>
      <c r="B1938" s="217" t="s">
        <v>207</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266</v>
      </c>
      <c r="Q1938" s="217" t="s">
        <v>263</v>
      </c>
      <c r="R1938" s="217" t="s">
        <v>264</v>
      </c>
      <c r="S1938" s="211">
        <v>44531.502210648148</v>
      </c>
    </row>
    <row r="1939" spans="1:19" x14ac:dyDescent="0.2">
      <c r="A1939" s="217" t="s">
        <v>261</v>
      </c>
      <c r="B1939" s="217" t="s">
        <v>207</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266</v>
      </c>
      <c r="Q1939" s="217" t="s">
        <v>263</v>
      </c>
      <c r="R1939" s="217" t="s">
        <v>264</v>
      </c>
      <c r="S1939" s="211">
        <v>44531.502210648148</v>
      </c>
    </row>
    <row r="1940" spans="1:19" x14ac:dyDescent="0.2">
      <c r="A1940" s="217" t="s">
        <v>261</v>
      </c>
      <c r="B1940" s="217" t="s">
        <v>207</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266</v>
      </c>
      <c r="Q1940" s="217" t="s">
        <v>263</v>
      </c>
      <c r="R1940" s="217" t="s">
        <v>264</v>
      </c>
      <c r="S1940" s="211">
        <v>44531.502210648148</v>
      </c>
    </row>
    <row r="1941" spans="1:19" x14ac:dyDescent="0.2">
      <c r="A1941" s="217" t="s">
        <v>261</v>
      </c>
      <c r="B1941" s="217" t="s">
        <v>207</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266</v>
      </c>
      <c r="Q1941" s="217" t="s">
        <v>263</v>
      </c>
      <c r="R1941" s="217" t="s">
        <v>264</v>
      </c>
      <c r="S1941" s="211">
        <v>44531.502210648148</v>
      </c>
    </row>
    <row r="1942" spans="1:19" x14ac:dyDescent="0.2">
      <c r="A1942" s="217" t="s">
        <v>261</v>
      </c>
      <c r="B1942" s="217" t="s">
        <v>207</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266</v>
      </c>
      <c r="Q1942" s="217" t="s">
        <v>263</v>
      </c>
      <c r="R1942" s="217" t="s">
        <v>264</v>
      </c>
      <c r="S1942" s="211">
        <v>44531.502210648148</v>
      </c>
    </row>
    <row r="1943" spans="1:19" x14ac:dyDescent="0.2">
      <c r="A1943" s="217" t="s">
        <v>261</v>
      </c>
      <c r="B1943" s="217" t="s">
        <v>207</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266</v>
      </c>
      <c r="Q1943" s="217" t="s">
        <v>263</v>
      </c>
      <c r="R1943" s="217" t="s">
        <v>264</v>
      </c>
      <c r="S1943" s="211">
        <v>44531.502210648148</v>
      </c>
    </row>
    <row r="1944" spans="1:19" x14ac:dyDescent="0.2">
      <c r="A1944" s="217" t="s">
        <v>261</v>
      </c>
      <c r="B1944" s="217" t="s">
        <v>207</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266</v>
      </c>
      <c r="Q1944" s="217" t="s">
        <v>263</v>
      </c>
      <c r="R1944" s="217" t="s">
        <v>264</v>
      </c>
      <c r="S1944" s="211">
        <v>44531.502210648148</v>
      </c>
    </row>
    <row r="1945" spans="1:19" x14ac:dyDescent="0.2">
      <c r="A1945" s="217" t="s">
        <v>261</v>
      </c>
      <c r="B1945" s="217" t="s">
        <v>207</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266</v>
      </c>
      <c r="Q1945" s="217" t="s">
        <v>263</v>
      </c>
      <c r="R1945" s="217" t="s">
        <v>264</v>
      </c>
      <c r="S1945" s="211">
        <v>44531.502210648148</v>
      </c>
    </row>
    <row r="1946" spans="1:19" x14ac:dyDescent="0.2">
      <c r="A1946" s="217" t="s">
        <v>261</v>
      </c>
      <c r="B1946" s="217" t="s">
        <v>207</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266</v>
      </c>
      <c r="Q1946" s="217" t="s">
        <v>263</v>
      </c>
      <c r="R1946" s="217" t="s">
        <v>264</v>
      </c>
      <c r="S1946" s="211">
        <v>44531.502210648148</v>
      </c>
    </row>
    <row r="1947" spans="1:19" x14ac:dyDescent="0.2">
      <c r="A1947" s="217" t="s">
        <v>261</v>
      </c>
      <c r="B1947" s="217" t="s">
        <v>207</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266</v>
      </c>
      <c r="Q1947" s="217" t="s">
        <v>263</v>
      </c>
      <c r="R1947" s="217" t="s">
        <v>264</v>
      </c>
      <c r="S1947" s="211">
        <v>44531.502210648148</v>
      </c>
    </row>
    <row r="1948" spans="1:19" x14ac:dyDescent="0.2">
      <c r="A1948" s="217" t="s">
        <v>261</v>
      </c>
      <c r="B1948" s="217" t="s">
        <v>207</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266</v>
      </c>
      <c r="Q1948" s="217" t="s">
        <v>263</v>
      </c>
      <c r="R1948" s="217" t="s">
        <v>264</v>
      </c>
      <c r="S1948" s="211">
        <v>44531.502210648148</v>
      </c>
    </row>
    <row r="1949" spans="1:19" x14ac:dyDescent="0.2">
      <c r="A1949" s="217" t="s">
        <v>261</v>
      </c>
      <c r="B1949" s="217" t="s">
        <v>207</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266</v>
      </c>
      <c r="Q1949" s="217" t="s">
        <v>263</v>
      </c>
      <c r="R1949" s="217" t="s">
        <v>264</v>
      </c>
      <c r="S1949" s="211">
        <v>44531.502210648148</v>
      </c>
    </row>
    <row r="1950" spans="1:19" x14ac:dyDescent="0.2">
      <c r="A1950" s="217" t="s">
        <v>261</v>
      </c>
      <c r="B1950" s="217" t="s">
        <v>207</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266</v>
      </c>
      <c r="Q1950" s="217" t="s">
        <v>263</v>
      </c>
      <c r="R1950" s="217" t="s">
        <v>264</v>
      </c>
      <c r="S1950" s="211">
        <v>44531.502210648148</v>
      </c>
    </row>
    <row r="1951" spans="1:19" x14ac:dyDescent="0.2">
      <c r="A1951" s="217" t="s">
        <v>261</v>
      </c>
      <c r="B1951" s="217" t="s">
        <v>207</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266</v>
      </c>
      <c r="Q1951" s="217" t="s">
        <v>263</v>
      </c>
      <c r="R1951" s="217" t="s">
        <v>264</v>
      </c>
      <c r="S1951" s="211">
        <v>44531.502210648148</v>
      </c>
    </row>
    <row r="1952" spans="1:19" x14ac:dyDescent="0.2">
      <c r="A1952" s="217" t="s">
        <v>261</v>
      </c>
      <c r="B1952" s="217" t="s">
        <v>207</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266</v>
      </c>
      <c r="Q1952" s="217" t="s">
        <v>263</v>
      </c>
      <c r="R1952" s="217" t="s">
        <v>264</v>
      </c>
      <c r="S1952" s="211">
        <v>44531.502210648148</v>
      </c>
    </row>
    <row r="1953" spans="1:19" x14ac:dyDescent="0.2">
      <c r="A1953" s="217" t="s">
        <v>261</v>
      </c>
      <c r="B1953" s="217" t="s">
        <v>207</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266</v>
      </c>
      <c r="Q1953" s="217" t="s">
        <v>263</v>
      </c>
      <c r="R1953" s="217" t="s">
        <v>264</v>
      </c>
      <c r="S1953" s="211">
        <v>44531.502210648148</v>
      </c>
    </row>
    <row r="1954" spans="1:19" x14ac:dyDescent="0.2">
      <c r="A1954" s="217" t="s">
        <v>261</v>
      </c>
      <c r="B1954" s="217" t="s">
        <v>207</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266</v>
      </c>
      <c r="Q1954" s="217" t="s">
        <v>263</v>
      </c>
      <c r="R1954" s="217" t="s">
        <v>264</v>
      </c>
      <c r="S1954" s="211">
        <v>44531.502210648148</v>
      </c>
    </row>
    <row r="1955" spans="1:19" x14ac:dyDescent="0.2">
      <c r="A1955" s="217" t="s">
        <v>261</v>
      </c>
      <c r="B1955" s="217" t="s">
        <v>207</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266</v>
      </c>
      <c r="Q1955" s="217" t="s">
        <v>263</v>
      </c>
      <c r="R1955" s="217" t="s">
        <v>264</v>
      </c>
      <c r="S1955" s="211">
        <v>44531.502210648148</v>
      </c>
    </row>
    <row r="1956" spans="1:19" x14ac:dyDescent="0.2">
      <c r="A1956" s="217" t="s">
        <v>261</v>
      </c>
      <c r="B1956" s="217" t="s">
        <v>207</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266</v>
      </c>
      <c r="Q1956" s="217" t="s">
        <v>263</v>
      </c>
      <c r="R1956" s="217" t="s">
        <v>264</v>
      </c>
      <c r="S1956" s="211">
        <v>44531.502210648148</v>
      </c>
    </row>
    <row r="1957" spans="1:19" x14ac:dyDescent="0.2">
      <c r="A1957" s="217" t="s">
        <v>261</v>
      </c>
      <c r="B1957" s="217" t="s">
        <v>207</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266</v>
      </c>
      <c r="Q1957" s="217" t="s">
        <v>263</v>
      </c>
      <c r="R1957" s="217" t="s">
        <v>264</v>
      </c>
      <c r="S1957" s="211">
        <v>44531.502210648148</v>
      </c>
    </row>
    <row r="1958" spans="1:19" x14ac:dyDescent="0.2">
      <c r="A1958" s="217" t="s">
        <v>261</v>
      </c>
      <c r="B1958" s="217" t="s">
        <v>207</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266</v>
      </c>
      <c r="Q1958" s="217" t="s">
        <v>263</v>
      </c>
      <c r="R1958" s="217" t="s">
        <v>264</v>
      </c>
      <c r="S1958" s="211">
        <v>44531.502210648148</v>
      </c>
    </row>
    <row r="1959" spans="1:19" x14ac:dyDescent="0.2">
      <c r="A1959" s="217" t="s">
        <v>261</v>
      </c>
      <c r="B1959" s="217" t="s">
        <v>207</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266</v>
      </c>
      <c r="Q1959" s="217" t="s">
        <v>263</v>
      </c>
      <c r="R1959" s="217" t="s">
        <v>264</v>
      </c>
      <c r="S1959" s="211">
        <v>44531.502210648148</v>
      </c>
    </row>
    <row r="1960" spans="1:19" x14ac:dyDescent="0.2">
      <c r="A1960" s="217" t="s">
        <v>261</v>
      </c>
      <c r="B1960" s="217" t="s">
        <v>207</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266</v>
      </c>
      <c r="Q1960" s="217" t="s">
        <v>263</v>
      </c>
      <c r="R1960" s="217" t="s">
        <v>264</v>
      </c>
      <c r="S1960" s="211">
        <v>44531.502210648148</v>
      </c>
    </row>
    <row r="1961" spans="1:19" x14ac:dyDescent="0.2">
      <c r="A1961" s="217" t="s">
        <v>261</v>
      </c>
      <c r="B1961" s="217" t="s">
        <v>207</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266</v>
      </c>
      <c r="Q1961" s="217" t="s">
        <v>263</v>
      </c>
      <c r="R1961" s="217" t="s">
        <v>264</v>
      </c>
      <c r="S1961" s="211">
        <v>44531.502210648148</v>
      </c>
    </row>
    <row r="1962" spans="1:19" x14ac:dyDescent="0.2">
      <c r="A1962" s="217" t="s">
        <v>261</v>
      </c>
      <c r="B1962" s="217" t="s">
        <v>207</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266</v>
      </c>
      <c r="Q1962" s="217" t="s">
        <v>263</v>
      </c>
      <c r="R1962" s="217" t="s">
        <v>264</v>
      </c>
      <c r="S1962" s="211">
        <v>44531.502210648148</v>
      </c>
    </row>
    <row r="1963" spans="1:19" x14ac:dyDescent="0.2">
      <c r="A1963" s="217" t="s">
        <v>261</v>
      </c>
      <c r="B1963" s="217" t="s">
        <v>207</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266</v>
      </c>
      <c r="Q1963" s="217" t="s">
        <v>263</v>
      </c>
      <c r="R1963" s="217" t="s">
        <v>264</v>
      </c>
      <c r="S1963" s="211">
        <v>44531.502210648148</v>
      </c>
    </row>
    <row r="1964" spans="1:19" x14ac:dyDescent="0.2">
      <c r="A1964" s="217" t="s">
        <v>261</v>
      </c>
      <c r="B1964" s="217" t="s">
        <v>207</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266</v>
      </c>
      <c r="Q1964" s="217" t="s">
        <v>263</v>
      </c>
      <c r="R1964" s="217" t="s">
        <v>264</v>
      </c>
      <c r="S1964" s="211">
        <v>44531.502210648148</v>
      </c>
    </row>
    <row r="1965" spans="1:19" x14ac:dyDescent="0.2">
      <c r="A1965" s="217" t="s">
        <v>261</v>
      </c>
      <c r="B1965" s="217" t="s">
        <v>207</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266</v>
      </c>
      <c r="Q1965" s="217" t="s">
        <v>263</v>
      </c>
      <c r="R1965" s="217" t="s">
        <v>264</v>
      </c>
      <c r="S1965" s="211">
        <v>44531.502210648148</v>
      </c>
    </row>
    <row r="1966" spans="1:19" x14ac:dyDescent="0.2">
      <c r="A1966" s="217" t="s">
        <v>261</v>
      </c>
      <c r="B1966" s="217" t="s">
        <v>207</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266</v>
      </c>
      <c r="Q1966" s="217" t="s">
        <v>263</v>
      </c>
      <c r="R1966" s="217" t="s">
        <v>264</v>
      </c>
      <c r="S1966" s="211">
        <v>44531.502210648148</v>
      </c>
    </row>
    <row r="1967" spans="1:19" x14ac:dyDescent="0.2">
      <c r="A1967" s="217" t="s">
        <v>261</v>
      </c>
      <c r="B1967" s="217" t="s">
        <v>207</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266</v>
      </c>
      <c r="Q1967" s="217" t="s">
        <v>263</v>
      </c>
      <c r="R1967" s="217" t="s">
        <v>264</v>
      </c>
      <c r="S1967" s="211">
        <v>44531.502210648148</v>
      </c>
    </row>
    <row r="1968" spans="1:19" x14ac:dyDescent="0.2">
      <c r="A1968" s="217" t="s">
        <v>261</v>
      </c>
      <c r="B1968" s="217" t="s">
        <v>207</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266</v>
      </c>
      <c r="Q1968" s="217" t="s">
        <v>263</v>
      </c>
      <c r="R1968" s="217" t="s">
        <v>264</v>
      </c>
      <c r="S1968" s="211">
        <v>44531.502210648148</v>
      </c>
    </row>
    <row r="1969" spans="1:19" x14ac:dyDescent="0.2">
      <c r="A1969" s="217" t="s">
        <v>261</v>
      </c>
      <c r="B1969" s="217" t="s">
        <v>207</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266</v>
      </c>
      <c r="Q1969" s="217" t="s">
        <v>263</v>
      </c>
      <c r="R1969" s="217" t="s">
        <v>264</v>
      </c>
      <c r="S1969" s="211">
        <v>44531.502210648148</v>
      </c>
    </row>
    <row r="1970" spans="1:19" x14ac:dyDescent="0.2">
      <c r="A1970" s="217" t="s">
        <v>261</v>
      </c>
      <c r="B1970" s="217" t="s">
        <v>207</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266</v>
      </c>
      <c r="Q1970" s="217" t="s">
        <v>263</v>
      </c>
      <c r="R1970" s="217" t="s">
        <v>264</v>
      </c>
      <c r="S1970" s="211">
        <v>44531.502210648148</v>
      </c>
    </row>
    <row r="1971" spans="1:19" x14ac:dyDescent="0.2">
      <c r="A1971" s="217" t="s">
        <v>261</v>
      </c>
      <c r="B1971" s="217" t="s">
        <v>207</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266</v>
      </c>
      <c r="Q1971" s="217" t="s">
        <v>263</v>
      </c>
      <c r="R1971" s="217" t="s">
        <v>264</v>
      </c>
      <c r="S1971" s="211">
        <v>44531.502210648148</v>
      </c>
    </row>
    <row r="1972" spans="1:19" x14ac:dyDescent="0.2">
      <c r="A1972" s="217" t="s">
        <v>261</v>
      </c>
      <c r="B1972" s="217" t="s">
        <v>207</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266</v>
      </c>
      <c r="Q1972" s="217" t="s">
        <v>263</v>
      </c>
      <c r="R1972" s="217" t="s">
        <v>264</v>
      </c>
      <c r="S1972" s="211">
        <v>44531.502210648148</v>
      </c>
    </row>
    <row r="1973" spans="1:19" x14ac:dyDescent="0.2">
      <c r="A1973" s="217" t="s">
        <v>261</v>
      </c>
      <c r="B1973" s="217" t="s">
        <v>207</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266</v>
      </c>
      <c r="Q1973" s="217" t="s">
        <v>263</v>
      </c>
      <c r="R1973" s="217" t="s">
        <v>264</v>
      </c>
      <c r="S1973" s="211">
        <v>44531.502210648148</v>
      </c>
    </row>
    <row r="1974" spans="1:19" x14ac:dyDescent="0.2">
      <c r="A1974" s="217" t="s">
        <v>261</v>
      </c>
      <c r="B1974" s="217" t="s">
        <v>207</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266</v>
      </c>
      <c r="Q1974" s="217" t="s">
        <v>263</v>
      </c>
      <c r="R1974" s="217" t="s">
        <v>264</v>
      </c>
      <c r="S1974" s="211">
        <v>44531.502210648148</v>
      </c>
    </row>
    <row r="1975" spans="1:19" x14ac:dyDescent="0.2">
      <c r="A1975" s="217" t="s">
        <v>261</v>
      </c>
      <c r="B1975" s="217" t="s">
        <v>207</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266</v>
      </c>
      <c r="Q1975" s="217" t="s">
        <v>263</v>
      </c>
      <c r="R1975" s="217" t="s">
        <v>264</v>
      </c>
      <c r="S1975" s="211">
        <v>44531.502210648148</v>
      </c>
    </row>
    <row r="1976" spans="1:19" x14ac:dyDescent="0.2">
      <c r="A1976" s="217" t="s">
        <v>261</v>
      </c>
      <c r="B1976" s="217" t="s">
        <v>207</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266</v>
      </c>
      <c r="Q1976" s="217" t="s">
        <v>263</v>
      </c>
      <c r="R1976" s="217" t="s">
        <v>264</v>
      </c>
      <c r="S1976" s="211">
        <v>44531.502210648148</v>
      </c>
    </row>
    <row r="1977" spans="1:19" x14ac:dyDescent="0.2">
      <c r="A1977" s="217" t="s">
        <v>261</v>
      </c>
      <c r="B1977" s="217" t="s">
        <v>207</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266</v>
      </c>
      <c r="Q1977" s="217" t="s">
        <v>263</v>
      </c>
      <c r="R1977" s="217" t="s">
        <v>264</v>
      </c>
      <c r="S1977" s="211">
        <v>44531.502210648148</v>
      </c>
    </row>
    <row r="1978" spans="1:19" x14ac:dyDescent="0.2">
      <c r="A1978" s="217" t="s">
        <v>261</v>
      </c>
      <c r="B1978" s="217" t="s">
        <v>207</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266</v>
      </c>
      <c r="Q1978" s="217" t="s">
        <v>263</v>
      </c>
      <c r="R1978" s="217" t="s">
        <v>264</v>
      </c>
      <c r="S1978" s="211">
        <v>44531.502210648148</v>
      </c>
    </row>
    <row r="1979" spans="1:19" x14ac:dyDescent="0.2">
      <c r="A1979" s="217" t="s">
        <v>261</v>
      </c>
      <c r="B1979" s="217" t="s">
        <v>207</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266</v>
      </c>
      <c r="Q1979" s="217" t="s">
        <v>263</v>
      </c>
      <c r="R1979" s="217" t="s">
        <v>264</v>
      </c>
      <c r="S1979" s="211">
        <v>44531.502210648148</v>
      </c>
    </row>
    <row r="1980" spans="1:19" x14ac:dyDescent="0.2">
      <c r="A1980" s="217" t="s">
        <v>261</v>
      </c>
      <c r="B1980" s="217" t="s">
        <v>207</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266</v>
      </c>
      <c r="Q1980" s="217" t="s">
        <v>263</v>
      </c>
      <c r="R1980" s="217" t="s">
        <v>264</v>
      </c>
      <c r="S1980" s="211">
        <v>44531.502210648148</v>
      </c>
    </row>
    <row r="1981" spans="1:19" x14ac:dyDescent="0.2">
      <c r="A1981" s="217" t="s">
        <v>261</v>
      </c>
      <c r="B1981" s="217" t="s">
        <v>207</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266</v>
      </c>
      <c r="Q1981" s="217" t="s">
        <v>263</v>
      </c>
      <c r="R1981" s="217" t="s">
        <v>264</v>
      </c>
      <c r="S1981" s="211">
        <v>44531.502210648148</v>
      </c>
    </row>
    <row r="1982" spans="1:19" x14ac:dyDescent="0.2">
      <c r="A1982" s="217" t="s">
        <v>261</v>
      </c>
      <c r="B1982" s="217" t="s">
        <v>207</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266</v>
      </c>
      <c r="Q1982" s="217" t="s">
        <v>263</v>
      </c>
      <c r="R1982" s="217" t="s">
        <v>264</v>
      </c>
      <c r="S1982" s="211">
        <v>44531.502210648148</v>
      </c>
    </row>
    <row r="1983" spans="1:19" x14ac:dyDescent="0.2">
      <c r="A1983" s="217" t="s">
        <v>261</v>
      </c>
      <c r="B1983" s="217" t="s">
        <v>207</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266</v>
      </c>
      <c r="Q1983" s="217" t="s">
        <v>263</v>
      </c>
      <c r="R1983" s="217" t="s">
        <v>264</v>
      </c>
      <c r="S1983" s="211">
        <v>44531.502210648148</v>
      </c>
    </row>
    <row r="1984" spans="1:19" x14ac:dyDescent="0.2">
      <c r="A1984" s="217" t="s">
        <v>261</v>
      </c>
      <c r="B1984" s="217" t="s">
        <v>207</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266</v>
      </c>
      <c r="Q1984" s="217" t="s">
        <v>263</v>
      </c>
      <c r="R1984" s="217" t="s">
        <v>264</v>
      </c>
      <c r="S1984" s="211">
        <v>44531.502210648148</v>
      </c>
    </row>
    <row r="1985" spans="1:19" x14ac:dyDescent="0.2">
      <c r="A1985" s="217" t="s">
        <v>261</v>
      </c>
      <c r="B1985" s="217" t="s">
        <v>207</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266</v>
      </c>
      <c r="Q1985" s="217" t="s">
        <v>263</v>
      </c>
      <c r="R1985" s="217" t="s">
        <v>264</v>
      </c>
      <c r="S1985" s="211">
        <v>44531.502210648148</v>
      </c>
    </row>
    <row r="1986" spans="1:19" x14ac:dyDescent="0.2">
      <c r="A1986" s="217" t="s">
        <v>261</v>
      </c>
      <c r="B1986" s="217" t="s">
        <v>207</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266</v>
      </c>
      <c r="Q1986" s="217" t="s">
        <v>263</v>
      </c>
      <c r="R1986" s="217" t="s">
        <v>264</v>
      </c>
      <c r="S1986" s="211">
        <v>44531.502210648148</v>
      </c>
    </row>
    <row r="1987" spans="1:19" x14ac:dyDescent="0.2">
      <c r="A1987" s="217" t="s">
        <v>261</v>
      </c>
      <c r="B1987" s="217" t="s">
        <v>207</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266</v>
      </c>
      <c r="Q1987" s="217" t="s">
        <v>263</v>
      </c>
      <c r="R1987" s="217" t="s">
        <v>264</v>
      </c>
      <c r="S1987" s="211">
        <v>44531.502210648148</v>
      </c>
    </row>
    <row r="1988" spans="1:19" x14ac:dyDescent="0.2">
      <c r="A1988" s="217" t="s">
        <v>261</v>
      </c>
      <c r="B1988" s="217" t="s">
        <v>207</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266</v>
      </c>
      <c r="Q1988" s="217" t="s">
        <v>263</v>
      </c>
      <c r="R1988" s="217" t="s">
        <v>264</v>
      </c>
      <c r="S1988" s="211">
        <v>44531.502210648148</v>
      </c>
    </row>
    <row r="1989" spans="1:19" x14ac:dyDescent="0.2">
      <c r="A1989" s="217" t="s">
        <v>261</v>
      </c>
      <c r="B1989" s="217" t="s">
        <v>207</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266</v>
      </c>
      <c r="Q1989" s="217" t="s">
        <v>263</v>
      </c>
      <c r="R1989" s="217" t="s">
        <v>264</v>
      </c>
      <c r="S1989" s="211">
        <v>44531.502210648148</v>
      </c>
    </row>
    <row r="1990" spans="1:19" x14ac:dyDescent="0.2">
      <c r="A1990" s="217" t="s">
        <v>261</v>
      </c>
      <c r="B1990" s="217" t="s">
        <v>207</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266</v>
      </c>
      <c r="Q1990" s="217" t="s">
        <v>263</v>
      </c>
      <c r="R1990" s="217" t="s">
        <v>264</v>
      </c>
      <c r="S1990" s="211">
        <v>44531.502210648148</v>
      </c>
    </row>
    <row r="1991" spans="1:19" x14ac:dyDescent="0.2">
      <c r="A1991" s="217" t="s">
        <v>261</v>
      </c>
      <c r="B1991" s="217" t="s">
        <v>207</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266</v>
      </c>
      <c r="Q1991" s="217" t="s">
        <v>263</v>
      </c>
      <c r="R1991" s="217" t="s">
        <v>264</v>
      </c>
      <c r="S1991" s="211">
        <v>44531.502210648148</v>
      </c>
    </row>
    <row r="1992" spans="1:19" x14ac:dyDescent="0.2">
      <c r="A1992" s="217" t="s">
        <v>261</v>
      </c>
      <c r="B1992" s="217" t="s">
        <v>207</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266</v>
      </c>
      <c r="Q1992" s="217" t="s">
        <v>263</v>
      </c>
      <c r="R1992" s="217" t="s">
        <v>264</v>
      </c>
      <c r="S1992" s="211">
        <v>44531.502210648148</v>
      </c>
    </row>
    <row r="1993" spans="1:19" x14ac:dyDescent="0.2">
      <c r="A1993" s="217" t="s">
        <v>261</v>
      </c>
      <c r="B1993" s="217" t="s">
        <v>207</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266</v>
      </c>
      <c r="Q1993" s="217" t="s">
        <v>263</v>
      </c>
      <c r="R1993" s="217" t="s">
        <v>264</v>
      </c>
      <c r="S1993" s="211">
        <v>44531.502210648148</v>
      </c>
    </row>
    <row r="1994" spans="1:19" x14ac:dyDescent="0.2">
      <c r="A1994" s="217" t="s">
        <v>261</v>
      </c>
      <c r="B1994" s="217" t="s">
        <v>207</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266</v>
      </c>
      <c r="Q1994" s="217" t="s">
        <v>263</v>
      </c>
      <c r="R1994" s="217" t="s">
        <v>264</v>
      </c>
      <c r="S1994" s="211">
        <v>44531.502210648148</v>
      </c>
    </row>
    <row r="1995" spans="1:19" x14ac:dyDescent="0.2">
      <c r="A1995" s="217" t="s">
        <v>261</v>
      </c>
      <c r="B1995" s="217" t="s">
        <v>207</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266</v>
      </c>
      <c r="Q1995" s="217" t="s">
        <v>263</v>
      </c>
      <c r="R1995" s="217" t="s">
        <v>264</v>
      </c>
      <c r="S1995" s="211">
        <v>44531.502210648148</v>
      </c>
    </row>
    <row r="1996" spans="1:19" x14ac:dyDescent="0.2">
      <c r="A1996" s="217" t="s">
        <v>261</v>
      </c>
      <c r="B1996" s="217" t="s">
        <v>207</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266</v>
      </c>
      <c r="Q1996" s="217" t="s">
        <v>263</v>
      </c>
      <c r="R1996" s="217" t="s">
        <v>264</v>
      </c>
      <c r="S1996" s="211">
        <v>44531.502210648148</v>
      </c>
    </row>
    <row r="1997" spans="1:19" x14ac:dyDescent="0.2">
      <c r="A1997" s="217" t="s">
        <v>261</v>
      </c>
      <c r="B1997" s="217" t="s">
        <v>207</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266</v>
      </c>
      <c r="Q1997" s="217" t="s">
        <v>263</v>
      </c>
      <c r="R1997" s="217" t="s">
        <v>264</v>
      </c>
      <c r="S1997" s="211">
        <v>44531.502210648148</v>
      </c>
    </row>
    <row r="1998" spans="1:19" x14ac:dyDescent="0.2">
      <c r="A1998" s="217" t="s">
        <v>261</v>
      </c>
      <c r="B1998" s="217" t="s">
        <v>207</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266</v>
      </c>
      <c r="Q1998" s="217" t="s">
        <v>263</v>
      </c>
      <c r="R1998" s="217" t="s">
        <v>264</v>
      </c>
      <c r="S1998" s="211">
        <v>44531.502210648148</v>
      </c>
    </row>
    <row r="1999" spans="1:19" x14ac:dyDescent="0.2">
      <c r="A1999" s="217" t="s">
        <v>261</v>
      </c>
      <c r="B1999" s="217" t="s">
        <v>207</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266</v>
      </c>
      <c r="Q1999" s="217" t="s">
        <v>263</v>
      </c>
      <c r="R1999" s="217" t="s">
        <v>264</v>
      </c>
      <c r="S1999" s="211">
        <v>44531.502210648148</v>
      </c>
    </row>
    <row r="2000" spans="1:19" x14ac:dyDescent="0.2">
      <c r="A2000" s="217" t="s">
        <v>261</v>
      </c>
      <c r="B2000" s="217" t="s">
        <v>207</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266</v>
      </c>
      <c r="Q2000" s="217" t="s">
        <v>263</v>
      </c>
      <c r="R2000" s="217" t="s">
        <v>264</v>
      </c>
      <c r="S2000" s="211">
        <v>44531.502210648148</v>
      </c>
    </row>
    <row r="2001" spans="1:19" x14ac:dyDescent="0.2">
      <c r="A2001" s="217" t="s">
        <v>261</v>
      </c>
      <c r="B2001" s="217" t="s">
        <v>207</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266</v>
      </c>
      <c r="Q2001" s="217" t="s">
        <v>263</v>
      </c>
      <c r="R2001" s="217" t="s">
        <v>264</v>
      </c>
      <c r="S2001" s="211">
        <v>44531.502210648148</v>
      </c>
    </row>
    <row r="2002" spans="1:19" x14ac:dyDescent="0.2">
      <c r="A2002" s="217" t="s">
        <v>261</v>
      </c>
      <c r="B2002" s="217" t="s">
        <v>207</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266</v>
      </c>
      <c r="Q2002" s="217" t="s">
        <v>263</v>
      </c>
      <c r="R2002" s="217" t="s">
        <v>264</v>
      </c>
      <c r="S2002" s="211">
        <v>44531.502210648148</v>
      </c>
    </row>
    <row r="2003" spans="1:19" x14ac:dyDescent="0.2">
      <c r="A2003" s="217" t="s">
        <v>261</v>
      </c>
      <c r="B2003" s="217" t="s">
        <v>207</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266</v>
      </c>
      <c r="Q2003" s="217" t="s">
        <v>263</v>
      </c>
      <c r="R2003" s="217" t="s">
        <v>264</v>
      </c>
      <c r="S2003" s="211">
        <v>44531.502210648148</v>
      </c>
    </row>
    <row r="2004" spans="1:19" x14ac:dyDescent="0.2">
      <c r="A2004" s="217" t="s">
        <v>261</v>
      </c>
      <c r="B2004" s="217" t="s">
        <v>207</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266</v>
      </c>
      <c r="Q2004" s="217" t="s">
        <v>263</v>
      </c>
      <c r="R2004" s="217" t="s">
        <v>264</v>
      </c>
      <c r="S2004" s="211">
        <v>44531.502210648148</v>
      </c>
    </row>
    <row r="2005" spans="1:19" x14ac:dyDescent="0.2">
      <c r="A2005" s="217" t="s">
        <v>261</v>
      </c>
      <c r="B2005" s="217" t="s">
        <v>207</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266</v>
      </c>
      <c r="Q2005" s="217" t="s">
        <v>263</v>
      </c>
      <c r="R2005" s="217" t="s">
        <v>264</v>
      </c>
      <c r="S2005" s="211">
        <v>44531.502210648148</v>
      </c>
    </row>
    <row r="2006" spans="1:19" x14ac:dyDescent="0.2">
      <c r="A2006" s="217" t="s">
        <v>261</v>
      </c>
      <c r="B2006" s="217" t="s">
        <v>207</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266</v>
      </c>
      <c r="Q2006" s="217" t="s">
        <v>263</v>
      </c>
      <c r="R2006" s="217" t="s">
        <v>264</v>
      </c>
      <c r="S2006" s="211">
        <v>44531.502210648148</v>
      </c>
    </row>
    <row r="2007" spans="1:19" x14ac:dyDescent="0.2">
      <c r="A2007" s="217" t="s">
        <v>261</v>
      </c>
      <c r="B2007" s="217" t="s">
        <v>207</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266</v>
      </c>
      <c r="Q2007" s="217" t="s">
        <v>263</v>
      </c>
      <c r="R2007" s="217" t="s">
        <v>264</v>
      </c>
      <c r="S2007" s="211">
        <v>44531.502210648148</v>
      </c>
    </row>
    <row r="2008" spans="1:19" x14ac:dyDescent="0.2">
      <c r="A2008" s="217" t="s">
        <v>261</v>
      </c>
      <c r="B2008" s="217" t="s">
        <v>207</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266</v>
      </c>
      <c r="Q2008" s="217" t="s">
        <v>263</v>
      </c>
      <c r="R2008" s="217" t="s">
        <v>264</v>
      </c>
      <c r="S2008" s="211">
        <v>44531.502210648148</v>
      </c>
    </row>
    <row r="2009" spans="1:19" x14ac:dyDescent="0.2">
      <c r="A2009" s="217" t="s">
        <v>261</v>
      </c>
      <c r="B2009" s="217" t="s">
        <v>207</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266</v>
      </c>
      <c r="Q2009" s="217" t="s">
        <v>263</v>
      </c>
      <c r="R2009" s="217" t="s">
        <v>264</v>
      </c>
      <c r="S2009" s="211">
        <v>44531.502210648148</v>
      </c>
    </row>
    <row r="2010" spans="1:19" x14ac:dyDescent="0.2">
      <c r="A2010" s="217" t="s">
        <v>261</v>
      </c>
      <c r="B2010" s="217" t="s">
        <v>207</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266</v>
      </c>
      <c r="Q2010" s="217" t="s">
        <v>263</v>
      </c>
      <c r="R2010" s="217" t="s">
        <v>264</v>
      </c>
      <c r="S2010" s="211">
        <v>44531.502210648148</v>
      </c>
    </row>
    <row r="2011" spans="1:19" x14ac:dyDescent="0.2">
      <c r="A2011" s="217" t="s">
        <v>261</v>
      </c>
      <c r="B2011" s="217" t="s">
        <v>207</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266</v>
      </c>
      <c r="Q2011" s="217" t="s">
        <v>263</v>
      </c>
      <c r="R2011" s="217" t="s">
        <v>264</v>
      </c>
      <c r="S2011" s="211">
        <v>44531.502210648148</v>
      </c>
    </row>
    <row r="2012" spans="1:19" x14ac:dyDescent="0.2">
      <c r="A2012" s="217" t="s">
        <v>261</v>
      </c>
      <c r="B2012" s="217" t="s">
        <v>207</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266</v>
      </c>
      <c r="Q2012" s="217" t="s">
        <v>263</v>
      </c>
      <c r="R2012" s="217" t="s">
        <v>264</v>
      </c>
      <c r="S2012" s="211">
        <v>44531.502210648148</v>
      </c>
    </row>
    <row r="2013" spans="1:19" x14ac:dyDescent="0.2">
      <c r="A2013" s="217" t="s">
        <v>261</v>
      </c>
      <c r="B2013" s="217" t="s">
        <v>207</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266</v>
      </c>
      <c r="Q2013" s="217" t="s">
        <v>263</v>
      </c>
      <c r="R2013" s="217" t="s">
        <v>264</v>
      </c>
      <c r="S2013" s="211">
        <v>44531.502210648148</v>
      </c>
    </row>
    <row r="2014" spans="1:19" x14ac:dyDescent="0.2">
      <c r="A2014" s="217" t="s">
        <v>261</v>
      </c>
      <c r="B2014" s="217" t="s">
        <v>207</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266</v>
      </c>
      <c r="Q2014" s="217" t="s">
        <v>263</v>
      </c>
      <c r="R2014" s="217" t="s">
        <v>264</v>
      </c>
      <c r="S2014" s="211">
        <v>44531.502210648148</v>
      </c>
    </row>
    <row r="2015" spans="1:19" x14ac:dyDescent="0.2">
      <c r="A2015" s="217" t="s">
        <v>261</v>
      </c>
      <c r="B2015" s="217" t="s">
        <v>207</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266</v>
      </c>
      <c r="Q2015" s="217" t="s">
        <v>263</v>
      </c>
      <c r="R2015" s="217" t="s">
        <v>264</v>
      </c>
      <c r="S2015" s="211">
        <v>44531.502210648148</v>
      </c>
    </row>
    <row r="2016" spans="1:19" x14ac:dyDescent="0.2">
      <c r="A2016" s="217" t="s">
        <v>261</v>
      </c>
      <c r="B2016" s="217" t="s">
        <v>207</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266</v>
      </c>
      <c r="Q2016" s="217" t="s">
        <v>263</v>
      </c>
      <c r="R2016" s="217" t="s">
        <v>264</v>
      </c>
      <c r="S2016" s="211">
        <v>44531.502210648148</v>
      </c>
    </row>
    <row r="2017" spans="1:19" x14ac:dyDescent="0.2">
      <c r="A2017" s="217" t="s">
        <v>261</v>
      </c>
      <c r="B2017" s="217" t="s">
        <v>207</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266</v>
      </c>
      <c r="Q2017" s="217" t="s">
        <v>263</v>
      </c>
      <c r="R2017" s="217" t="s">
        <v>264</v>
      </c>
      <c r="S2017" s="211">
        <v>44531.502210648148</v>
      </c>
    </row>
    <row r="2018" spans="1:19" x14ac:dyDescent="0.2">
      <c r="A2018" s="217" t="s">
        <v>261</v>
      </c>
      <c r="B2018" s="217" t="s">
        <v>207</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266</v>
      </c>
      <c r="Q2018" s="217" t="s">
        <v>263</v>
      </c>
      <c r="R2018" s="217" t="s">
        <v>264</v>
      </c>
      <c r="S2018" s="211">
        <v>44531.502210648148</v>
      </c>
    </row>
    <row r="2019" spans="1:19" x14ac:dyDescent="0.2">
      <c r="A2019" s="217" t="s">
        <v>261</v>
      </c>
      <c r="B2019" s="217" t="s">
        <v>207</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266</v>
      </c>
      <c r="Q2019" s="217" t="s">
        <v>263</v>
      </c>
      <c r="R2019" s="217" t="s">
        <v>264</v>
      </c>
      <c r="S2019" s="211">
        <v>44531.502210648148</v>
      </c>
    </row>
    <row r="2020" spans="1:19" x14ac:dyDescent="0.2">
      <c r="A2020" s="217" t="s">
        <v>261</v>
      </c>
      <c r="B2020" s="217" t="s">
        <v>207</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266</v>
      </c>
      <c r="Q2020" s="217" t="s">
        <v>263</v>
      </c>
      <c r="R2020" s="217" t="s">
        <v>264</v>
      </c>
      <c r="S2020" s="211">
        <v>44531.502210648148</v>
      </c>
    </row>
    <row r="2021" spans="1:19" x14ac:dyDescent="0.2">
      <c r="A2021" s="217" t="s">
        <v>261</v>
      </c>
      <c r="B2021" s="217" t="s">
        <v>207</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266</v>
      </c>
      <c r="Q2021" s="217" t="s">
        <v>263</v>
      </c>
      <c r="R2021" s="217" t="s">
        <v>264</v>
      </c>
      <c r="S2021" s="211">
        <v>44531.502210648148</v>
      </c>
    </row>
    <row r="2022" spans="1:19" x14ac:dyDescent="0.2">
      <c r="A2022" s="217" t="s">
        <v>261</v>
      </c>
      <c r="B2022" s="217" t="s">
        <v>207</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266</v>
      </c>
      <c r="Q2022" s="217" t="s">
        <v>263</v>
      </c>
      <c r="R2022" s="217" t="s">
        <v>264</v>
      </c>
      <c r="S2022" s="211">
        <v>44531.502210648148</v>
      </c>
    </row>
    <row r="2023" spans="1:19" x14ac:dyDescent="0.2">
      <c r="A2023" s="217" t="s">
        <v>261</v>
      </c>
      <c r="B2023" s="217" t="s">
        <v>207</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266</v>
      </c>
      <c r="Q2023" s="217" t="s">
        <v>263</v>
      </c>
      <c r="R2023" s="217" t="s">
        <v>264</v>
      </c>
      <c r="S2023" s="211">
        <v>44531.502210648148</v>
      </c>
    </row>
    <row r="2024" spans="1:19" x14ac:dyDescent="0.2">
      <c r="A2024" s="217" t="s">
        <v>261</v>
      </c>
      <c r="B2024" s="217" t="s">
        <v>207</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266</v>
      </c>
      <c r="Q2024" s="217" t="s">
        <v>263</v>
      </c>
      <c r="R2024" s="217" t="s">
        <v>264</v>
      </c>
      <c r="S2024" s="211">
        <v>44531.502696759257</v>
      </c>
    </row>
    <row r="2025" spans="1:19" x14ac:dyDescent="0.2">
      <c r="A2025" s="217" t="s">
        <v>261</v>
      </c>
      <c r="B2025" s="217" t="s">
        <v>207</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266</v>
      </c>
      <c r="Q2025" s="217" t="s">
        <v>263</v>
      </c>
      <c r="R2025" s="217" t="s">
        <v>264</v>
      </c>
      <c r="S2025" s="211">
        <v>44531.502696759257</v>
      </c>
    </row>
    <row r="2026" spans="1:19" x14ac:dyDescent="0.2">
      <c r="A2026" s="217" t="s">
        <v>261</v>
      </c>
      <c r="B2026" s="217" t="s">
        <v>207</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266</v>
      </c>
      <c r="Q2026" s="217" t="s">
        <v>263</v>
      </c>
      <c r="R2026" s="217" t="s">
        <v>264</v>
      </c>
      <c r="S2026" s="211">
        <v>44531.502696759257</v>
      </c>
    </row>
    <row r="2027" spans="1:19" x14ac:dyDescent="0.2">
      <c r="A2027" s="217" t="s">
        <v>261</v>
      </c>
      <c r="B2027" s="217" t="s">
        <v>207</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266</v>
      </c>
      <c r="Q2027" s="217" t="s">
        <v>263</v>
      </c>
      <c r="R2027" s="217" t="s">
        <v>264</v>
      </c>
      <c r="S2027" s="211">
        <v>44531.502696759257</v>
      </c>
    </row>
    <row r="2028" spans="1:19" x14ac:dyDescent="0.2">
      <c r="A2028" s="217" t="s">
        <v>261</v>
      </c>
      <c r="B2028" s="217" t="s">
        <v>207</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266</v>
      </c>
      <c r="Q2028" s="217" t="s">
        <v>263</v>
      </c>
      <c r="R2028" s="217" t="s">
        <v>264</v>
      </c>
      <c r="S2028" s="211">
        <v>44531.502696759257</v>
      </c>
    </row>
    <row r="2029" spans="1:19" x14ac:dyDescent="0.2">
      <c r="A2029" s="217" t="s">
        <v>261</v>
      </c>
      <c r="B2029" s="217" t="s">
        <v>207</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266</v>
      </c>
      <c r="Q2029" s="217" t="s">
        <v>263</v>
      </c>
      <c r="R2029" s="217" t="s">
        <v>264</v>
      </c>
      <c r="S2029" s="211">
        <v>44531.502696759257</v>
      </c>
    </row>
    <row r="2030" spans="1:19" x14ac:dyDescent="0.2">
      <c r="A2030" s="217" t="s">
        <v>261</v>
      </c>
      <c r="B2030" s="217" t="s">
        <v>207</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266</v>
      </c>
      <c r="Q2030" s="217" t="s">
        <v>263</v>
      </c>
      <c r="R2030" s="217" t="s">
        <v>264</v>
      </c>
      <c r="S2030" s="211">
        <v>44531.502696759257</v>
      </c>
    </row>
    <row r="2031" spans="1:19" x14ac:dyDescent="0.2">
      <c r="A2031" s="217" t="s">
        <v>261</v>
      </c>
      <c r="B2031" s="217" t="s">
        <v>207</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266</v>
      </c>
      <c r="Q2031" s="217" t="s">
        <v>263</v>
      </c>
      <c r="R2031" s="217" t="s">
        <v>264</v>
      </c>
      <c r="S2031" s="211">
        <v>44531.502696759257</v>
      </c>
    </row>
    <row r="2032" spans="1:19" x14ac:dyDescent="0.2">
      <c r="A2032" s="217" t="s">
        <v>261</v>
      </c>
      <c r="B2032" s="217" t="s">
        <v>207</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266</v>
      </c>
      <c r="Q2032" s="217" t="s">
        <v>263</v>
      </c>
      <c r="R2032" s="217" t="s">
        <v>264</v>
      </c>
      <c r="S2032" s="211">
        <v>44531.502696759257</v>
      </c>
    </row>
    <row r="2033" spans="1:19" x14ac:dyDescent="0.2">
      <c r="A2033" s="217" t="s">
        <v>261</v>
      </c>
      <c r="B2033" s="217" t="s">
        <v>207</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266</v>
      </c>
      <c r="Q2033" s="217" t="s">
        <v>263</v>
      </c>
      <c r="R2033" s="217" t="s">
        <v>264</v>
      </c>
      <c r="S2033" s="211">
        <v>44531.502696759257</v>
      </c>
    </row>
    <row r="2034" spans="1:19" x14ac:dyDescent="0.2">
      <c r="A2034" s="217" t="s">
        <v>261</v>
      </c>
      <c r="B2034" s="217" t="s">
        <v>207</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266</v>
      </c>
      <c r="Q2034" s="217" t="s">
        <v>263</v>
      </c>
      <c r="R2034" s="217" t="s">
        <v>264</v>
      </c>
      <c r="S2034" s="211">
        <v>44531.502696759257</v>
      </c>
    </row>
    <row r="2035" spans="1:19" x14ac:dyDescent="0.2">
      <c r="A2035" s="217" t="s">
        <v>261</v>
      </c>
      <c r="B2035" s="217" t="s">
        <v>207</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266</v>
      </c>
      <c r="Q2035" s="217" t="s">
        <v>263</v>
      </c>
      <c r="R2035" s="217" t="s">
        <v>264</v>
      </c>
      <c r="S2035" s="211">
        <v>44531.502696759257</v>
      </c>
    </row>
    <row r="2036" spans="1:19" x14ac:dyDescent="0.2">
      <c r="A2036" s="217" t="s">
        <v>261</v>
      </c>
      <c r="B2036" s="217" t="s">
        <v>207</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266</v>
      </c>
      <c r="Q2036" s="217" t="s">
        <v>263</v>
      </c>
      <c r="R2036" s="217" t="s">
        <v>264</v>
      </c>
      <c r="S2036" s="211">
        <v>44531.502696759257</v>
      </c>
    </row>
    <row r="2037" spans="1:19" x14ac:dyDescent="0.2">
      <c r="A2037" s="217" t="s">
        <v>261</v>
      </c>
      <c r="B2037" s="217" t="s">
        <v>207</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266</v>
      </c>
      <c r="Q2037" s="217" t="s">
        <v>263</v>
      </c>
      <c r="R2037" s="217" t="s">
        <v>264</v>
      </c>
      <c r="S2037" s="211">
        <v>44531.502696759257</v>
      </c>
    </row>
    <row r="2038" spans="1:19" x14ac:dyDescent="0.2">
      <c r="A2038" s="217" t="s">
        <v>261</v>
      </c>
      <c r="B2038" s="217" t="s">
        <v>207</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266</v>
      </c>
      <c r="Q2038" s="217" t="s">
        <v>263</v>
      </c>
      <c r="R2038" s="217" t="s">
        <v>264</v>
      </c>
      <c r="S2038" s="211">
        <v>44531.502696759257</v>
      </c>
    </row>
    <row r="2039" spans="1:19" x14ac:dyDescent="0.2">
      <c r="A2039" s="217" t="s">
        <v>261</v>
      </c>
      <c r="B2039" s="217" t="s">
        <v>207</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266</v>
      </c>
      <c r="Q2039" s="217" t="s">
        <v>263</v>
      </c>
      <c r="R2039" s="217" t="s">
        <v>264</v>
      </c>
      <c r="S2039" s="211">
        <v>44531.502696759257</v>
      </c>
    </row>
    <row r="2040" spans="1:19" x14ac:dyDescent="0.2">
      <c r="A2040" s="217" t="s">
        <v>261</v>
      </c>
      <c r="B2040" s="217" t="s">
        <v>207</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266</v>
      </c>
      <c r="Q2040" s="217" t="s">
        <v>263</v>
      </c>
      <c r="R2040" s="217" t="s">
        <v>264</v>
      </c>
      <c r="S2040" s="211">
        <v>44531.502696759257</v>
      </c>
    </row>
    <row r="2041" spans="1:19" x14ac:dyDescent="0.2">
      <c r="A2041" s="217" t="s">
        <v>261</v>
      </c>
      <c r="B2041" s="217" t="s">
        <v>207</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266</v>
      </c>
      <c r="Q2041" s="217" t="s">
        <v>263</v>
      </c>
      <c r="R2041" s="217" t="s">
        <v>264</v>
      </c>
      <c r="S2041" s="211">
        <v>44531.502696759257</v>
      </c>
    </row>
    <row r="2042" spans="1:19" x14ac:dyDescent="0.2">
      <c r="A2042" s="217" t="s">
        <v>261</v>
      </c>
      <c r="B2042" s="217" t="s">
        <v>207</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266</v>
      </c>
      <c r="Q2042" s="217" t="s">
        <v>263</v>
      </c>
      <c r="R2042" s="217" t="s">
        <v>264</v>
      </c>
      <c r="S2042" s="211">
        <v>44531.502696759257</v>
      </c>
    </row>
    <row r="2043" spans="1:19" x14ac:dyDescent="0.2">
      <c r="A2043" s="217" t="s">
        <v>261</v>
      </c>
      <c r="B2043" s="217" t="s">
        <v>207</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266</v>
      </c>
      <c r="Q2043" s="217" t="s">
        <v>263</v>
      </c>
      <c r="R2043" s="217" t="s">
        <v>264</v>
      </c>
      <c r="S2043" s="211">
        <v>44531.502696759257</v>
      </c>
    </row>
    <row r="2044" spans="1:19" x14ac:dyDescent="0.2">
      <c r="A2044" s="217" t="s">
        <v>261</v>
      </c>
      <c r="B2044" s="217" t="s">
        <v>207</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266</v>
      </c>
      <c r="Q2044" s="217" t="s">
        <v>263</v>
      </c>
      <c r="R2044" s="217" t="s">
        <v>264</v>
      </c>
      <c r="S2044" s="211">
        <v>44531.502696759257</v>
      </c>
    </row>
    <row r="2045" spans="1:19" x14ac:dyDescent="0.2">
      <c r="A2045" s="217" t="s">
        <v>261</v>
      </c>
      <c r="B2045" s="217" t="s">
        <v>207</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266</v>
      </c>
      <c r="Q2045" s="217" t="s">
        <v>263</v>
      </c>
      <c r="R2045" s="217" t="s">
        <v>264</v>
      </c>
      <c r="S2045" s="211">
        <v>44531.502696759257</v>
      </c>
    </row>
    <row r="2046" spans="1:19" x14ac:dyDescent="0.2">
      <c r="A2046" s="217" t="s">
        <v>261</v>
      </c>
      <c r="B2046" s="217" t="s">
        <v>207</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266</v>
      </c>
      <c r="Q2046" s="217" t="s">
        <v>263</v>
      </c>
      <c r="R2046" s="217" t="s">
        <v>264</v>
      </c>
      <c r="S2046" s="211">
        <v>44531.502696759257</v>
      </c>
    </row>
    <row r="2047" spans="1:19" x14ac:dyDescent="0.2">
      <c r="A2047" s="217" t="s">
        <v>261</v>
      </c>
      <c r="B2047" s="217" t="s">
        <v>207</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266</v>
      </c>
      <c r="Q2047" s="217" t="s">
        <v>263</v>
      </c>
      <c r="R2047" s="217" t="s">
        <v>264</v>
      </c>
      <c r="S2047" s="211">
        <v>44531.502696759257</v>
      </c>
    </row>
    <row r="2048" spans="1:19" x14ac:dyDescent="0.2">
      <c r="A2048" s="217" t="s">
        <v>261</v>
      </c>
      <c r="B2048" s="217" t="s">
        <v>207</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266</v>
      </c>
      <c r="Q2048" s="217" t="s">
        <v>263</v>
      </c>
      <c r="R2048" s="217" t="s">
        <v>264</v>
      </c>
      <c r="S2048" s="211">
        <v>44531.502696759257</v>
      </c>
    </row>
    <row r="2049" spans="1:19" x14ac:dyDescent="0.2">
      <c r="A2049" s="217" t="s">
        <v>261</v>
      </c>
      <c r="B2049" s="217" t="s">
        <v>207</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266</v>
      </c>
      <c r="Q2049" s="217" t="s">
        <v>263</v>
      </c>
      <c r="R2049" s="217" t="s">
        <v>264</v>
      </c>
      <c r="S2049" s="211">
        <v>44531.502696759257</v>
      </c>
    </row>
    <row r="2050" spans="1:19" x14ac:dyDescent="0.2">
      <c r="A2050" s="217" t="s">
        <v>261</v>
      </c>
      <c r="B2050" s="217" t="s">
        <v>207</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266</v>
      </c>
      <c r="Q2050" s="217" t="s">
        <v>263</v>
      </c>
      <c r="R2050" s="217" t="s">
        <v>264</v>
      </c>
      <c r="S2050" s="211">
        <v>44531.502696759257</v>
      </c>
    </row>
    <row r="2051" spans="1:19" x14ac:dyDescent="0.2">
      <c r="A2051" s="217" t="s">
        <v>261</v>
      </c>
      <c r="B2051" s="217" t="s">
        <v>207</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266</v>
      </c>
      <c r="Q2051" s="217" t="s">
        <v>263</v>
      </c>
      <c r="R2051" s="217" t="s">
        <v>264</v>
      </c>
      <c r="S2051" s="211">
        <v>44531.502696759257</v>
      </c>
    </row>
    <row r="2052" spans="1:19" x14ac:dyDescent="0.2">
      <c r="A2052" s="217" t="s">
        <v>261</v>
      </c>
      <c r="B2052" s="217" t="s">
        <v>207</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266</v>
      </c>
      <c r="Q2052" s="217" t="s">
        <v>263</v>
      </c>
      <c r="R2052" s="217" t="s">
        <v>264</v>
      </c>
      <c r="S2052" s="211">
        <v>44531.502696759257</v>
      </c>
    </row>
    <row r="2053" spans="1:19" x14ac:dyDescent="0.2">
      <c r="A2053" s="217" t="s">
        <v>261</v>
      </c>
      <c r="B2053" s="217" t="s">
        <v>207</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266</v>
      </c>
      <c r="Q2053" s="217" t="s">
        <v>263</v>
      </c>
      <c r="R2053" s="217" t="s">
        <v>264</v>
      </c>
      <c r="S2053" s="211">
        <v>44531.502696759257</v>
      </c>
    </row>
    <row r="2054" spans="1:19" x14ac:dyDescent="0.2">
      <c r="A2054" s="217" t="s">
        <v>261</v>
      </c>
      <c r="B2054" s="217" t="s">
        <v>207</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266</v>
      </c>
      <c r="Q2054" s="217" t="s">
        <v>263</v>
      </c>
      <c r="R2054" s="217" t="s">
        <v>264</v>
      </c>
      <c r="S2054" s="211">
        <v>44531.502696759257</v>
      </c>
    </row>
    <row r="2055" spans="1:19" x14ac:dyDescent="0.2">
      <c r="A2055" s="217" t="s">
        <v>261</v>
      </c>
      <c r="B2055" s="217" t="s">
        <v>207</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266</v>
      </c>
      <c r="Q2055" s="217" t="s">
        <v>263</v>
      </c>
      <c r="R2055" s="217" t="s">
        <v>264</v>
      </c>
      <c r="S2055" s="211">
        <v>44531.502696759257</v>
      </c>
    </row>
    <row r="2056" spans="1:19" x14ac:dyDescent="0.2">
      <c r="A2056" s="217" t="s">
        <v>261</v>
      </c>
      <c r="B2056" s="217" t="s">
        <v>207</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266</v>
      </c>
      <c r="Q2056" s="217" t="s">
        <v>263</v>
      </c>
      <c r="R2056" s="217" t="s">
        <v>264</v>
      </c>
      <c r="S2056" s="211">
        <v>44531.502696759257</v>
      </c>
    </row>
    <row r="2057" spans="1:19" x14ac:dyDescent="0.2">
      <c r="A2057" s="217" t="s">
        <v>261</v>
      </c>
      <c r="B2057" s="217" t="s">
        <v>207</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266</v>
      </c>
      <c r="Q2057" s="217" t="s">
        <v>263</v>
      </c>
      <c r="R2057" s="217" t="s">
        <v>264</v>
      </c>
      <c r="S2057" s="211">
        <v>44531.502696759257</v>
      </c>
    </row>
    <row r="2058" spans="1:19" x14ac:dyDescent="0.2">
      <c r="A2058" s="217" t="s">
        <v>261</v>
      </c>
      <c r="B2058" s="217" t="s">
        <v>207</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266</v>
      </c>
      <c r="Q2058" s="217" t="s">
        <v>263</v>
      </c>
      <c r="R2058" s="217" t="s">
        <v>264</v>
      </c>
      <c r="S2058" s="211">
        <v>44531.502696759257</v>
      </c>
    </row>
    <row r="2059" spans="1:19" x14ac:dyDescent="0.2">
      <c r="A2059" s="217" t="s">
        <v>261</v>
      </c>
      <c r="B2059" s="217" t="s">
        <v>207</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266</v>
      </c>
      <c r="Q2059" s="217" t="s">
        <v>263</v>
      </c>
      <c r="R2059" s="217" t="s">
        <v>264</v>
      </c>
      <c r="S2059" s="211">
        <v>44531.502696759257</v>
      </c>
    </row>
    <row r="2060" spans="1:19" x14ac:dyDescent="0.2">
      <c r="A2060" s="217" t="s">
        <v>261</v>
      </c>
      <c r="B2060" s="217" t="s">
        <v>207</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266</v>
      </c>
      <c r="Q2060" s="217" t="s">
        <v>263</v>
      </c>
      <c r="R2060" s="217" t="s">
        <v>264</v>
      </c>
      <c r="S2060" s="211">
        <v>44531.502696759257</v>
      </c>
    </row>
    <row r="2061" spans="1:19" x14ac:dyDescent="0.2">
      <c r="A2061" s="217" t="s">
        <v>261</v>
      </c>
      <c r="B2061" s="217" t="s">
        <v>207</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266</v>
      </c>
      <c r="Q2061" s="217" t="s">
        <v>263</v>
      </c>
      <c r="R2061" s="217" t="s">
        <v>264</v>
      </c>
      <c r="S2061" s="211">
        <v>44531.502696759257</v>
      </c>
    </row>
    <row r="2062" spans="1:19" x14ac:dyDescent="0.2">
      <c r="A2062" s="217" t="s">
        <v>261</v>
      </c>
      <c r="B2062" s="217" t="s">
        <v>207</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266</v>
      </c>
      <c r="Q2062" s="217" t="s">
        <v>263</v>
      </c>
      <c r="R2062" s="217" t="s">
        <v>264</v>
      </c>
      <c r="S2062" s="211">
        <v>44531.502696759257</v>
      </c>
    </row>
    <row r="2063" spans="1:19" x14ac:dyDescent="0.2">
      <c r="A2063" s="217" t="s">
        <v>261</v>
      </c>
      <c r="B2063" s="217" t="s">
        <v>207</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266</v>
      </c>
      <c r="Q2063" s="217" t="s">
        <v>263</v>
      </c>
      <c r="R2063" s="217" t="s">
        <v>264</v>
      </c>
      <c r="S2063" s="211">
        <v>44531.502696759257</v>
      </c>
    </row>
    <row r="2064" spans="1:19" x14ac:dyDescent="0.2">
      <c r="A2064" s="217" t="s">
        <v>261</v>
      </c>
      <c r="B2064" s="217" t="s">
        <v>207</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266</v>
      </c>
      <c r="Q2064" s="217" t="s">
        <v>263</v>
      </c>
      <c r="R2064" s="217" t="s">
        <v>264</v>
      </c>
      <c r="S2064" s="211">
        <v>44531.502696759257</v>
      </c>
    </row>
    <row r="2065" spans="1:19" x14ac:dyDescent="0.2">
      <c r="A2065" s="217" t="s">
        <v>261</v>
      </c>
      <c r="B2065" s="217" t="s">
        <v>207</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266</v>
      </c>
      <c r="Q2065" s="217" t="s">
        <v>263</v>
      </c>
      <c r="R2065" s="217" t="s">
        <v>264</v>
      </c>
      <c r="S2065" s="211">
        <v>44531.502696759257</v>
      </c>
    </row>
    <row r="2066" spans="1:19" x14ac:dyDescent="0.2">
      <c r="A2066" s="217" t="s">
        <v>261</v>
      </c>
      <c r="B2066" s="217" t="s">
        <v>207</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266</v>
      </c>
      <c r="Q2066" s="217" t="s">
        <v>263</v>
      </c>
      <c r="R2066" s="217" t="s">
        <v>264</v>
      </c>
      <c r="S2066" s="211">
        <v>44531.502696759257</v>
      </c>
    </row>
    <row r="2067" spans="1:19" x14ac:dyDescent="0.2">
      <c r="A2067" s="217" t="s">
        <v>261</v>
      </c>
      <c r="B2067" s="217" t="s">
        <v>207</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266</v>
      </c>
      <c r="Q2067" s="217" t="s">
        <v>263</v>
      </c>
      <c r="R2067" s="217" t="s">
        <v>264</v>
      </c>
      <c r="S2067" s="211">
        <v>44531.502696759257</v>
      </c>
    </row>
    <row r="2068" spans="1:19" x14ac:dyDescent="0.2">
      <c r="A2068" s="217" t="s">
        <v>261</v>
      </c>
      <c r="B2068" s="217" t="s">
        <v>207</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266</v>
      </c>
      <c r="Q2068" s="217" t="s">
        <v>263</v>
      </c>
      <c r="R2068" s="217" t="s">
        <v>264</v>
      </c>
      <c r="S2068" s="211">
        <v>44531.502696759257</v>
      </c>
    </row>
    <row r="2069" spans="1:19" x14ac:dyDescent="0.2">
      <c r="A2069" s="217" t="s">
        <v>261</v>
      </c>
      <c r="B2069" s="217" t="s">
        <v>207</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266</v>
      </c>
      <c r="Q2069" s="217" t="s">
        <v>263</v>
      </c>
      <c r="R2069" s="217" t="s">
        <v>264</v>
      </c>
      <c r="S2069" s="211">
        <v>44531.502696759257</v>
      </c>
    </row>
    <row r="2070" spans="1:19" x14ac:dyDescent="0.2">
      <c r="A2070" s="217" t="s">
        <v>261</v>
      </c>
      <c r="B2070" s="217" t="s">
        <v>207</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266</v>
      </c>
      <c r="Q2070" s="217" t="s">
        <v>263</v>
      </c>
      <c r="R2070" s="217" t="s">
        <v>264</v>
      </c>
      <c r="S2070" s="211">
        <v>44531.502696759257</v>
      </c>
    </row>
    <row r="2071" spans="1:19" x14ac:dyDescent="0.2">
      <c r="A2071" s="217" t="s">
        <v>261</v>
      </c>
      <c r="B2071" s="217" t="s">
        <v>207</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266</v>
      </c>
      <c r="Q2071" s="217" t="s">
        <v>263</v>
      </c>
      <c r="R2071" s="217" t="s">
        <v>264</v>
      </c>
      <c r="S2071" s="211">
        <v>44531.502696759257</v>
      </c>
    </row>
    <row r="2072" spans="1:19" x14ac:dyDescent="0.2">
      <c r="A2072" s="217" t="s">
        <v>261</v>
      </c>
      <c r="B2072" s="217" t="s">
        <v>207</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266</v>
      </c>
      <c r="Q2072" s="217" t="s">
        <v>263</v>
      </c>
      <c r="R2072" s="217" t="s">
        <v>264</v>
      </c>
      <c r="S2072" s="211">
        <v>44531.502696759257</v>
      </c>
    </row>
    <row r="2073" spans="1:19" x14ac:dyDescent="0.2">
      <c r="A2073" s="217" t="s">
        <v>261</v>
      </c>
      <c r="B2073" s="217" t="s">
        <v>207</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266</v>
      </c>
      <c r="Q2073" s="217" t="s">
        <v>263</v>
      </c>
      <c r="R2073" s="217" t="s">
        <v>264</v>
      </c>
      <c r="S2073" s="211">
        <v>44531.502696759257</v>
      </c>
    </row>
    <row r="2074" spans="1:19" x14ac:dyDescent="0.2">
      <c r="A2074" s="217" t="s">
        <v>261</v>
      </c>
      <c r="B2074" s="217" t="s">
        <v>207</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266</v>
      </c>
      <c r="Q2074" s="217" t="s">
        <v>263</v>
      </c>
      <c r="R2074" s="217" t="s">
        <v>264</v>
      </c>
      <c r="S2074" s="211">
        <v>44531.502696759257</v>
      </c>
    </row>
    <row r="2075" spans="1:19" x14ac:dyDescent="0.2">
      <c r="A2075" s="217" t="s">
        <v>261</v>
      </c>
      <c r="B2075" s="217" t="s">
        <v>207</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266</v>
      </c>
      <c r="Q2075" s="217" t="s">
        <v>263</v>
      </c>
      <c r="R2075" s="217" t="s">
        <v>264</v>
      </c>
      <c r="S2075" s="211">
        <v>44531.502696759257</v>
      </c>
    </row>
    <row r="2076" spans="1:19" x14ac:dyDescent="0.2">
      <c r="A2076" s="217" t="s">
        <v>261</v>
      </c>
      <c r="B2076" s="217" t="s">
        <v>207</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266</v>
      </c>
      <c r="Q2076" s="217" t="s">
        <v>263</v>
      </c>
      <c r="R2076" s="217" t="s">
        <v>264</v>
      </c>
      <c r="S2076" s="211">
        <v>44531.502696759257</v>
      </c>
    </row>
    <row r="2077" spans="1:19" x14ac:dyDescent="0.2">
      <c r="A2077" s="217" t="s">
        <v>261</v>
      </c>
      <c r="B2077" s="217" t="s">
        <v>207</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266</v>
      </c>
      <c r="Q2077" s="217" t="s">
        <v>263</v>
      </c>
      <c r="R2077" s="217" t="s">
        <v>264</v>
      </c>
      <c r="S2077" s="211">
        <v>44531.502696759257</v>
      </c>
    </row>
    <row r="2078" spans="1:19" x14ac:dyDescent="0.2">
      <c r="A2078" s="217" t="s">
        <v>261</v>
      </c>
      <c r="B2078" s="217" t="s">
        <v>207</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266</v>
      </c>
      <c r="Q2078" s="217" t="s">
        <v>263</v>
      </c>
      <c r="R2078" s="217" t="s">
        <v>264</v>
      </c>
      <c r="S2078" s="211">
        <v>44531.502696759257</v>
      </c>
    </row>
    <row r="2079" spans="1:19" x14ac:dyDescent="0.2">
      <c r="A2079" s="217" t="s">
        <v>261</v>
      </c>
      <c r="B2079" s="217" t="s">
        <v>207</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266</v>
      </c>
      <c r="Q2079" s="217" t="s">
        <v>263</v>
      </c>
      <c r="R2079" s="217" t="s">
        <v>264</v>
      </c>
      <c r="S2079" s="211">
        <v>44531.502696759257</v>
      </c>
    </row>
    <row r="2080" spans="1:19" x14ac:dyDescent="0.2">
      <c r="A2080" s="217" t="s">
        <v>261</v>
      </c>
      <c r="B2080" s="217" t="s">
        <v>207</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266</v>
      </c>
      <c r="Q2080" s="217" t="s">
        <v>263</v>
      </c>
      <c r="R2080" s="217" t="s">
        <v>264</v>
      </c>
      <c r="S2080" s="211">
        <v>44531.502696759257</v>
      </c>
    </row>
    <row r="2081" spans="1:19" x14ac:dyDescent="0.2">
      <c r="A2081" s="217" t="s">
        <v>261</v>
      </c>
      <c r="B2081" s="217" t="s">
        <v>207</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266</v>
      </c>
      <c r="Q2081" s="217" t="s">
        <v>263</v>
      </c>
      <c r="R2081" s="217" t="s">
        <v>264</v>
      </c>
      <c r="S2081" s="211">
        <v>44531.502696759257</v>
      </c>
    </row>
    <row r="2082" spans="1:19" x14ac:dyDescent="0.2">
      <c r="A2082" s="217" t="s">
        <v>261</v>
      </c>
      <c r="B2082" s="217" t="s">
        <v>207</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266</v>
      </c>
      <c r="Q2082" s="217" t="s">
        <v>263</v>
      </c>
      <c r="R2082" s="217" t="s">
        <v>264</v>
      </c>
      <c r="S2082" s="211">
        <v>44531.502696759257</v>
      </c>
    </row>
    <row r="2083" spans="1:19" x14ac:dyDescent="0.2">
      <c r="A2083" s="217" t="s">
        <v>261</v>
      </c>
      <c r="B2083" s="217" t="s">
        <v>207</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266</v>
      </c>
      <c r="Q2083" s="217" t="s">
        <v>263</v>
      </c>
      <c r="R2083" s="217" t="s">
        <v>264</v>
      </c>
      <c r="S2083" s="211">
        <v>44531.502696759257</v>
      </c>
    </row>
    <row r="2084" spans="1:19" x14ac:dyDescent="0.2">
      <c r="A2084" s="217" t="s">
        <v>261</v>
      </c>
      <c r="B2084" s="217" t="s">
        <v>207</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266</v>
      </c>
      <c r="Q2084" s="217" t="s">
        <v>263</v>
      </c>
      <c r="R2084" s="217" t="s">
        <v>264</v>
      </c>
      <c r="S2084" s="211">
        <v>44531.502696759257</v>
      </c>
    </row>
    <row r="2085" spans="1:19" x14ac:dyDescent="0.2">
      <c r="A2085" s="217" t="s">
        <v>261</v>
      </c>
      <c r="B2085" s="217" t="s">
        <v>207</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266</v>
      </c>
      <c r="Q2085" s="217" t="s">
        <v>263</v>
      </c>
      <c r="R2085" s="217" t="s">
        <v>264</v>
      </c>
      <c r="S2085" s="211">
        <v>44531.502696759257</v>
      </c>
    </row>
    <row r="2086" spans="1:19" x14ac:dyDescent="0.2">
      <c r="A2086" s="217" t="s">
        <v>261</v>
      </c>
      <c r="B2086" s="217" t="s">
        <v>207</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266</v>
      </c>
      <c r="Q2086" s="217" t="s">
        <v>263</v>
      </c>
      <c r="R2086" s="217" t="s">
        <v>264</v>
      </c>
      <c r="S2086" s="211">
        <v>44531.502696759257</v>
      </c>
    </row>
    <row r="2087" spans="1:19" x14ac:dyDescent="0.2">
      <c r="A2087" s="217" t="s">
        <v>261</v>
      </c>
      <c r="B2087" s="217" t="s">
        <v>207</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266</v>
      </c>
      <c r="Q2087" s="217" t="s">
        <v>263</v>
      </c>
      <c r="R2087" s="217" t="s">
        <v>264</v>
      </c>
      <c r="S2087" s="211">
        <v>44531.502696759257</v>
      </c>
    </row>
    <row r="2088" spans="1:19" x14ac:dyDescent="0.2">
      <c r="A2088" s="217" t="s">
        <v>261</v>
      </c>
      <c r="B2088" s="217" t="s">
        <v>207</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266</v>
      </c>
      <c r="Q2088" s="217" t="s">
        <v>263</v>
      </c>
      <c r="R2088" s="217" t="s">
        <v>264</v>
      </c>
      <c r="S2088" s="211">
        <v>44531.502696759257</v>
      </c>
    </row>
    <row r="2089" spans="1:19" x14ac:dyDescent="0.2">
      <c r="A2089" s="217" t="s">
        <v>261</v>
      </c>
      <c r="B2089" s="217" t="s">
        <v>207</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266</v>
      </c>
      <c r="Q2089" s="217" t="s">
        <v>263</v>
      </c>
      <c r="R2089" s="217" t="s">
        <v>264</v>
      </c>
      <c r="S2089" s="211">
        <v>44531.502696759257</v>
      </c>
    </row>
    <row r="2090" spans="1:19" x14ac:dyDescent="0.2">
      <c r="A2090" s="217" t="s">
        <v>261</v>
      </c>
      <c r="B2090" s="217" t="s">
        <v>207</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266</v>
      </c>
      <c r="Q2090" s="217" t="s">
        <v>263</v>
      </c>
      <c r="R2090" s="217" t="s">
        <v>264</v>
      </c>
      <c r="S2090" s="211">
        <v>44531.502696759257</v>
      </c>
    </row>
    <row r="2091" spans="1:19" x14ac:dyDescent="0.2">
      <c r="A2091" s="217" t="s">
        <v>261</v>
      </c>
      <c r="B2091" s="217" t="s">
        <v>207</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266</v>
      </c>
      <c r="Q2091" s="217" t="s">
        <v>263</v>
      </c>
      <c r="R2091" s="217" t="s">
        <v>264</v>
      </c>
      <c r="S2091" s="211">
        <v>44531.502696759257</v>
      </c>
    </row>
    <row r="2092" spans="1:19" x14ac:dyDescent="0.2">
      <c r="A2092" s="217" t="s">
        <v>261</v>
      </c>
      <c r="B2092" s="217" t="s">
        <v>207</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266</v>
      </c>
      <c r="Q2092" s="217" t="s">
        <v>263</v>
      </c>
      <c r="R2092" s="217" t="s">
        <v>264</v>
      </c>
      <c r="S2092" s="211">
        <v>44531.502696759257</v>
      </c>
    </row>
    <row r="2093" spans="1:19" x14ac:dyDescent="0.2">
      <c r="A2093" s="217" t="s">
        <v>261</v>
      </c>
      <c r="B2093" s="217" t="s">
        <v>207</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266</v>
      </c>
      <c r="Q2093" s="217" t="s">
        <v>263</v>
      </c>
      <c r="R2093" s="217" t="s">
        <v>264</v>
      </c>
      <c r="S2093" s="211">
        <v>44531.502696759257</v>
      </c>
    </row>
    <row r="2094" spans="1:19" x14ac:dyDescent="0.2">
      <c r="A2094" s="217" t="s">
        <v>261</v>
      </c>
      <c r="B2094" s="217" t="s">
        <v>207</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266</v>
      </c>
      <c r="Q2094" s="217" t="s">
        <v>263</v>
      </c>
      <c r="R2094" s="217" t="s">
        <v>264</v>
      </c>
      <c r="S2094" s="211">
        <v>44531.502696759257</v>
      </c>
    </row>
    <row r="2095" spans="1:19" x14ac:dyDescent="0.2">
      <c r="A2095" s="217" t="s">
        <v>261</v>
      </c>
      <c r="B2095" s="217" t="s">
        <v>207</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266</v>
      </c>
      <c r="Q2095" s="217" t="s">
        <v>263</v>
      </c>
      <c r="R2095" s="217" t="s">
        <v>264</v>
      </c>
      <c r="S2095" s="211">
        <v>44531.502696759257</v>
      </c>
    </row>
    <row r="2096" spans="1:19" x14ac:dyDescent="0.2">
      <c r="A2096" s="217" t="s">
        <v>261</v>
      </c>
      <c r="B2096" s="217" t="s">
        <v>207</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266</v>
      </c>
      <c r="Q2096" s="217" t="s">
        <v>263</v>
      </c>
      <c r="R2096" s="217" t="s">
        <v>264</v>
      </c>
      <c r="S2096" s="211">
        <v>44531.502696759257</v>
      </c>
    </row>
    <row r="2097" spans="1:19" x14ac:dyDescent="0.2">
      <c r="A2097" s="217" t="s">
        <v>261</v>
      </c>
      <c r="B2097" s="217" t="s">
        <v>207</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266</v>
      </c>
      <c r="Q2097" s="217" t="s">
        <v>263</v>
      </c>
      <c r="R2097" s="217" t="s">
        <v>264</v>
      </c>
      <c r="S2097" s="211">
        <v>44531.502696759257</v>
      </c>
    </row>
    <row r="2098" spans="1:19" x14ac:dyDescent="0.2">
      <c r="A2098" s="217" t="s">
        <v>261</v>
      </c>
      <c r="B2098" s="217" t="s">
        <v>207</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266</v>
      </c>
      <c r="Q2098" s="217" t="s">
        <v>263</v>
      </c>
      <c r="R2098" s="217" t="s">
        <v>264</v>
      </c>
      <c r="S2098" s="211">
        <v>44531.502696759257</v>
      </c>
    </row>
    <row r="2099" spans="1:19" x14ac:dyDescent="0.2">
      <c r="A2099" s="217" t="s">
        <v>261</v>
      </c>
      <c r="B2099" s="217" t="s">
        <v>207</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266</v>
      </c>
      <c r="Q2099" s="217" t="s">
        <v>263</v>
      </c>
      <c r="R2099" s="217" t="s">
        <v>264</v>
      </c>
      <c r="S2099" s="211">
        <v>44531.502696759257</v>
      </c>
    </row>
    <row r="2100" spans="1:19" x14ac:dyDescent="0.2">
      <c r="A2100" s="217" t="s">
        <v>261</v>
      </c>
      <c r="B2100" s="217" t="s">
        <v>207</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266</v>
      </c>
      <c r="Q2100" s="217" t="s">
        <v>263</v>
      </c>
      <c r="R2100" s="217" t="s">
        <v>264</v>
      </c>
      <c r="S2100" s="211">
        <v>44531.502696759257</v>
      </c>
    </row>
    <row r="2101" spans="1:19" x14ac:dyDescent="0.2">
      <c r="A2101" s="217" t="s">
        <v>261</v>
      </c>
      <c r="B2101" s="217" t="s">
        <v>207</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266</v>
      </c>
      <c r="Q2101" s="217" t="s">
        <v>263</v>
      </c>
      <c r="R2101" s="217" t="s">
        <v>264</v>
      </c>
      <c r="S2101" s="211">
        <v>44531.502696759257</v>
      </c>
    </row>
    <row r="2102" spans="1:19" x14ac:dyDescent="0.2">
      <c r="A2102" s="217" t="s">
        <v>261</v>
      </c>
      <c r="B2102" s="217" t="s">
        <v>207</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266</v>
      </c>
      <c r="Q2102" s="217" t="s">
        <v>263</v>
      </c>
      <c r="R2102" s="217" t="s">
        <v>264</v>
      </c>
      <c r="S2102" s="211">
        <v>44531.502696759257</v>
      </c>
    </row>
    <row r="2103" spans="1:19" x14ac:dyDescent="0.2">
      <c r="A2103" s="217" t="s">
        <v>261</v>
      </c>
      <c r="B2103" s="217" t="s">
        <v>207</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266</v>
      </c>
      <c r="Q2103" s="217" t="s">
        <v>263</v>
      </c>
      <c r="R2103" s="217" t="s">
        <v>264</v>
      </c>
      <c r="S2103" s="211">
        <v>44531.502696759257</v>
      </c>
    </row>
    <row r="2104" spans="1:19" x14ac:dyDescent="0.2">
      <c r="A2104" s="217" t="s">
        <v>261</v>
      </c>
      <c r="B2104" s="217" t="s">
        <v>207</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266</v>
      </c>
      <c r="Q2104" s="217" t="s">
        <v>263</v>
      </c>
      <c r="R2104" s="217" t="s">
        <v>264</v>
      </c>
      <c r="S2104" s="211">
        <v>44531.502696759257</v>
      </c>
    </row>
    <row r="2105" spans="1:19" x14ac:dyDescent="0.2">
      <c r="A2105" s="217" t="s">
        <v>261</v>
      </c>
      <c r="B2105" s="217" t="s">
        <v>207</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266</v>
      </c>
      <c r="Q2105" s="217" t="s">
        <v>263</v>
      </c>
      <c r="R2105" s="217" t="s">
        <v>264</v>
      </c>
      <c r="S2105" s="211">
        <v>44531.502696759257</v>
      </c>
    </row>
    <row r="2106" spans="1:19" x14ac:dyDescent="0.2">
      <c r="A2106" s="217" t="s">
        <v>261</v>
      </c>
      <c r="B2106" s="217" t="s">
        <v>207</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266</v>
      </c>
      <c r="Q2106" s="217" t="s">
        <v>263</v>
      </c>
      <c r="R2106" s="217" t="s">
        <v>264</v>
      </c>
      <c r="S2106" s="211">
        <v>44531.502696759257</v>
      </c>
    </row>
    <row r="2107" spans="1:19" x14ac:dyDescent="0.2">
      <c r="A2107" s="217" t="s">
        <v>261</v>
      </c>
      <c r="B2107" s="217" t="s">
        <v>207</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266</v>
      </c>
      <c r="Q2107" s="217" t="s">
        <v>263</v>
      </c>
      <c r="R2107" s="217" t="s">
        <v>264</v>
      </c>
      <c r="S2107" s="211">
        <v>44531.502696759257</v>
      </c>
    </row>
    <row r="2108" spans="1:19" x14ac:dyDescent="0.2">
      <c r="A2108" s="217" t="s">
        <v>261</v>
      </c>
      <c r="B2108" s="217" t="s">
        <v>207</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266</v>
      </c>
      <c r="Q2108" s="217" t="s">
        <v>263</v>
      </c>
      <c r="R2108" s="217" t="s">
        <v>264</v>
      </c>
      <c r="S2108" s="211">
        <v>44531.502696759257</v>
      </c>
    </row>
    <row r="2109" spans="1:19" x14ac:dyDescent="0.2">
      <c r="A2109" s="217" t="s">
        <v>261</v>
      </c>
      <c r="B2109" s="217" t="s">
        <v>207</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266</v>
      </c>
      <c r="Q2109" s="217" t="s">
        <v>263</v>
      </c>
      <c r="R2109" s="217" t="s">
        <v>264</v>
      </c>
      <c r="S2109" s="211">
        <v>44531.502696759257</v>
      </c>
    </row>
    <row r="2110" spans="1:19" x14ac:dyDescent="0.2">
      <c r="A2110" s="217" t="s">
        <v>261</v>
      </c>
      <c r="B2110" s="217" t="s">
        <v>207</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266</v>
      </c>
      <c r="Q2110" s="217" t="s">
        <v>263</v>
      </c>
      <c r="R2110" s="217" t="s">
        <v>264</v>
      </c>
      <c r="S2110" s="211">
        <v>44531.502696759257</v>
      </c>
    </row>
    <row r="2111" spans="1:19" x14ac:dyDescent="0.2">
      <c r="A2111" s="217" t="s">
        <v>261</v>
      </c>
      <c r="B2111" s="217" t="s">
        <v>207</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266</v>
      </c>
      <c r="Q2111" s="217" t="s">
        <v>263</v>
      </c>
      <c r="R2111" s="217" t="s">
        <v>264</v>
      </c>
      <c r="S2111" s="211">
        <v>44531.502696759257</v>
      </c>
    </row>
    <row r="2112" spans="1:19" x14ac:dyDescent="0.2">
      <c r="A2112" s="217" t="s">
        <v>261</v>
      </c>
      <c r="B2112" s="217" t="s">
        <v>207</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266</v>
      </c>
      <c r="Q2112" s="217" t="s">
        <v>263</v>
      </c>
      <c r="R2112" s="217" t="s">
        <v>264</v>
      </c>
      <c r="S2112" s="211">
        <v>44531.502696759257</v>
      </c>
    </row>
    <row r="2113" spans="1:19" x14ac:dyDescent="0.2">
      <c r="A2113" s="217" t="s">
        <v>261</v>
      </c>
      <c r="B2113" s="217" t="s">
        <v>207</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266</v>
      </c>
      <c r="Q2113" s="217" t="s">
        <v>263</v>
      </c>
      <c r="R2113" s="217" t="s">
        <v>264</v>
      </c>
      <c r="S2113" s="211">
        <v>44531.502696759257</v>
      </c>
    </row>
    <row r="2114" spans="1:19" x14ac:dyDescent="0.2">
      <c r="A2114" s="217" t="s">
        <v>261</v>
      </c>
      <c r="B2114" s="217" t="s">
        <v>207</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266</v>
      </c>
      <c r="Q2114" s="217" t="s">
        <v>263</v>
      </c>
      <c r="R2114" s="217" t="s">
        <v>264</v>
      </c>
      <c r="S2114" s="211">
        <v>44531.502696759257</v>
      </c>
    </row>
    <row r="2115" spans="1:19" x14ac:dyDescent="0.2">
      <c r="A2115" s="217" t="s">
        <v>261</v>
      </c>
      <c r="B2115" s="217" t="s">
        <v>207</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266</v>
      </c>
      <c r="Q2115" s="217" t="s">
        <v>263</v>
      </c>
      <c r="R2115" s="217" t="s">
        <v>264</v>
      </c>
      <c r="S2115" s="211">
        <v>44531.502696759257</v>
      </c>
    </row>
    <row r="2116" spans="1:19" x14ac:dyDescent="0.2">
      <c r="A2116" s="217" t="s">
        <v>261</v>
      </c>
      <c r="B2116" s="217" t="s">
        <v>207</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266</v>
      </c>
      <c r="Q2116" s="217" t="s">
        <v>263</v>
      </c>
      <c r="R2116" s="217" t="s">
        <v>264</v>
      </c>
      <c r="S2116" s="211">
        <v>44531.502696759257</v>
      </c>
    </row>
    <row r="2117" spans="1:19" x14ac:dyDescent="0.2">
      <c r="A2117" s="217" t="s">
        <v>261</v>
      </c>
      <c r="B2117" s="217" t="s">
        <v>207</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266</v>
      </c>
      <c r="Q2117" s="217" t="s">
        <v>263</v>
      </c>
      <c r="R2117" s="217" t="s">
        <v>264</v>
      </c>
      <c r="S2117" s="211">
        <v>44531.502696759257</v>
      </c>
    </row>
    <row r="2118" spans="1:19" x14ac:dyDescent="0.2">
      <c r="A2118" s="217" t="s">
        <v>261</v>
      </c>
      <c r="B2118" s="217" t="s">
        <v>207</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266</v>
      </c>
      <c r="Q2118" s="217" t="s">
        <v>263</v>
      </c>
      <c r="R2118" s="217" t="s">
        <v>264</v>
      </c>
      <c r="S2118" s="211">
        <v>44531.502696759257</v>
      </c>
    </row>
    <row r="2119" spans="1:19" x14ac:dyDescent="0.2">
      <c r="A2119" s="217" t="s">
        <v>261</v>
      </c>
      <c r="B2119" s="217" t="s">
        <v>207</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266</v>
      </c>
      <c r="Q2119" s="217" t="s">
        <v>263</v>
      </c>
      <c r="R2119" s="217" t="s">
        <v>264</v>
      </c>
      <c r="S2119" s="211">
        <v>44531.502696759257</v>
      </c>
    </row>
    <row r="2120" spans="1:19" x14ac:dyDescent="0.2">
      <c r="A2120" s="217" t="s">
        <v>261</v>
      </c>
      <c r="B2120" s="217" t="s">
        <v>207</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266</v>
      </c>
      <c r="Q2120" s="217" t="s">
        <v>263</v>
      </c>
      <c r="R2120" s="217" t="s">
        <v>264</v>
      </c>
      <c r="S2120" s="211">
        <v>44531.502696759257</v>
      </c>
    </row>
    <row r="2121" spans="1:19" x14ac:dyDescent="0.2">
      <c r="A2121" s="217" t="s">
        <v>261</v>
      </c>
      <c r="B2121" s="217" t="s">
        <v>207</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266</v>
      </c>
      <c r="Q2121" s="217" t="s">
        <v>263</v>
      </c>
      <c r="R2121" s="217" t="s">
        <v>264</v>
      </c>
      <c r="S2121" s="211">
        <v>44531.502696759257</v>
      </c>
    </row>
    <row r="2122" spans="1:19" x14ac:dyDescent="0.2">
      <c r="A2122" s="217" t="s">
        <v>261</v>
      </c>
      <c r="B2122" s="217" t="s">
        <v>207</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266</v>
      </c>
      <c r="Q2122" s="217" t="s">
        <v>263</v>
      </c>
      <c r="R2122" s="217" t="s">
        <v>264</v>
      </c>
      <c r="S2122" s="211">
        <v>44531.502696759257</v>
      </c>
    </row>
    <row r="2123" spans="1:19" x14ac:dyDescent="0.2">
      <c r="A2123" s="217" t="s">
        <v>261</v>
      </c>
      <c r="B2123" s="217" t="s">
        <v>207</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266</v>
      </c>
      <c r="Q2123" s="217" t="s">
        <v>263</v>
      </c>
      <c r="R2123" s="217" t="s">
        <v>264</v>
      </c>
      <c r="S2123" s="211">
        <v>44531.502696759257</v>
      </c>
    </row>
    <row r="2124" spans="1:19" x14ac:dyDescent="0.2">
      <c r="A2124" s="217" t="s">
        <v>261</v>
      </c>
      <c r="B2124" s="217" t="s">
        <v>207</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266</v>
      </c>
      <c r="Q2124" s="217" t="s">
        <v>263</v>
      </c>
      <c r="R2124" s="217" t="s">
        <v>264</v>
      </c>
      <c r="S2124" s="211">
        <v>44531.502696759257</v>
      </c>
    </row>
    <row r="2125" spans="1:19" x14ac:dyDescent="0.2">
      <c r="A2125" s="217" t="s">
        <v>261</v>
      </c>
      <c r="B2125" s="217" t="s">
        <v>207</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266</v>
      </c>
      <c r="Q2125" s="217" t="s">
        <v>263</v>
      </c>
      <c r="R2125" s="217" t="s">
        <v>264</v>
      </c>
      <c r="S2125" s="211">
        <v>44531.502696759257</v>
      </c>
    </row>
    <row r="2126" spans="1:19" x14ac:dyDescent="0.2">
      <c r="A2126" s="217" t="s">
        <v>261</v>
      </c>
      <c r="B2126" s="217" t="s">
        <v>207</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266</v>
      </c>
      <c r="Q2126" s="217" t="s">
        <v>263</v>
      </c>
      <c r="R2126" s="217" t="s">
        <v>264</v>
      </c>
      <c r="S2126" s="211">
        <v>44531.502696759257</v>
      </c>
    </row>
    <row r="2127" spans="1:19" x14ac:dyDescent="0.2">
      <c r="A2127" s="217" t="s">
        <v>261</v>
      </c>
      <c r="B2127" s="217" t="s">
        <v>207</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266</v>
      </c>
      <c r="Q2127" s="217" t="s">
        <v>263</v>
      </c>
      <c r="R2127" s="217" t="s">
        <v>264</v>
      </c>
      <c r="S2127" s="211">
        <v>44531.502696759257</v>
      </c>
    </row>
    <row r="2128" spans="1:19" x14ac:dyDescent="0.2">
      <c r="A2128" s="217" t="s">
        <v>261</v>
      </c>
      <c r="B2128" s="217" t="s">
        <v>207</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266</v>
      </c>
      <c r="Q2128" s="217" t="s">
        <v>263</v>
      </c>
      <c r="R2128" s="217" t="s">
        <v>264</v>
      </c>
      <c r="S2128" s="211">
        <v>44531.502696759257</v>
      </c>
    </row>
    <row r="2129" spans="1:19" x14ac:dyDescent="0.2">
      <c r="A2129" s="217" t="s">
        <v>261</v>
      </c>
      <c r="B2129" s="217" t="s">
        <v>207</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266</v>
      </c>
      <c r="Q2129" s="217" t="s">
        <v>263</v>
      </c>
      <c r="R2129" s="217" t="s">
        <v>264</v>
      </c>
      <c r="S2129" s="211">
        <v>44531.502696759257</v>
      </c>
    </row>
    <row r="2130" spans="1:19" x14ac:dyDescent="0.2">
      <c r="A2130" s="217" t="s">
        <v>261</v>
      </c>
      <c r="B2130" s="217" t="s">
        <v>207</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266</v>
      </c>
      <c r="Q2130" s="217" t="s">
        <v>263</v>
      </c>
      <c r="R2130" s="217" t="s">
        <v>264</v>
      </c>
      <c r="S2130" s="211">
        <v>44531.502696759257</v>
      </c>
    </row>
    <row r="2131" spans="1:19" x14ac:dyDescent="0.2">
      <c r="A2131" s="217" t="s">
        <v>261</v>
      </c>
      <c r="B2131" s="217" t="s">
        <v>207</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266</v>
      </c>
      <c r="Q2131" s="217" t="s">
        <v>263</v>
      </c>
      <c r="R2131" s="217" t="s">
        <v>264</v>
      </c>
      <c r="S2131" s="211">
        <v>44531.502696759257</v>
      </c>
    </row>
    <row r="2132" spans="1:19" x14ac:dyDescent="0.2">
      <c r="A2132" s="217" t="s">
        <v>261</v>
      </c>
      <c r="B2132" s="217" t="s">
        <v>207</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266</v>
      </c>
      <c r="Q2132" s="217" t="s">
        <v>263</v>
      </c>
      <c r="R2132" s="217" t="s">
        <v>264</v>
      </c>
      <c r="S2132" s="211">
        <v>44531.502696759257</v>
      </c>
    </row>
    <row r="2133" spans="1:19" x14ac:dyDescent="0.2">
      <c r="A2133" s="217" t="s">
        <v>261</v>
      </c>
      <c r="B2133" s="217" t="s">
        <v>207</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266</v>
      </c>
      <c r="Q2133" s="217" t="s">
        <v>263</v>
      </c>
      <c r="R2133" s="217" t="s">
        <v>264</v>
      </c>
      <c r="S2133" s="211">
        <v>44531.502696759257</v>
      </c>
    </row>
    <row r="2134" spans="1:19" x14ac:dyDescent="0.2">
      <c r="A2134" s="217" t="s">
        <v>261</v>
      </c>
      <c r="B2134" s="217" t="s">
        <v>207</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266</v>
      </c>
      <c r="Q2134" s="217" t="s">
        <v>263</v>
      </c>
      <c r="R2134" s="217" t="s">
        <v>264</v>
      </c>
      <c r="S2134" s="211">
        <v>44531.502696759257</v>
      </c>
    </row>
    <row r="2135" spans="1:19" x14ac:dyDescent="0.2">
      <c r="A2135" s="217" t="s">
        <v>261</v>
      </c>
      <c r="B2135" s="217" t="s">
        <v>207</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266</v>
      </c>
      <c r="Q2135" s="217" t="s">
        <v>263</v>
      </c>
      <c r="R2135" s="217" t="s">
        <v>264</v>
      </c>
      <c r="S2135" s="211">
        <v>44531.502696759257</v>
      </c>
    </row>
    <row r="2136" spans="1:19" x14ac:dyDescent="0.2">
      <c r="A2136" s="217" t="s">
        <v>261</v>
      </c>
      <c r="B2136" s="217" t="s">
        <v>207</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266</v>
      </c>
      <c r="Q2136" s="217" t="s">
        <v>263</v>
      </c>
      <c r="R2136" s="217" t="s">
        <v>264</v>
      </c>
      <c r="S2136" s="211">
        <v>44531.502696759257</v>
      </c>
    </row>
    <row r="2137" spans="1:19" x14ac:dyDescent="0.2">
      <c r="A2137" s="217" t="s">
        <v>261</v>
      </c>
      <c r="B2137" s="217" t="s">
        <v>207</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266</v>
      </c>
      <c r="Q2137" s="217" t="s">
        <v>263</v>
      </c>
      <c r="R2137" s="217" t="s">
        <v>264</v>
      </c>
      <c r="S2137" s="211">
        <v>44531.502696759257</v>
      </c>
    </row>
    <row r="2138" spans="1:19" x14ac:dyDescent="0.2">
      <c r="A2138" s="217" t="s">
        <v>261</v>
      </c>
      <c r="B2138" s="217" t="s">
        <v>207</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266</v>
      </c>
      <c r="Q2138" s="217" t="s">
        <v>263</v>
      </c>
      <c r="R2138" s="217" t="s">
        <v>264</v>
      </c>
      <c r="S2138" s="211">
        <v>44531.502696759257</v>
      </c>
    </row>
    <row r="2139" spans="1:19" x14ac:dyDescent="0.2">
      <c r="A2139" s="217" t="s">
        <v>261</v>
      </c>
      <c r="B2139" s="217" t="s">
        <v>207</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266</v>
      </c>
      <c r="Q2139" s="217" t="s">
        <v>263</v>
      </c>
      <c r="R2139" s="217" t="s">
        <v>264</v>
      </c>
      <c r="S2139" s="211">
        <v>44531.502696759257</v>
      </c>
    </row>
    <row r="2140" spans="1:19" x14ac:dyDescent="0.2">
      <c r="A2140" s="217" t="s">
        <v>261</v>
      </c>
      <c r="B2140" s="217" t="s">
        <v>207</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266</v>
      </c>
      <c r="Q2140" s="217" t="s">
        <v>263</v>
      </c>
      <c r="R2140" s="217" t="s">
        <v>264</v>
      </c>
      <c r="S2140" s="211">
        <v>44531.502696759257</v>
      </c>
    </row>
    <row r="2141" spans="1:19" x14ac:dyDescent="0.2">
      <c r="A2141" s="217" t="s">
        <v>261</v>
      </c>
      <c r="B2141" s="217" t="s">
        <v>207</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266</v>
      </c>
      <c r="Q2141" s="217" t="s">
        <v>263</v>
      </c>
      <c r="R2141" s="217" t="s">
        <v>264</v>
      </c>
      <c r="S2141" s="211">
        <v>44531.502696759257</v>
      </c>
    </row>
    <row r="2142" spans="1:19" x14ac:dyDescent="0.2">
      <c r="A2142" s="217" t="s">
        <v>261</v>
      </c>
      <c r="B2142" s="217" t="s">
        <v>207</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266</v>
      </c>
      <c r="Q2142" s="217" t="s">
        <v>263</v>
      </c>
      <c r="R2142" s="217" t="s">
        <v>264</v>
      </c>
      <c r="S2142" s="211">
        <v>44531.502696759257</v>
      </c>
    </row>
    <row r="2143" spans="1:19" x14ac:dyDescent="0.2">
      <c r="A2143" s="217" t="s">
        <v>261</v>
      </c>
      <c r="B2143" s="217" t="s">
        <v>207</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266</v>
      </c>
      <c r="Q2143" s="217" t="s">
        <v>263</v>
      </c>
      <c r="R2143" s="217" t="s">
        <v>264</v>
      </c>
      <c r="S2143" s="211">
        <v>44531.502696759257</v>
      </c>
    </row>
    <row r="2144" spans="1:19" x14ac:dyDescent="0.2">
      <c r="A2144" s="217" t="s">
        <v>261</v>
      </c>
      <c r="B2144" s="217" t="s">
        <v>207</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266</v>
      </c>
      <c r="Q2144" s="217" t="s">
        <v>263</v>
      </c>
      <c r="R2144" s="217" t="s">
        <v>264</v>
      </c>
      <c r="S2144" s="211">
        <v>44531.502696759257</v>
      </c>
    </row>
    <row r="2145" spans="1:19" x14ac:dyDescent="0.2">
      <c r="A2145" s="217" t="s">
        <v>261</v>
      </c>
      <c r="B2145" s="217" t="s">
        <v>207</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266</v>
      </c>
      <c r="Q2145" s="217" t="s">
        <v>263</v>
      </c>
      <c r="R2145" s="217" t="s">
        <v>264</v>
      </c>
      <c r="S2145" s="211">
        <v>44531.502696759257</v>
      </c>
    </row>
    <row r="2146" spans="1:19" x14ac:dyDescent="0.2">
      <c r="A2146" s="217" t="s">
        <v>261</v>
      </c>
      <c r="B2146" s="217" t="s">
        <v>207</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266</v>
      </c>
      <c r="Q2146" s="217" t="s">
        <v>263</v>
      </c>
      <c r="R2146" s="217" t="s">
        <v>264</v>
      </c>
      <c r="S2146" s="211">
        <v>44531.502696759257</v>
      </c>
    </row>
    <row r="2147" spans="1:19" x14ac:dyDescent="0.2">
      <c r="A2147" s="217" t="s">
        <v>261</v>
      </c>
      <c r="B2147" s="217" t="s">
        <v>207</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266</v>
      </c>
      <c r="Q2147" s="217" t="s">
        <v>263</v>
      </c>
      <c r="R2147" s="217" t="s">
        <v>264</v>
      </c>
      <c r="S2147" s="211">
        <v>44531.502696759257</v>
      </c>
    </row>
    <row r="2148" spans="1:19" x14ac:dyDescent="0.2">
      <c r="A2148" s="217" t="s">
        <v>261</v>
      </c>
      <c r="B2148" s="217" t="s">
        <v>207</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266</v>
      </c>
      <c r="Q2148" s="217" t="s">
        <v>263</v>
      </c>
      <c r="R2148" s="217" t="s">
        <v>264</v>
      </c>
      <c r="S2148" s="211">
        <v>44531.502696759257</v>
      </c>
    </row>
    <row r="2149" spans="1:19" x14ac:dyDescent="0.2">
      <c r="A2149" s="217" t="s">
        <v>261</v>
      </c>
      <c r="B2149" s="217" t="s">
        <v>207</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266</v>
      </c>
      <c r="Q2149" s="217" t="s">
        <v>263</v>
      </c>
      <c r="R2149" s="217" t="s">
        <v>264</v>
      </c>
      <c r="S2149" s="211">
        <v>44531.502696759257</v>
      </c>
    </row>
    <row r="2150" spans="1:19" x14ac:dyDescent="0.2">
      <c r="A2150" s="217" t="s">
        <v>261</v>
      </c>
      <c r="B2150" s="217" t="s">
        <v>207</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266</v>
      </c>
      <c r="Q2150" s="217" t="s">
        <v>263</v>
      </c>
      <c r="R2150" s="217" t="s">
        <v>264</v>
      </c>
      <c r="S2150" s="211">
        <v>44531.502696759257</v>
      </c>
    </row>
    <row r="2151" spans="1:19" x14ac:dyDescent="0.2">
      <c r="A2151" s="217" t="s">
        <v>261</v>
      </c>
      <c r="B2151" s="217" t="s">
        <v>207</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266</v>
      </c>
      <c r="Q2151" s="217" t="s">
        <v>263</v>
      </c>
      <c r="R2151" s="217" t="s">
        <v>264</v>
      </c>
      <c r="S2151" s="211">
        <v>44531.502696759257</v>
      </c>
    </row>
    <row r="2152" spans="1:19" x14ac:dyDescent="0.2">
      <c r="A2152" s="217" t="s">
        <v>261</v>
      </c>
      <c r="B2152" s="217" t="s">
        <v>207</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266</v>
      </c>
      <c r="Q2152" s="217" t="s">
        <v>263</v>
      </c>
      <c r="R2152" s="217" t="s">
        <v>264</v>
      </c>
      <c r="S2152" s="211">
        <v>44531.502696759257</v>
      </c>
    </row>
    <row r="2153" spans="1:19" x14ac:dyDescent="0.2">
      <c r="A2153" s="217" t="s">
        <v>261</v>
      </c>
      <c r="B2153" s="217" t="s">
        <v>207</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266</v>
      </c>
      <c r="Q2153" s="217" t="s">
        <v>263</v>
      </c>
      <c r="R2153" s="217" t="s">
        <v>264</v>
      </c>
      <c r="S2153" s="211">
        <v>44531.502696759257</v>
      </c>
    </row>
    <row r="2154" spans="1:19" x14ac:dyDescent="0.2">
      <c r="A2154" s="217" t="s">
        <v>261</v>
      </c>
      <c r="B2154" s="217" t="s">
        <v>207</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265</v>
      </c>
      <c r="Q2154" s="217" t="s">
        <v>263</v>
      </c>
      <c r="R2154" s="217" t="s">
        <v>264</v>
      </c>
      <c r="S2154" s="211">
        <v>44531.502696759257</v>
      </c>
    </row>
    <row r="2155" spans="1:19" x14ac:dyDescent="0.2">
      <c r="A2155" s="217" t="s">
        <v>261</v>
      </c>
      <c r="B2155" s="217" t="s">
        <v>207</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262</v>
      </c>
      <c r="Q2155" s="217" t="s">
        <v>263</v>
      </c>
      <c r="R2155" s="217" t="s">
        <v>264</v>
      </c>
      <c r="S2155" s="211">
        <v>44531.502696759257</v>
      </c>
    </row>
    <row r="2156" spans="1:19" x14ac:dyDescent="0.2">
      <c r="A2156" s="217" t="s">
        <v>261</v>
      </c>
      <c r="B2156" s="217" t="s">
        <v>207</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262</v>
      </c>
      <c r="Q2156" s="217" t="s">
        <v>263</v>
      </c>
      <c r="R2156" s="217" t="s">
        <v>264</v>
      </c>
      <c r="S2156" s="211">
        <v>44531.502696759257</v>
      </c>
    </row>
    <row r="2157" spans="1:19" x14ac:dyDescent="0.2">
      <c r="A2157" s="217" t="s">
        <v>261</v>
      </c>
      <c r="B2157" s="217" t="s">
        <v>207</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262</v>
      </c>
      <c r="Q2157" s="217" t="s">
        <v>263</v>
      </c>
      <c r="R2157" s="217" t="s">
        <v>264</v>
      </c>
      <c r="S2157" s="211">
        <v>44531.502696759257</v>
      </c>
    </row>
    <row r="2158" spans="1:19" x14ac:dyDescent="0.2">
      <c r="A2158" s="217" t="s">
        <v>261</v>
      </c>
      <c r="B2158" s="217" t="s">
        <v>207</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262</v>
      </c>
      <c r="Q2158" s="217" t="s">
        <v>263</v>
      </c>
      <c r="R2158" s="217" t="s">
        <v>264</v>
      </c>
      <c r="S2158" s="211">
        <v>44531.502696759257</v>
      </c>
    </row>
    <row r="2159" spans="1:19" x14ac:dyDescent="0.2">
      <c r="A2159" s="217" t="s">
        <v>261</v>
      </c>
      <c r="B2159" s="217" t="s">
        <v>207</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262</v>
      </c>
      <c r="Q2159" s="217" t="s">
        <v>263</v>
      </c>
      <c r="R2159" s="217" t="s">
        <v>264</v>
      </c>
      <c r="S2159" s="211">
        <v>44531.502696759257</v>
      </c>
    </row>
    <row r="2160" spans="1:19" x14ac:dyDescent="0.2">
      <c r="A2160" s="217" t="s">
        <v>261</v>
      </c>
      <c r="B2160" s="217" t="s">
        <v>207</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262</v>
      </c>
      <c r="Q2160" s="217" t="s">
        <v>263</v>
      </c>
      <c r="R2160" s="217" t="s">
        <v>264</v>
      </c>
      <c r="S2160" s="211">
        <v>44531.502696759257</v>
      </c>
    </row>
    <row r="2161" spans="1:19" x14ac:dyDescent="0.2">
      <c r="A2161" s="217" t="s">
        <v>261</v>
      </c>
      <c r="B2161" s="217" t="s">
        <v>207</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262</v>
      </c>
      <c r="Q2161" s="217" t="s">
        <v>263</v>
      </c>
      <c r="R2161" s="217" t="s">
        <v>264</v>
      </c>
      <c r="S2161" s="211">
        <v>44531.502696759257</v>
      </c>
    </row>
    <row r="2162" spans="1:19" x14ac:dyDescent="0.2">
      <c r="A2162" s="217" t="s">
        <v>261</v>
      </c>
      <c r="B2162" s="217" t="s">
        <v>207</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262</v>
      </c>
      <c r="Q2162" s="217" t="s">
        <v>263</v>
      </c>
      <c r="R2162" s="217" t="s">
        <v>264</v>
      </c>
      <c r="S2162" s="211">
        <v>44531.502696759257</v>
      </c>
    </row>
    <row r="2163" spans="1:19" x14ac:dyDescent="0.2">
      <c r="A2163" s="217" t="s">
        <v>261</v>
      </c>
      <c r="B2163" s="217" t="s">
        <v>207</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262</v>
      </c>
      <c r="Q2163" s="217" t="s">
        <v>263</v>
      </c>
      <c r="R2163" s="217" t="s">
        <v>264</v>
      </c>
      <c r="S2163" s="211">
        <v>44531.502696759257</v>
      </c>
    </row>
    <row r="2164" spans="1:19" x14ac:dyDescent="0.2">
      <c r="A2164" s="217" t="s">
        <v>261</v>
      </c>
      <c r="B2164" s="217" t="s">
        <v>207</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262</v>
      </c>
      <c r="Q2164" s="217" t="s">
        <v>263</v>
      </c>
      <c r="R2164" s="217" t="s">
        <v>264</v>
      </c>
      <c r="S2164" s="211">
        <v>44531.502696759257</v>
      </c>
    </row>
    <row r="2165" spans="1:19" x14ac:dyDescent="0.2">
      <c r="A2165" s="217" t="s">
        <v>261</v>
      </c>
      <c r="B2165" s="217" t="s">
        <v>207</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262</v>
      </c>
      <c r="Q2165" s="217" t="s">
        <v>263</v>
      </c>
      <c r="R2165" s="217" t="s">
        <v>264</v>
      </c>
      <c r="S2165" s="211">
        <v>44531.502696759257</v>
      </c>
    </row>
    <row r="2166" spans="1:19" x14ac:dyDescent="0.2">
      <c r="A2166" s="217" t="s">
        <v>261</v>
      </c>
      <c r="B2166" s="217" t="s">
        <v>207</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262</v>
      </c>
      <c r="Q2166" s="217" t="s">
        <v>263</v>
      </c>
      <c r="R2166" s="217" t="s">
        <v>264</v>
      </c>
      <c r="S2166" s="211">
        <v>44531.502696759257</v>
      </c>
    </row>
    <row r="2167" spans="1:19" x14ac:dyDescent="0.2">
      <c r="A2167" s="217" t="s">
        <v>261</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262</v>
      </c>
      <c r="Q2167" s="217" t="s">
        <v>263</v>
      </c>
      <c r="R2167" s="217" t="s">
        <v>264</v>
      </c>
      <c r="S2167" s="211">
        <v>44516.623981481483</v>
      </c>
    </row>
    <row r="2168" spans="1:19" x14ac:dyDescent="0.2">
      <c r="A2168" s="217" t="s">
        <v>261</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262</v>
      </c>
      <c r="Q2168" s="217" t="s">
        <v>263</v>
      </c>
      <c r="R2168" s="217" t="s">
        <v>264</v>
      </c>
      <c r="S2168" s="211">
        <v>44531.500509259262</v>
      </c>
    </row>
    <row r="2169" spans="1:19" x14ac:dyDescent="0.2">
      <c r="A2169" s="217" t="s">
        <v>261</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262</v>
      </c>
      <c r="Q2169" s="217" t="s">
        <v>263</v>
      </c>
      <c r="R2169" s="217" t="s">
        <v>264</v>
      </c>
      <c r="S2169" s="211">
        <v>44531.500509259262</v>
      </c>
    </row>
    <row r="2170" spans="1:19" x14ac:dyDescent="0.2">
      <c r="A2170" s="217" t="s">
        <v>261</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262</v>
      </c>
      <c r="Q2170" s="217" t="s">
        <v>263</v>
      </c>
      <c r="R2170" s="217" t="s">
        <v>264</v>
      </c>
      <c r="S2170" s="211">
        <v>44531.500509259262</v>
      </c>
    </row>
    <row r="2171" spans="1:19" x14ac:dyDescent="0.2">
      <c r="A2171" s="217" t="s">
        <v>261</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262</v>
      </c>
      <c r="Q2171" s="217" t="s">
        <v>263</v>
      </c>
      <c r="R2171" s="217" t="s">
        <v>264</v>
      </c>
      <c r="S2171" s="211">
        <v>44531.500509259262</v>
      </c>
    </row>
    <row r="2172" spans="1:19" x14ac:dyDescent="0.2">
      <c r="A2172" s="217" t="s">
        <v>261</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262</v>
      </c>
      <c r="Q2172" s="217" t="s">
        <v>263</v>
      </c>
      <c r="R2172" s="217" t="s">
        <v>264</v>
      </c>
      <c r="S2172" s="211">
        <v>44531.500509259262</v>
      </c>
    </row>
    <row r="2173" spans="1:19" x14ac:dyDescent="0.2">
      <c r="A2173" s="217" t="s">
        <v>261</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262</v>
      </c>
      <c r="Q2173" s="217" t="s">
        <v>263</v>
      </c>
      <c r="R2173" s="217" t="s">
        <v>264</v>
      </c>
      <c r="S2173" s="211">
        <v>44531.500509259262</v>
      </c>
    </row>
    <row r="2174" spans="1:19" x14ac:dyDescent="0.2">
      <c r="A2174" s="217" t="s">
        <v>261</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262</v>
      </c>
      <c r="Q2174" s="217" t="s">
        <v>263</v>
      </c>
      <c r="R2174" s="217" t="s">
        <v>264</v>
      </c>
      <c r="S2174" s="211">
        <v>44531.500509259262</v>
      </c>
    </row>
    <row r="2175" spans="1:19" x14ac:dyDescent="0.2">
      <c r="A2175" s="217" t="s">
        <v>261</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262</v>
      </c>
      <c r="Q2175" s="217" t="s">
        <v>263</v>
      </c>
      <c r="R2175" s="217" t="s">
        <v>264</v>
      </c>
      <c r="S2175" s="211">
        <v>44531.500509259262</v>
      </c>
    </row>
    <row r="2176" spans="1:19" x14ac:dyDescent="0.2">
      <c r="A2176" s="217" t="s">
        <v>261</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262</v>
      </c>
      <c r="Q2176" s="217" t="s">
        <v>263</v>
      </c>
      <c r="R2176" s="217" t="s">
        <v>264</v>
      </c>
      <c r="S2176" s="211">
        <v>44531.500509259262</v>
      </c>
    </row>
    <row r="2177" spans="1:19" x14ac:dyDescent="0.2">
      <c r="A2177" s="217" t="s">
        <v>261</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262</v>
      </c>
      <c r="Q2177" s="217" t="s">
        <v>263</v>
      </c>
      <c r="R2177" s="217" t="s">
        <v>264</v>
      </c>
      <c r="S2177" s="211">
        <v>44531.500509259262</v>
      </c>
    </row>
    <row r="2178" spans="1:19" x14ac:dyDescent="0.2">
      <c r="A2178" s="217" t="s">
        <v>261</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262</v>
      </c>
      <c r="Q2178" s="217" t="s">
        <v>263</v>
      </c>
      <c r="R2178" s="217" t="s">
        <v>264</v>
      </c>
      <c r="S2178" s="211">
        <v>44531.500509259262</v>
      </c>
    </row>
    <row r="2179" spans="1:19" x14ac:dyDescent="0.2">
      <c r="A2179" s="217" t="s">
        <v>261</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262</v>
      </c>
      <c r="Q2179" s="217" t="s">
        <v>263</v>
      </c>
      <c r="R2179" s="217" t="s">
        <v>264</v>
      </c>
      <c r="S2179" s="211">
        <v>44531.500509259262</v>
      </c>
    </row>
    <row r="2180" spans="1:19" x14ac:dyDescent="0.2">
      <c r="A2180" s="217" t="s">
        <v>261</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262</v>
      </c>
      <c r="Q2180" s="217" t="s">
        <v>263</v>
      </c>
      <c r="R2180" s="217" t="s">
        <v>264</v>
      </c>
      <c r="S2180" s="211">
        <v>44531.500509259262</v>
      </c>
    </row>
    <row r="2181" spans="1:19" x14ac:dyDescent="0.2">
      <c r="A2181" s="217" t="s">
        <v>261</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262</v>
      </c>
      <c r="Q2181" s="217" t="s">
        <v>263</v>
      </c>
      <c r="R2181" s="217" t="s">
        <v>264</v>
      </c>
      <c r="S2181" s="211">
        <v>44531.500509259262</v>
      </c>
    </row>
    <row r="2182" spans="1:19" x14ac:dyDescent="0.2">
      <c r="A2182" s="217" t="s">
        <v>261</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262</v>
      </c>
      <c r="Q2182" s="217" t="s">
        <v>263</v>
      </c>
      <c r="R2182" s="217" t="s">
        <v>264</v>
      </c>
      <c r="S2182" s="211">
        <v>44531.500509259262</v>
      </c>
    </row>
    <row r="2183" spans="1:19" x14ac:dyDescent="0.2">
      <c r="A2183" s="217" t="s">
        <v>261</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262</v>
      </c>
      <c r="Q2183" s="217" t="s">
        <v>263</v>
      </c>
      <c r="R2183" s="217" t="s">
        <v>264</v>
      </c>
      <c r="S2183" s="211">
        <v>44531.500509259262</v>
      </c>
    </row>
    <row r="2184" spans="1:19" x14ac:dyDescent="0.2">
      <c r="A2184" s="217" t="s">
        <v>261</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262</v>
      </c>
      <c r="Q2184" s="217" t="s">
        <v>263</v>
      </c>
      <c r="R2184" s="217" t="s">
        <v>264</v>
      </c>
      <c r="S2184" s="211">
        <v>44531.500509259262</v>
      </c>
    </row>
    <row r="2185" spans="1:19" x14ac:dyDescent="0.2">
      <c r="A2185" s="217" t="s">
        <v>261</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262</v>
      </c>
      <c r="Q2185" s="217" t="s">
        <v>263</v>
      </c>
      <c r="R2185" s="217" t="s">
        <v>264</v>
      </c>
      <c r="S2185" s="211">
        <v>44531.500509259262</v>
      </c>
    </row>
    <row r="2186" spans="1:19" x14ac:dyDescent="0.2">
      <c r="A2186" s="217" t="s">
        <v>261</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262</v>
      </c>
      <c r="Q2186" s="217" t="s">
        <v>263</v>
      </c>
      <c r="R2186" s="217" t="s">
        <v>264</v>
      </c>
      <c r="S2186" s="211">
        <v>44531.500509259262</v>
      </c>
    </row>
    <row r="2187" spans="1:19" x14ac:dyDescent="0.2">
      <c r="A2187" s="217" t="s">
        <v>261</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262</v>
      </c>
      <c r="Q2187" s="217" t="s">
        <v>263</v>
      </c>
      <c r="R2187" s="217" t="s">
        <v>264</v>
      </c>
      <c r="S2187" s="211">
        <v>44531.500509259262</v>
      </c>
    </row>
    <row r="2188" spans="1:19" x14ac:dyDescent="0.2">
      <c r="A2188" s="217" t="s">
        <v>261</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262</v>
      </c>
      <c r="Q2188" s="217" t="s">
        <v>263</v>
      </c>
      <c r="R2188" s="217" t="s">
        <v>264</v>
      </c>
      <c r="S2188" s="211">
        <v>44531.500509259262</v>
      </c>
    </row>
    <row r="2189" spans="1:19" x14ac:dyDescent="0.2">
      <c r="A2189" s="217" t="s">
        <v>261</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262</v>
      </c>
      <c r="Q2189" s="217" t="s">
        <v>263</v>
      </c>
      <c r="R2189" s="217" t="s">
        <v>264</v>
      </c>
      <c r="S2189" s="211">
        <v>44531.500509259262</v>
      </c>
    </row>
    <row r="2190" spans="1:19" x14ac:dyDescent="0.2">
      <c r="A2190" s="217" t="s">
        <v>261</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262</v>
      </c>
      <c r="Q2190" s="217" t="s">
        <v>263</v>
      </c>
      <c r="R2190" s="217" t="s">
        <v>264</v>
      </c>
      <c r="S2190" s="211">
        <v>44531.500509259262</v>
      </c>
    </row>
    <row r="2191" spans="1:19" x14ac:dyDescent="0.2">
      <c r="A2191" s="217" t="s">
        <v>261</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262</v>
      </c>
      <c r="Q2191" s="217" t="s">
        <v>263</v>
      </c>
      <c r="R2191" s="217" t="s">
        <v>264</v>
      </c>
      <c r="S2191" s="211">
        <v>44531.500509259262</v>
      </c>
    </row>
    <row r="2192" spans="1:19" x14ac:dyDescent="0.2">
      <c r="A2192" s="217" t="s">
        <v>261</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262</v>
      </c>
      <c r="Q2192" s="217" t="s">
        <v>263</v>
      </c>
      <c r="R2192" s="217" t="s">
        <v>264</v>
      </c>
      <c r="S2192" s="211">
        <v>44531.500509259262</v>
      </c>
    </row>
    <row r="2193" spans="1:19" x14ac:dyDescent="0.2">
      <c r="A2193" s="217" t="s">
        <v>261</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262</v>
      </c>
      <c r="Q2193" s="217" t="s">
        <v>263</v>
      </c>
      <c r="R2193" s="217" t="s">
        <v>264</v>
      </c>
      <c r="S2193" s="211">
        <v>44531.500509259262</v>
      </c>
    </row>
    <row r="2194" spans="1:19" x14ac:dyDescent="0.2">
      <c r="A2194" s="217" t="s">
        <v>261</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262</v>
      </c>
      <c r="Q2194" s="217" t="s">
        <v>263</v>
      </c>
      <c r="R2194" s="217" t="s">
        <v>264</v>
      </c>
      <c r="S2194" s="211">
        <v>44531.500509259262</v>
      </c>
    </row>
    <row r="2195" spans="1:19" x14ac:dyDescent="0.2">
      <c r="A2195" s="217" t="s">
        <v>261</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262</v>
      </c>
      <c r="Q2195" s="217" t="s">
        <v>263</v>
      </c>
      <c r="R2195" s="217" t="s">
        <v>264</v>
      </c>
      <c r="S2195" s="211">
        <v>44531.500509259262</v>
      </c>
    </row>
    <row r="2196" spans="1:19" x14ac:dyDescent="0.2">
      <c r="A2196" s="217" t="s">
        <v>261</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262</v>
      </c>
      <c r="Q2196" s="217" t="s">
        <v>263</v>
      </c>
      <c r="R2196" s="217" t="s">
        <v>264</v>
      </c>
      <c r="S2196" s="211">
        <v>44531.500509259262</v>
      </c>
    </row>
    <row r="2197" spans="1:19" x14ac:dyDescent="0.2">
      <c r="A2197" s="217" t="s">
        <v>261</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262</v>
      </c>
      <c r="Q2197" s="217" t="s">
        <v>263</v>
      </c>
      <c r="R2197" s="217" t="s">
        <v>264</v>
      </c>
      <c r="S2197" s="211">
        <v>44531.500509259262</v>
      </c>
    </row>
    <row r="2198" spans="1:19" x14ac:dyDescent="0.2">
      <c r="A2198" s="217" t="s">
        <v>261</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262</v>
      </c>
      <c r="Q2198" s="217" t="s">
        <v>263</v>
      </c>
      <c r="R2198" s="217" t="s">
        <v>264</v>
      </c>
      <c r="S2198" s="211">
        <v>44531.500509259262</v>
      </c>
    </row>
    <row r="2199" spans="1:19" x14ac:dyDescent="0.2">
      <c r="A2199" s="217" t="s">
        <v>261</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262</v>
      </c>
      <c r="Q2199" s="217" t="s">
        <v>263</v>
      </c>
      <c r="R2199" s="217" t="s">
        <v>264</v>
      </c>
      <c r="S2199" s="211">
        <v>44531.500509259262</v>
      </c>
    </row>
    <row r="2200" spans="1:19" x14ac:dyDescent="0.2">
      <c r="A2200" s="217" t="s">
        <v>261</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262</v>
      </c>
      <c r="Q2200" s="217" t="s">
        <v>263</v>
      </c>
      <c r="R2200" s="217" t="s">
        <v>264</v>
      </c>
      <c r="S2200" s="211">
        <v>44531.500509259262</v>
      </c>
    </row>
    <row r="2201" spans="1:19" x14ac:dyDescent="0.2">
      <c r="A2201" s="217" t="s">
        <v>261</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262</v>
      </c>
      <c r="Q2201" s="217" t="s">
        <v>263</v>
      </c>
      <c r="R2201" s="217" t="s">
        <v>264</v>
      </c>
      <c r="S2201" s="211">
        <v>44531.500509259262</v>
      </c>
    </row>
    <row r="2202" spans="1:19" x14ac:dyDescent="0.2">
      <c r="A2202" s="217" t="s">
        <v>261</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262</v>
      </c>
      <c r="Q2202" s="217" t="s">
        <v>263</v>
      </c>
      <c r="R2202" s="217" t="s">
        <v>264</v>
      </c>
      <c r="S2202" s="211">
        <v>44531.500509259262</v>
      </c>
    </row>
    <row r="2203" spans="1:19" x14ac:dyDescent="0.2">
      <c r="A2203" s="217" t="s">
        <v>261</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262</v>
      </c>
      <c r="Q2203" s="217" t="s">
        <v>263</v>
      </c>
      <c r="R2203" s="217" t="s">
        <v>264</v>
      </c>
      <c r="S2203" s="211">
        <v>44531.500509259262</v>
      </c>
    </row>
    <row r="2204" spans="1:19" x14ac:dyDescent="0.2">
      <c r="A2204" s="217" t="s">
        <v>261</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262</v>
      </c>
      <c r="Q2204" s="217" t="s">
        <v>263</v>
      </c>
      <c r="R2204" s="217" t="s">
        <v>264</v>
      </c>
      <c r="S2204" s="211">
        <v>44531.500509259262</v>
      </c>
    </row>
    <row r="2205" spans="1:19" x14ac:dyDescent="0.2">
      <c r="A2205" s="217" t="s">
        <v>261</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262</v>
      </c>
      <c r="Q2205" s="217" t="s">
        <v>263</v>
      </c>
      <c r="R2205" s="217" t="s">
        <v>264</v>
      </c>
      <c r="S2205" s="211">
        <v>44531.500509259262</v>
      </c>
    </row>
    <row r="2206" spans="1:19" x14ac:dyDescent="0.2">
      <c r="A2206" s="217" t="s">
        <v>261</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262</v>
      </c>
      <c r="Q2206" s="217" t="s">
        <v>263</v>
      </c>
      <c r="R2206" s="217" t="s">
        <v>264</v>
      </c>
      <c r="S2206" s="211">
        <v>44531.500509259262</v>
      </c>
    </row>
    <row r="2207" spans="1:19" x14ac:dyDescent="0.2">
      <c r="A2207" s="217" t="s">
        <v>261</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262</v>
      </c>
      <c r="Q2207" s="217" t="s">
        <v>263</v>
      </c>
      <c r="R2207" s="217" t="s">
        <v>264</v>
      </c>
      <c r="S2207" s="211">
        <v>44531.500509259262</v>
      </c>
    </row>
    <row r="2208" spans="1:19" x14ac:dyDescent="0.2">
      <c r="A2208" s="217" t="s">
        <v>261</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262</v>
      </c>
      <c r="Q2208" s="217" t="s">
        <v>263</v>
      </c>
      <c r="R2208" s="217" t="s">
        <v>264</v>
      </c>
      <c r="S2208" s="211">
        <v>44531.500509259262</v>
      </c>
    </row>
    <row r="2209" spans="1:19" x14ac:dyDescent="0.2">
      <c r="A2209" s="217" t="s">
        <v>261</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262</v>
      </c>
      <c r="Q2209" s="217" t="s">
        <v>263</v>
      </c>
      <c r="R2209" s="217" t="s">
        <v>264</v>
      </c>
      <c r="S2209" s="211">
        <v>44531.500509259262</v>
      </c>
    </row>
    <row r="2210" spans="1:19" x14ac:dyDescent="0.2">
      <c r="A2210" s="217" t="s">
        <v>261</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262</v>
      </c>
      <c r="Q2210" s="217" t="s">
        <v>263</v>
      </c>
      <c r="R2210" s="217" t="s">
        <v>264</v>
      </c>
      <c r="S2210" s="211">
        <v>44531.500509259262</v>
      </c>
    </row>
    <row r="2211" spans="1:19" x14ac:dyDescent="0.2">
      <c r="A2211" s="217" t="s">
        <v>261</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262</v>
      </c>
      <c r="Q2211" s="217" t="s">
        <v>263</v>
      </c>
      <c r="R2211" s="217" t="s">
        <v>264</v>
      </c>
      <c r="S2211" s="211">
        <v>44531.500509259262</v>
      </c>
    </row>
    <row r="2212" spans="1:19" x14ac:dyDescent="0.2">
      <c r="A2212" s="217" t="s">
        <v>261</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262</v>
      </c>
      <c r="Q2212" s="217" t="s">
        <v>263</v>
      </c>
      <c r="R2212" s="217" t="s">
        <v>264</v>
      </c>
      <c r="S2212" s="211">
        <v>44531.500509259262</v>
      </c>
    </row>
    <row r="2213" spans="1:19" x14ac:dyDescent="0.2">
      <c r="A2213" s="217" t="s">
        <v>261</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262</v>
      </c>
      <c r="Q2213" s="217" t="s">
        <v>263</v>
      </c>
      <c r="R2213" s="217" t="s">
        <v>264</v>
      </c>
      <c r="S2213" s="211">
        <v>44531.500509259262</v>
      </c>
    </row>
    <row r="2214" spans="1:19" x14ac:dyDescent="0.2">
      <c r="A2214" s="217" t="s">
        <v>261</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262</v>
      </c>
      <c r="Q2214" s="217" t="s">
        <v>263</v>
      </c>
      <c r="R2214" s="217" t="s">
        <v>264</v>
      </c>
      <c r="S2214" s="211">
        <v>44531.500509259262</v>
      </c>
    </row>
    <row r="2215" spans="1:19" x14ac:dyDescent="0.2">
      <c r="A2215" s="217" t="s">
        <v>261</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262</v>
      </c>
      <c r="Q2215" s="217" t="s">
        <v>263</v>
      </c>
      <c r="R2215" s="217" t="s">
        <v>264</v>
      </c>
      <c r="S2215" s="211">
        <v>44531.500509259262</v>
      </c>
    </row>
    <row r="2216" spans="1:19" x14ac:dyDescent="0.2">
      <c r="A2216" s="217" t="s">
        <v>261</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262</v>
      </c>
      <c r="Q2216" s="217" t="s">
        <v>263</v>
      </c>
      <c r="R2216" s="217" t="s">
        <v>264</v>
      </c>
      <c r="S2216" s="211">
        <v>44531.500509259262</v>
      </c>
    </row>
    <row r="2217" spans="1:19" x14ac:dyDescent="0.2">
      <c r="A2217" s="217" t="s">
        <v>261</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262</v>
      </c>
      <c r="Q2217" s="217" t="s">
        <v>263</v>
      </c>
      <c r="R2217" s="217" t="s">
        <v>264</v>
      </c>
      <c r="S2217" s="211">
        <v>44531.500509259262</v>
      </c>
    </row>
    <row r="2218" spans="1:19" x14ac:dyDescent="0.2">
      <c r="A2218" s="217" t="s">
        <v>261</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262</v>
      </c>
      <c r="Q2218" s="217" t="s">
        <v>263</v>
      </c>
      <c r="R2218" s="217" t="s">
        <v>264</v>
      </c>
      <c r="S2218" s="211">
        <v>44531.500509259262</v>
      </c>
    </row>
    <row r="2219" spans="1:19" x14ac:dyDescent="0.2">
      <c r="A2219" s="217" t="s">
        <v>261</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262</v>
      </c>
      <c r="Q2219" s="217" t="s">
        <v>263</v>
      </c>
      <c r="R2219" s="217" t="s">
        <v>264</v>
      </c>
      <c r="S2219" s="211">
        <v>44531.500509259262</v>
      </c>
    </row>
    <row r="2220" spans="1:19" x14ac:dyDescent="0.2">
      <c r="A2220" s="217" t="s">
        <v>261</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262</v>
      </c>
      <c r="Q2220" s="217" t="s">
        <v>263</v>
      </c>
      <c r="R2220" s="217" t="s">
        <v>264</v>
      </c>
      <c r="S2220" s="211">
        <v>44531.500509259262</v>
      </c>
    </row>
    <row r="2221" spans="1:19" x14ac:dyDescent="0.2">
      <c r="A2221" s="217" t="s">
        <v>261</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262</v>
      </c>
      <c r="Q2221" s="217" t="s">
        <v>263</v>
      </c>
      <c r="R2221" s="217" t="s">
        <v>264</v>
      </c>
      <c r="S2221" s="211">
        <v>44531.500509259262</v>
      </c>
    </row>
    <row r="2222" spans="1:19" x14ac:dyDescent="0.2">
      <c r="A2222" s="217" t="s">
        <v>261</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262</v>
      </c>
      <c r="Q2222" s="217" t="s">
        <v>263</v>
      </c>
      <c r="R2222" s="217" t="s">
        <v>264</v>
      </c>
      <c r="S2222" s="211">
        <v>44531.500509259262</v>
      </c>
    </row>
    <row r="2223" spans="1:19" x14ac:dyDescent="0.2">
      <c r="A2223" s="217" t="s">
        <v>261</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262</v>
      </c>
      <c r="Q2223" s="217" t="s">
        <v>263</v>
      </c>
      <c r="R2223" s="217" t="s">
        <v>264</v>
      </c>
      <c r="S2223" s="211">
        <v>44531.500509259262</v>
      </c>
    </row>
    <row r="2224" spans="1:19" x14ac:dyDescent="0.2">
      <c r="A2224" s="217" t="s">
        <v>261</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262</v>
      </c>
      <c r="Q2224" s="217" t="s">
        <v>263</v>
      </c>
      <c r="R2224" s="217" t="s">
        <v>264</v>
      </c>
      <c r="S2224" s="211">
        <v>44531.500509259262</v>
      </c>
    </row>
    <row r="2225" spans="1:19" x14ac:dyDescent="0.2">
      <c r="A2225" s="217" t="s">
        <v>261</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262</v>
      </c>
      <c r="Q2225" s="217" t="s">
        <v>263</v>
      </c>
      <c r="R2225" s="217" t="s">
        <v>264</v>
      </c>
      <c r="S2225" s="211">
        <v>44531.500509259262</v>
      </c>
    </row>
    <row r="2226" spans="1:19" x14ac:dyDescent="0.2">
      <c r="A2226" s="217" t="s">
        <v>261</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262</v>
      </c>
      <c r="Q2226" s="217" t="s">
        <v>263</v>
      </c>
      <c r="R2226" s="217" t="s">
        <v>264</v>
      </c>
      <c r="S2226" s="211">
        <v>44531.500509259262</v>
      </c>
    </row>
    <row r="2227" spans="1:19" x14ac:dyDescent="0.2">
      <c r="A2227" s="217" t="s">
        <v>261</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262</v>
      </c>
      <c r="Q2227" s="217" t="s">
        <v>263</v>
      </c>
      <c r="R2227" s="217" t="s">
        <v>264</v>
      </c>
      <c r="S2227" s="211">
        <v>44531.500509259262</v>
      </c>
    </row>
    <row r="2228" spans="1:19" x14ac:dyDescent="0.2">
      <c r="A2228" s="217" t="s">
        <v>261</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262</v>
      </c>
      <c r="Q2228" s="217" t="s">
        <v>263</v>
      </c>
      <c r="R2228" s="217" t="s">
        <v>264</v>
      </c>
      <c r="S2228" s="211">
        <v>44531.500509259262</v>
      </c>
    </row>
    <row r="2229" spans="1:19" x14ac:dyDescent="0.2">
      <c r="A2229" s="217" t="s">
        <v>261</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262</v>
      </c>
      <c r="Q2229" s="217" t="s">
        <v>263</v>
      </c>
      <c r="R2229" s="217" t="s">
        <v>264</v>
      </c>
      <c r="S2229" s="211">
        <v>44531.500509259262</v>
      </c>
    </row>
    <row r="2230" spans="1:19" x14ac:dyDescent="0.2">
      <c r="A2230" s="217" t="s">
        <v>261</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262</v>
      </c>
      <c r="Q2230" s="217" t="s">
        <v>263</v>
      </c>
      <c r="R2230" s="217" t="s">
        <v>264</v>
      </c>
      <c r="S2230" s="211">
        <v>44531.500509259262</v>
      </c>
    </row>
    <row r="2231" spans="1:19" x14ac:dyDescent="0.2">
      <c r="A2231" s="217" t="s">
        <v>261</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262</v>
      </c>
      <c r="Q2231" s="217" t="s">
        <v>263</v>
      </c>
      <c r="R2231" s="217" t="s">
        <v>264</v>
      </c>
      <c r="S2231" s="211">
        <v>44531.500509259262</v>
      </c>
    </row>
    <row r="2232" spans="1:19" x14ac:dyDescent="0.2">
      <c r="A2232" s="217" t="s">
        <v>261</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262</v>
      </c>
      <c r="Q2232" s="217" t="s">
        <v>263</v>
      </c>
      <c r="R2232" s="217" t="s">
        <v>264</v>
      </c>
      <c r="S2232" s="211">
        <v>44531.500509259262</v>
      </c>
    </row>
    <row r="2233" spans="1:19" x14ac:dyDescent="0.2">
      <c r="A2233" s="217" t="s">
        <v>261</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262</v>
      </c>
      <c r="Q2233" s="217" t="s">
        <v>263</v>
      </c>
      <c r="R2233" s="217" t="s">
        <v>264</v>
      </c>
      <c r="S2233" s="211">
        <v>44531.500509259262</v>
      </c>
    </row>
    <row r="2234" spans="1:19" x14ac:dyDescent="0.2">
      <c r="A2234" s="217" t="s">
        <v>261</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262</v>
      </c>
      <c r="Q2234" s="217" t="s">
        <v>263</v>
      </c>
      <c r="R2234" s="217" t="s">
        <v>264</v>
      </c>
      <c r="S2234" s="211">
        <v>44531.500509259262</v>
      </c>
    </row>
    <row r="2235" spans="1:19" x14ac:dyDescent="0.2">
      <c r="A2235" s="217" t="s">
        <v>261</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262</v>
      </c>
      <c r="Q2235" s="217" t="s">
        <v>263</v>
      </c>
      <c r="R2235" s="217" t="s">
        <v>264</v>
      </c>
      <c r="S2235" s="211">
        <v>44531.500509259262</v>
      </c>
    </row>
    <row r="2236" spans="1:19" x14ac:dyDescent="0.2">
      <c r="A2236" s="217" t="s">
        <v>261</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262</v>
      </c>
      <c r="Q2236" s="217" t="s">
        <v>263</v>
      </c>
      <c r="R2236" s="217" t="s">
        <v>264</v>
      </c>
      <c r="S2236" s="211">
        <v>44531.500509259262</v>
      </c>
    </row>
    <row r="2237" spans="1:19" x14ac:dyDescent="0.2">
      <c r="A2237" s="217" t="s">
        <v>261</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262</v>
      </c>
      <c r="Q2237" s="217" t="s">
        <v>263</v>
      </c>
      <c r="R2237" s="217" t="s">
        <v>264</v>
      </c>
      <c r="S2237" s="211">
        <v>44531.500509259262</v>
      </c>
    </row>
    <row r="2238" spans="1:19" x14ac:dyDescent="0.2">
      <c r="A2238" s="217" t="s">
        <v>261</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262</v>
      </c>
      <c r="Q2238" s="217" t="s">
        <v>263</v>
      </c>
      <c r="R2238" s="217" t="s">
        <v>264</v>
      </c>
      <c r="S2238" s="211">
        <v>44531.500509259262</v>
      </c>
    </row>
    <row r="2239" spans="1:19" x14ac:dyDescent="0.2">
      <c r="A2239" s="217" t="s">
        <v>261</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262</v>
      </c>
      <c r="Q2239" s="217" t="s">
        <v>263</v>
      </c>
      <c r="R2239" s="217" t="s">
        <v>264</v>
      </c>
      <c r="S2239" s="211">
        <v>44531.500509259262</v>
      </c>
    </row>
    <row r="2240" spans="1:19" x14ac:dyDescent="0.2">
      <c r="A2240" s="217" t="s">
        <v>261</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262</v>
      </c>
      <c r="Q2240" s="217" t="s">
        <v>263</v>
      </c>
      <c r="R2240" s="217" t="s">
        <v>264</v>
      </c>
      <c r="S2240" s="211">
        <v>44531.500509259262</v>
      </c>
    </row>
    <row r="2241" spans="1:19" x14ac:dyDescent="0.2">
      <c r="A2241" s="217" t="s">
        <v>261</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262</v>
      </c>
      <c r="Q2241" s="217" t="s">
        <v>263</v>
      </c>
      <c r="R2241" s="217" t="s">
        <v>264</v>
      </c>
      <c r="S2241" s="211">
        <v>44531.500509259262</v>
      </c>
    </row>
    <row r="2242" spans="1:19" x14ac:dyDescent="0.2">
      <c r="A2242" s="217" t="s">
        <v>261</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262</v>
      </c>
      <c r="Q2242" s="217" t="s">
        <v>263</v>
      </c>
      <c r="R2242" s="217" t="s">
        <v>264</v>
      </c>
      <c r="S2242" s="211">
        <v>44531.500509259262</v>
      </c>
    </row>
    <row r="2243" spans="1:19" x14ac:dyDescent="0.2">
      <c r="A2243" s="217" t="s">
        <v>261</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262</v>
      </c>
      <c r="Q2243" s="217" t="s">
        <v>263</v>
      </c>
      <c r="R2243" s="217" t="s">
        <v>264</v>
      </c>
      <c r="S2243" s="211">
        <v>44531.500509259262</v>
      </c>
    </row>
    <row r="2244" spans="1:19" x14ac:dyDescent="0.2">
      <c r="A2244" s="217" t="s">
        <v>261</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262</v>
      </c>
      <c r="Q2244" s="217" t="s">
        <v>263</v>
      </c>
      <c r="R2244" s="217" t="s">
        <v>264</v>
      </c>
      <c r="S2244" s="211">
        <v>44531.500509259262</v>
      </c>
    </row>
    <row r="2245" spans="1:19" x14ac:dyDescent="0.2">
      <c r="A2245" s="217" t="s">
        <v>261</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262</v>
      </c>
      <c r="Q2245" s="217" t="s">
        <v>263</v>
      </c>
      <c r="R2245" s="217" t="s">
        <v>264</v>
      </c>
      <c r="S2245" s="211">
        <v>44531.500509259262</v>
      </c>
    </row>
    <row r="2246" spans="1:19" x14ac:dyDescent="0.2">
      <c r="A2246" s="217" t="s">
        <v>261</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262</v>
      </c>
      <c r="Q2246" s="217" t="s">
        <v>263</v>
      </c>
      <c r="R2246" s="217" t="s">
        <v>264</v>
      </c>
      <c r="S2246" s="211">
        <v>44531.500509259262</v>
      </c>
    </row>
    <row r="2247" spans="1:19" x14ac:dyDescent="0.2">
      <c r="A2247" s="217" t="s">
        <v>261</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262</v>
      </c>
      <c r="Q2247" s="217" t="s">
        <v>263</v>
      </c>
      <c r="R2247" s="217" t="s">
        <v>264</v>
      </c>
      <c r="S2247" s="211">
        <v>44531.500509259262</v>
      </c>
    </row>
    <row r="2248" spans="1:19" x14ac:dyDescent="0.2">
      <c r="A2248" s="217" t="s">
        <v>261</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262</v>
      </c>
      <c r="Q2248" s="217" t="s">
        <v>263</v>
      </c>
      <c r="R2248" s="217" t="s">
        <v>264</v>
      </c>
      <c r="S2248" s="211">
        <v>44531.500509259262</v>
      </c>
    </row>
    <row r="2249" spans="1:19" x14ac:dyDescent="0.2">
      <c r="A2249" s="217" t="s">
        <v>261</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262</v>
      </c>
      <c r="Q2249" s="217" t="s">
        <v>263</v>
      </c>
      <c r="R2249" s="217" t="s">
        <v>264</v>
      </c>
      <c r="S2249" s="211">
        <v>44531.500509259262</v>
      </c>
    </row>
    <row r="2250" spans="1:19" x14ac:dyDescent="0.2">
      <c r="A2250" s="217" t="s">
        <v>261</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262</v>
      </c>
      <c r="Q2250" s="217" t="s">
        <v>263</v>
      </c>
      <c r="R2250" s="217" t="s">
        <v>264</v>
      </c>
      <c r="S2250" s="211">
        <v>44531.500509259262</v>
      </c>
    </row>
    <row r="2251" spans="1:19" x14ac:dyDescent="0.2">
      <c r="A2251" s="217" t="s">
        <v>261</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262</v>
      </c>
      <c r="Q2251" s="217" t="s">
        <v>263</v>
      </c>
      <c r="R2251" s="217" t="s">
        <v>264</v>
      </c>
      <c r="S2251" s="211">
        <v>44531.500509259262</v>
      </c>
    </row>
    <row r="2252" spans="1:19" x14ac:dyDescent="0.2">
      <c r="A2252" s="217" t="s">
        <v>261</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262</v>
      </c>
      <c r="Q2252" s="217" t="s">
        <v>263</v>
      </c>
      <c r="R2252" s="217" t="s">
        <v>264</v>
      </c>
      <c r="S2252" s="211">
        <v>44531.500509259262</v>
      </c>
    </row>
    <row r="2253" spans="1:19" x14ac:dyDescent="0.2">
      <c r="A2253" s="217" t="s">
        <v>261</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262</v>
      </c>
      <c r="Q2253" s="217" t="s">
        <v>263</v>
      </c>
      <c r="R2253" s="217" t="s">
        <v>264</v>
      </c>
      <c r="S2253" s="211">
        <v>44531.500509259262</v>
      </c>
    </row>
    <row r="2254" spans="1:19" x14ac:dyDescent="0.2">
      <c r="A2254" s="217" t="s">
        <v>261</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262</v>
      </c>
      <c r="Q2254" s="217" t="s">
        <v>263</v>
      </c>
      <c r="R2254" s="217" t="s">
        <v>264</v>
      </c>
      <c r="S2254" s="211">
        <v>44531.500509259262</v>
      </c>
    </row>
    <row r="2255" spans="1:19" x14ac:dyDescent="0.2">
      <c r="A2255" s="217" t="s">
        <v>261</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262</v>
      </c>
      <c r="Q2255" s="217" t="s">
        <v>263</v>
      </c>
      <c r="R2255" s="217" t="s">
        <v>264</v>
      </c>
      <c r="S2255" s="211">
        <v>44531.500509259262</v>
      </c>
    </row>
    <row r="2256" spans="1:19" x14ac:dyDescent="0.2">
      <c r="A2256" s="217" t="s">
        <v>261</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262</v>
      </c>
      <c r="Q2256" s="217" t="s">
        <v>263</v>
      </c>
      <c r="R2256" s="217" t="s">
        <v>264</v>
      </c>
      <c r="S2256" s="211">
        <v>44531.500509259262</v>
      </c>
    </row>
    <row r="2257" spans="1:19" x14ac:dyDescent="0.2">
      <c r="A2257" s="217" t="s">
        <v>261</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262</v>
      </c>
      <c r="Q2257" s="217" t="s">
        <v>263</v>
      </c>
      <c r="R2257" s="217" t="s">
        <v>264</v>
      </c>
      <c r="S2257" s="211">
        <v>44531.500509259262</v>
      </c>
    </row>
    <row r="2258" spans="1:19" x14ac:dyDescent="0.2">
      <c r="A2258" s="217" t="s">
        <v>261</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262</v>
      </c>
      <c r="Q2258" s="217" t="s">
        <v>263</v>
      </c>
      <c r="R2258" s="217" t="s">
        <v>264</v>
      </c>
      <c r="S2258" s="211">
        <v>44531.500509259262</v>
      </c>
    </row>
    <row r="2259" spans="1:19" x14ac:dyDescent="0.2">
      <c r="A2259" s="217" t="s">
        <v>261</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262</v>
      </c>
      <c r="Q2259" s="217" t="s">
        <v>263</v>
      </c>
      <c r="R2259" s="217" t="s">
        <v>264</v>
      </c>
      <c r="S2259" s="211">
        <v>44531.500509259262</v>
      </c>
    </row>
    <row r="2260" spans="1:19" x14ac:dyDescent="0.2">
      <c r="A2260" s="217" t="s">
        <v>261</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262</v>
      </c>
      <c r="Q2260" s="217" t="s">
        <v>263</v>
      </c>
      <c r="R2260" s="217" t="s">
        <v>264</v>
      </c>
      <c r="S2260" s="211">
        <v>44531.500509259262</v>
      </c>
    </row>
    <row r="2261" spans="1:19" x14ac:dyDescent="0.2">
      <c r="A2261" s="217" t="s">
        <v>261</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262</v>
      </c>
      <c r="Q2261" s="217" t="s">
        <v>263</v>
      </c>
      <c r="R2261" s="217" t="s">
        <v>264</v>
      </c>
      <c r="S2261" s="211">
        <v>44531.500509259262</v>
      </c>
    </row>
    <row r="2262" spans="1:19" x14ac:dyDescent="0.2">
      <c r="A2262" s="217" t="s">
        <v>261</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262</v>
      </c>
      <c r="Q2262" s="217" t="s">
        <v>263</v>
      </c>
      <c r="R2262" s="217" t="s">
        <v>264</v>
      </c>
      <c r="S2262" s="211">
        <v>44531.500509259262</v>
      </c>
    </row>
    <row r="2263" spans="1:19" x14ac:dyDescent="0.2">
      <c r="A2263" s="217" t="s">
        <v>261</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262</v>
      </c>
      <c r="Q2263" s="217" t="s">
        <v>263</v>
      </c>
      <c r="R2263" s="217" t="s">
        <v>264</v>
      </c>
      <c r="S2263" s="211">
        <v>44531.500509259262</v>
      </c>
    </row>
    <row r="2264" spans="1:19" x14ac:dyDescent="0.2">
      <c r="A2264" s="217" t="s">
        <v>261</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262</v>
      </c>
      <c r="Q2264" s="217" t="s">
        <v>263</v>
      </c>
      <c r="R2264" s="217" t="s">
        <v>264</v>
      </c>
      <c r="S2264" s="211">
        <v>44531.500509259262</v>
      </c>
    </row>
    <row r="2265" spans="1:19" x14ac:dyDescent="0.2">
      <c r="A2265" s="217" t="s">
        <v>261</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262</v>
      </c>
      <c r="Q2265" s="217" t="s">
        <v>263</v>
      </c>
      <c r="R2265" s="217" t="s">
        <v>264</v>
      </c>
      <c r="S2265" s="211">
        <v>44531.500509259262</v>
      </c>
    </row>
    <row r="2266" spans="1:19" x14ac:dyDescent="0.2">
      <c r="A2266" s="217" t="s">
        <v>261</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262</v>
      </c>
      <c r="Q2266" s="217" t="s">
        <v>263</v>
      </c>
      <c r="R2266" s="217" t="s">
        <v>264</v>
      </c>
      <c r="S2266" s="211">
        <v>44531.500509259262</v>
      </c>
    </row>
    <row r="2267" spans="1:19" x14ac:dyDescent="0.2">
      <c r="A2267" s="217" t="s">
        <v>261</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262</v>
      </c>
      <c r="Q2267" s="217" t="s">
        <v>263</v>
      </c>
      <c r="R2267" s="217" t="s">
        <v>264</v>
      </c>
      <c r="S2267" s="211">
        <v>44531.500509259262</v>
      </c>
    </row>
    <row r="2268" spans="1:19" x14ac:dyDescent="0.2">
      <c r="A2268" s="217" t="s">
        <v>261</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262</v>
      </c>
      <c r="Q2268" s="217" t="s">
        <v>263</v>
      </c>
      <c r="R2268" s="217" t="s">
        <v>264</v>
      </c>
      <c r="S2268" s="211">
        <v>44531.500509259262</v>
      </c>
    </row>
    <row r="2269" spans="1:19" x14ac:dyDescent="0.2">
      <c r="A2269" s="217" t="s">
        <v>261</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262</v>
      </c>
      <c r="Q2269" s="217" t="s">
        <v>263</v>
      </c>
      <c r="R2269" s="217" t="s">
        <v>264</v>
      </c>
      <c r="S2269" s="211">
        <v>44531.500509259262</v>
      </c>
    </row>
    <row r="2270" spans="1:19" x14ac:dyDescent="0.2">
      <c r="A2270" s="217" t="s">
        <v>261</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262</v>
      </c>
      <c r="Q2270" s="217" t="s">
        <v>263</v>
      </c>
      <c r="R2270" s="217" t="s">
        <v>264</v>
      </c>
      <c r="S2270" s="211">
        <v>44531.500509259262</v>
      </c>
    </row>
    <row r="2271" spans="1:19" x14ac:dyDescent="0.2">
      <c r="A2271" s="217" t="s">
        <v>261</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262</v>
      </c>
      <c r="Q2271" s="217" t="s">
        <v>263</v>
      </c>
      <c r="R2271" s="217" t="s">
        <v>264</v>
      </c>
      <c r="S2271" s="211">
        <v>44531.500509259262</v>
      </c>
    </row>
    <row r="2272" spans="1:19" x14ac:dyDescent="0.2">
      <c r="A2272" s="217" t="s">
        <v>261</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262</v>
      </c>
      <c r="Q2272" s="217" t="s">
        <v>263</v>
      </c>
      <c r="R2272" s="217" t="s">
        <v>264</v>
      </c>
      <c r="S2272" s="211">
        <v>44531.500509259262</v>
      </c>
    </row>
    <row r="2273" spans="1:19" x14ac:dyDescent="0.2">
      <c r="A2273" s="217" t="s">
        <v>261</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262</v>
      </c>
      <c r="Q2273" s="217" t="s">
        <v>263</v>
      </c>
      <c r="R2273" s="217" t="s">
        <v>264</v>
      </c>
      <c r="S2273" s="211">
        <v>44531.500509259262</v>
      </c>
    </row>
    <row r="2274" spans="1:19" x14ac:dyDescent="0.2">
      <c r="A2274" s="217" t="s">
        <v>261</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262</v>
      </c>
      <c r="Q2274" s="217" t="s">
        <v>263</v>
      </c>
      <c r="R2274" s="217" t="s">
        <v>264</v>
      </c>
      <c r="S2274" s="211">
        <v>44531.500509259262</v>
      </c>
    </row>
    <row r="2275" spans="1:19" x14ac:dyDescent="0.2">
      <c r="A2275" s="217" t="s">
        <v>261</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262</v>
      </c>
      <c r="Q2275" s="217" t="s">
        <v>263</v>
      </c>
      <c r="R2275" s="217" t="s">
        <v>264</v>
      </c>
      <c r="S2275" s="211">
        <v>44531.500509259262</v>
      </c>
    </row>
    <row r="2276" spans="1:19" x14ac:dyDescent="0.2">
      <c r="A2276" s="217" t="s">
        <v>261</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262</v>
      </c>
      <c r="Q2276" s="217" t="s">
        <v>263</v>
      </c>
      <c r="R2276" s="217" t="s">
        <v>264</v>
      </c>
      <c r="S2276" s="211">
        <v>44531.500509259262</v>
      </c>
    </row>
    <row r="2277" spans="1:19" x14ac:dyDescent="0.2">
      <c r="A2277" s="217" t="s">
        <v>261</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262</v>
      </c>
      <c r="Q2277" s="217" t="s">
        <v>263</v>
      </c>
      <c r="R2277" s="217" t="s">
        <v>264</v>
      </c>
      <c r="S2277" s="211">
        <v>44531.500509259262</v>
      </c>
    </row>
    <row r="2278" spans="1:19" x14ac:dyDescent="0.2">
      <c r="A2278" s="217" t="s">
        <v>261</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262</v>
      </c>
      <c r="Q2278" s="217" t="s">
        <v>263</v>
      </c>
      <c r="R2278" s="217" t="s">
        <v>264</v>
      </c>
      <c r="S2278" s="211">
        <v>44531.500509259262</v>
      </c>
    </row>
    <row r="2279" spans="1:19" x14ac:dyDescent="0.2">
      <c r="A2279" s="217" t="s">
        <v>261</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262</v>
      </c>
      <c r="Q2279" s="217" t="s">
        <v>263</v>
      </c>
      <c r="R2279" s="217" t="s">
        <v>264</v>
      </c>
      <c r="S2279" s="211">
        <v>44531.500509259262</v>
      </c>
    </row>
    <row r="2280" spans="1:19" x14ac:dyDescent="0.2">
      <c r="A2280" s="217" t="s">
        <v>261</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262</v>
      </c>
      <c r="Q2280" s="217" t="s">
        <v>263</v>
      </c>
      <c r="R2280" s="217" t="s">
        <v>264</v>
      </c>
      <c r="S2280" s="211">
        <v>44531.500509259262</v>
      </c>
    </row>
    <row r="2281" spans="1:19" x14ac:dyDescent="0.2">
      <c r="A2281" s="217" t="s">
        <v>261</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262</v>
      </c>
      <c r="Q2281" s="217" t="s">
        <v>263</v>
      </c>
      <c r="R2281" s="217" t="s">
        <v>264</v>
      </c>
      <c r="S2281" s="211">
        <v>44531.500509259262</v>
      </c>
    </row>
    <row r="2282" spans="1:19" x14ac:dyDescent="0.2">
      <c r="A2282" s="217" t="s">
        <v>261</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262</v>
      </c>
      <c r="Q2282" s="217" t="s">
        <v>263</v>
      </c>
      <c r="R2282" s="217" t="s">
        <v>264</v>
      </c>
      <c r="S2282" s="211">
        <v>44531.500509259262</v>
      </c>
    </row>
    <row r="2283" spans="1:19" x14ac:dyDescent="0.2">
      <c r="A2283" s="217" t="s">
        <v>261</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262</v>
      </c>
      <c r="Q2283" s="217" t="s">
        <v>263</v>
      </c>
      <c r="R2283" s="217" t="s">
        <v>264</v>
      </c>
      <c r="S2283" s="211">
        <v>44531.500509259262</v>
      </c>
    </row>
    <row r="2284" spans="1:19" x14ac:dyDescent="0.2">
      <c r="A2284" s="217" t="s">
        <v>261</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262</v>
      </c>
      <c r="Q2284" s="217" t="s">
        <v>263</v>
      </c>
      <c r="R2284" s="217" t="s">
        <v>264</v>
      </c>
      <c r="S2284" s="211">
        <v>44531.500509259262</v>
      </c>
    </row>
    <row r="2285" spans="1:19" x14ac:dyDescent="0.2">
      <c r="A2285" s="217" t="s">
        <v>261</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262</v>
      </c>
      <c r="Q2285" s="217" t="s">
        <v>263</v>
      </c>
      <c r="R2285" s="217" t="s">
        <v>264</v>
      </c>
      <c r="S2285" s="211">
        <v>44531.500509259262</v>
      </c>
    </row>
    <row r="2286" spans="1:19" x14ac:dyDescent="0.2">
      <c r="A2286" s="217" t="s">
        <v>261</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262</v>
      </c>
      <c r="Q2286" s="217" t="s">
        <v>263</v>
      </c>
      <c r="R2286" s="217" t="s">
        <v>264</v>
      </c>
      <c r="S2286" s="211">
        <v>44531.500509259262</v>
      </c>
    </row>
    <row r="2287" spans="1:19" x14ac:dyDescent="0.2">
      <c r="A2287" s="217" t="s">
        <v>261</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262</v>
      </c>
      <c r="Q2287" s="217" t="s">
        <v>263</v>
      </c>
      <c r="R2287" s="217" t="s">
        <v>264</v>
      </c>
      <c r="S2287" s="211">
        <v>44531.500509259262</v>
      </c>
    </row>
    <row r="2288" spans="1:19" x14ac:dyDescent="0.2">
      <c r="A2288" s="217" t="s">
        <v>261</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262</v>
      </c>
      <c r="Q2288" s="217" t="s">
        <v>263</v>
      </c>
      <c r="R2288" s="217" t="s">
        <v>264</v>
      </c>
      <c r="S2288" s="211">
        <v>44531.500509259262</v>
      </c>
    </row>
    <row r="2289" spans="1:19" x14ac:dyDescent="0.2">
      <c r="A2289" s="217" t="s">
        <v>261</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262</v>
      </c>
      <c r="Q2289" s="217" t="s">
        <v>263</v>
      </c>
      <c r="R2289" s="217" t="s">
        <v>264</v>
      </c>
      <c r="S2289" s="211">
        <v>44531.500509259262</v>
      </c>
    </row>
    <row r="2290" spans="1:19" x14ac:dyDescent="0.2">
      <c r="A2290" s="217" t="s">
        <v>261</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262</v>
      </c>
      <c r="Q2290" s="217" t="s">
        <v>263</v>
      </c>
      <c r="R2290" s="217" t="s">
        <v>264</v>
      </c>
      <c r="S2290" s="211">
        <v>44531.500509259262</v>
      </c>
    </row>
    <row r="2291" spans="1:19" x14ac:dyDescent="0.2">
      <c r="A2291" s="217" t="s">
        <v>261</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262</v>
      </c>
      <c r="Q2291" s="217" t="s">
        <v>263</v>
      </c>
      <c r="R2291" s="217" t="s">
        <v>264</v>
      </c>
      <c r="S2291" s="211">
        <v>44531.500509259262</v>
      </c>
    </row>
    <row r="2292" spans="1:19" x14ac:dyDescent="0.2">
      <c r="A2292" s="217" t="s">
        <v>261</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262</v>
      </c>
      <c r="Q2292" s="217" t="s">
        <v>263</v>
      </c>
      <c r="R2292" s="217" t="s">
        <v>264</v>
      </c>
      <c r="S2292" s="211">
        <v>44531.500509259262</v>
      </c>
    </row>
    <row r="2293" spans="1:19" x14ac:dyDescent="0.2">
      <c r="A2293" s="217" t="s">
        <v>261</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262</v>
      </c>
      <c r="Q2293" s="217" t="s">
        <v>263</v>
      </c>
      <c r="R2293" s="217" t="s">
        <v>264</v>
      </c>
      <c r="S2293" s="211">
        <v>44531.500509259262</v>
      </c>
    </row>
    <row r="2294" spans="1:19" x14ac:dyDescent="0.2">
      <c r="A2294" s="217" t="s">
        <v>261</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262</v>
      </c>
      <c r="Q2294" s="217" t="s">
        <v>263</v>
      </c>
      <c r="R2294" s="217" t="s">
        <v>264</v>
      </c>
      <c r="S2294" s="211">
        <v>44531.500509259262</v>
      </c>
    </row>
    <row r="2295" spans="1:19" x14ac:dyDescent="0.2">
      <c r="A2295" s="217" t="s">
        <v>261</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262</v>
      </c>
      <c r="Q2295" s="217" t="s">
        <v>263</v>
      </c>
      <c r="R2295" s="217" t="s">
        <v>264</v>
      </c>
      <c r="S2295" s="211">
        <v>44531.500509259262</v>
      </c>
    </row>
    <row r="2296" spans="1:19" x14ac:dyDescent="0.2">
      <c r="A2296" s="217" t="s">
        <v>261</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262</v>
      </c>
      <c r="Q2296" s="217" t="s">
        <v>263</v>
      </c>
      <c r="R2296" s="217" t="s">
        <v>264</v>
      </c>
      <c r="S2296" s="211">
        <v>44531.500509259262</v>
      </c>
    </row>
    <row r="2297" spans="1:19" x14ac:dyDescent="0.2">
      <c r="A2297" s="217" t="s">
        <v>261</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262</v>
      </c>
      <c r="Q2297" s="217" t="s">
        <v>263</v>
      </c>
      <c r="R2297" s="217" t="s">
        <v>264</v>
      </c>
      <c r="S2297" s="211">
        <v>44531.500509259262</v>
      </c>
    </row>
    <row r="2298" spans="1:19" x14ac:dyDescent="0.2">
      <c r="A2298" s="217" t="s">
        <v>261</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262</v>
      </c>
      <c r="Q2298" s="217" t="s">
        <v>263</v>
      </c>
      <c r="R2298" s="217" t="s">
        <v>264</v>
      </c>
      <c r="S2298" s="211">
        <v>44531.500509259262</v>
      </c>
    </row>
    <row r="2299" spans="1:19" x14ac:dyDescent="0.2">
      <c r="A2299" s="217" t="s">
        <v>261</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262</v>
      </c>
      <c r="Q2299" s="217" t="s">
        <v>263</v>
      </c>
      <c r="R2299" s="217" t="s">
        <v>264</v>
      </c>
      <c r="S2299" s="211">
        <v>44531.500509259262</v>
      </c>
    </row>
    <row r="2300" spans="1:19" x14ac:dyDescent="0.2">
      <c r="A2300" s="217" t="s">
        <v>261</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262</v>
      </c>
      <c r="Q2300" s="217" t="s">
        <v>263</v>
      </c>
      <c r="R2300" s="217" t="s">
        <v>264</v>
      </c>
      <c r="S2300" s="211">
        <v>44531.500509259262</v>
      </c>
    </row>
    <row r="2301" spans="1:19" x14ac:dyDescent="0.2">
      <c r="A2301" s="217" t="s">
        <v>261</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262</v>
      </c>
      <c r="Q2301" s="217" t="s">
        <v>263</v>
      </c>
      <c r="R2301" s="217" t="s">
        <v>264</v>
      </c>
      <c r="S2301" s="211">
        <v>44531.500509259262</v>
      </c>
    </row>
    <row r="2302" spans="1:19" x14ac:dyDescent="0.2">
      <c r="A2302" s="217" t="s">
        <v>261</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262</v>
      </c>
      <c r="Q2302" s="217" t="s">
        <v>263</v>
      </c>
      <c r="R2302" s="217" t="s">
        <v>264</v>
      </c>
      <c r="S2302" s="211">
        <v>44531.500509259262</v>
      </c>
    </row>
    <row r="2303" spans="1:19" x14ac:dyDescent="0.2">
      <c r="A2303" s="217" t="s">
        <v>261</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262</v>
      </c>
      <c r="Q2303" s="217" t="s">
        <v>263</v>
      </c>
      <c r="R2303" s="217" t="s">
        <v>264</v>
      </c>
      <c r="S2303" s="211">
        <v>44531.500509259262</v>
      </c>
    </row>
    <row r="2304" spans="1:19" x14ac:dyDescent="0.2">
      <c r="A2304" s="217" t="s">
        <v>261</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262</v>
      </c>
      <c r="Q2304" s="217" t="s">
        <v>263</v>
      </c>
      <c r="R2304" s="217" t="s">
        <v>264</v>
      </c>
      <c r="S2304" s="211">
        <v>44531.500509259262</v>
      </c>
    </row>
    <row r="2305" spans="1:19" x14ac:dyDescent="0.2">
      <c r="A2305" s="217" t="s">
        <v>261</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262</v>
      </c>
      <c r="Q2305" s="217" t="s">
        <v>263</v>
      </c>
      <c r="R2305" s="217" t="s">
        <v>264</v>
      </c>
      <c r="S2305" s="211">
        <v>44531.500509259262</v>
      </c>
    </row>
    <row r="2306" spans="1:19" x14ac:dyDescent="0.2">
      <c r="A2306" s="217" t="s">
        <v>261</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262</v>
      </c>
      <c r="Q2306" s="217" t="s">
        <v>263</v>
      </c>
      <c r="R2306" s="217" t="s">
        <v>264</v>
      </c>
      <c r="S2306" s="211">
        <v>44531.500509259262</v>
      </c>
    </row>
    <row r="2307" spans="1:19" x14ac:dyDescent="0.2">
      <c r="A2307" s="217" t="s">
        <v>261</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262</v>
      </c>
      <c r="Q2307" s="217" t="s">
        <v>263</v>
      </c>
      <c r="R2307" s="217" t="s">
        <v>264</v>
      </c>
      <c r="S2307" s="211">
        <v>44531.500509259262</v>
      </c>
    </row>
    <row r="2308" spans="1:19" x14ac:dyDescent="0.2">
      <c r="A2308" s="217" t="s">
        <v>261</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262</v>
      </c>
      <c r="Q2308" s="217" t="s">
        <v>263</v>
      </c>
      <c r="R2308" s="217" t="s">
        <v>264</v>
      </c>
      <c r="S2308" s="211">
        <v>44531.500509259262</v>
      </c>
    </row>
    <row r="2309" spans="1:19" x14ac:dyDescent="0.2">
      <c r="A2309" s="217" t="s">
        <v>261</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262</v>
      </c>
      <c r="Q2309" s="217" t="s">
        <v>263</v>
      </c>
      <c r="R2309" s="217" t="s">
        <v>264</v>
      </c>
      <c r="S2309" s="211">
        <v>44531.500509259262</v>
      </c>
    </row>
    <row r="2310" spans="1:19" x14ac:dyDescent="0.2">
      <c r="A2310" s="217" t="s">
        <v>261</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262</v>
      </c>
      <c r="Q2310" s="217" t="s">
        <v>263</v>
      </c>
      <c r="R2310" s="217" t="s">
        <v>264</v>
      </c>
      <c r="S2310" s="211">
        <v>44531.500509259262</v>
      </c>
    </row>
    <row r="2311" spans="1:19" x14ac:dyDescent="0.2">
      <c r="A2311" s="217" t="s">
        <v>261</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262</v>
      </c>
      <c r="Q2311" s="217" t="s">
        <v>263</v>
      </c>
      <c r="R2311" s="217" t="s">
        <v>264</v>
      </c>
      <c r="S2311" s="211">
        <v>44531.500509259262</v>
      </c>
    </row>
    <row r="2312" spans="1:19" x14ac:dyDescent="0.2">
      <c r="A2312" s="217" t="s">
        <v>261</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262</v>
      </c>
      <c r="Q2312" s="217" t="s">
        <v>263</v>
      </c>
      <c r="R2312" s="217" t="s">
        <v>264</v>
      </c>
      <c r="S2312" s="211">
        <v>44531.501145833332</v>
      </c>
    </row>
    <row r="2313" spans="1:19" x14ac:dyDescent="0.2">
      <c r="A2313" s="217" t="s">
        <v>261</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262</v>
      </c>
      <c r="Q2313" s="217" t="s">
        <v>263</v>
      </c>
      <c r="R2313" s="217" t="s">
        <v>264</v>
      </c>
      <c r="S2313" s="211">
        <v>44531.501145833332</v>
      </c>
    </row>
    <row r="2314" spans="1:19" x14ac:dyDescent="0.2">
      <c r="A2314" s="217" t="s">
        <v>261</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262</v>
      </c>
      <c r="Q2314" s="217" t="s">
        <v>263</v>
      </c>
      <c r="R2314" s="217" t="s">
        <v>264</v>
      </c>
      <c r="S2314" s="211">
        <v>44531.501145833332</v>
      </c>
    </row>
    <row r="2315" spans="1:19" x14ac:dyDescent="0.2">
      <c r="A2315" s="217" t="s">
        <v>261</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262</v>
      </c>
      <c r="Q2315" s="217" t="s">
        <v>263</v>
      </c>
      <c r="R2315" s="217" t="s">
        <v>264</v>
      </c>
      <c r="S2315" s="211">
        <v>44531.501145833332</v>
      </c>
    </row>
    <row r="2316" spans="1:19" x14ac:dyDescent="0.2">
      <c r="A2316" s="217" t="s">
        <v>261</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262</v>
      </c>
      <c r="Q2316" s="217" t="s">
        <v>263</v>
      </c>
      <c r="R2316" s="217" t="s">
        <v>264</v>
      </c>
      <c r="S2316" s="211">
        <v>44531.501145833332</v>
      </c>
    </row>
    <row r="2317" spans="1:19" x14ac:dyDescent="0.2">
      <c r="A2317" s="217" t="s">
        <v>261</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262</v>
      </c>
      <c r="Q2317" s="217" t="s">
        <v>263</v>
      </c>
      <c r="R2317" s="217" t="s">
        <v>264</v>
      </c>
      <c r="S2317" s="211">
        <v>44531.501145833332</v>
      </c>
    </row>
    <row r="2318" spans="1:19" x14ac:dyDescent="0.2">
      <c r="A2318" s="217" t="s">
        <v>261</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262</v>
      </c>
      <c r="Q2318" s="217" t="s">
        <v>263</v>
      </c>
      <c r="R2318" s="217" t="s">
        <v>264</v>
      </c>
      <c r="S2318" s="211">
        <v>44531.501145833332</v>
      </c>
    </row>
    <row r="2319" spans="1:19" x14ac:dyDescent="0.2">
      <c r="A2319" s="217" t="s">
        <v>261</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262</v>
      </c>
      <c r="Q2319" s="217" t="s">
        <v>263</v>
      </c>
      <c r="R2319" s="217" t="s">
        <v>264</v>
      </c>
      <c r="S2319" s="211">
        <v>44531.501145833332</v>
      </c>
    </row>
    <row r="2320" spans="1:19" x14ac:dyDescent="0.2">
      <c r="A2320" s="217" t="s">
        <v>261</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262</v>
      </c>
      <c r="Q2320" s="217" t="s">
        <v>263</v>
      </c>
      <c r="R2320" s="217" t="s">
        <v>264</v>
      </c>
      <c r="S2320" s="211">
        <v>44531.501145833332</v>
      </c>
    </row>
    <row r="2321" spans="1:19" x14ac:dyDescent="0.2">
      <c r="A2321" s="217" t="s">
        <v>261</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262</v>
      </c>
      <c r="Q2321" s="217" t="s">
        <v>263</v>
      </c>
      <c r="R2321" s="217" t="s">
        <v>264</v>
      </c>
      <c r="S2321" s="211">
        <v>44531.501145833332</v>
      </c>
    </row>
    <row r="2322" spans="1:19" x14ac:dyDescent="0.2">
      <c r="A2322" s="217" t="s">
        <v>261</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262</v>
      </c>
      <c r="Q2322" s="217" t="s">
        <v>263</v>
      </c>
      <c r="R2322" s="217" t="s">
        <v>264</v>
      </c>
      <c r="S2322" s="211">
        <v>44531.501145833332</v>
      </c>
    </row>
    <row r="2323" spans="1:19" x14ac:dyDescent="0.2">
      <c r="A2323" s="217" t="s">
        <v>261</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262</v>
      </c>
      <c r="Q2323" s="217" t="s">
        <v>263</v>
      </c>
      <c r="R2323" s="217" t="s">
        <v>264</v>
      </c>
      <c r="S2323" s="211">
        <v>44531.501145833332</v>
      </c>
    </row>
    <row r="2324" spans="1:19" x14ac:dyDescent="0.2">
      <c r="A2324" s="217" t="s">
        <v>261</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262</v>
      </c>
      <c r="Q2324" s="217" t="s">
        <v>263</v>
      </c>
      <c r="R2324" s="217" t="s">
        <v>264</v>
      </c>
      <c r="S2324" s="211">
        <v>44531.501145833332</v>
      </c>
    </row>
    <row r="2325" spans="1:19" x14ac:dyDescent="0.2">
      <c r="A2325" s="217" t="s">
        <v>261</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262</v>
      </c>
      <c r="Q2325" s="217" t="s">
        <v>263</v>
      </c>
      <c r="R2325" s="217" t="s">
        <v>264</v>
      </c>
      <c r="S2325" s="211">
        <v>44531.501145833332</v>
      </c>
    </row>
    <row r="2326" spans="1:19" x14ac:dyDescent="0.2">
      <c r="A2326" s="217" t="s">
        <v>261</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262</v>
      </c>
      <c r="Q2326" s="217" t="s">
        <v>263</v>
      </c>
      <c r="R2326" s="217" t="s">
        <v>264</v>
      </c>
      <c r="S2326" s="211">
        <v>44531.501145833332</v>
      </c>
    </row>
    <row r="2327" spans="1:19" x14ac:dyDescent="0.2">
      <c r="A2327" s="217" t="s">
        <v>261</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262</v>
      </c>
      <c r="Q2327" s="217" t="s">
        <v>263</v>
      </c>
      <c r="R2327" s="217" t="s">
        <v>264</v>
      </c>
      <c r="S2327" s="211">
        <v>44531.501145833332</v>
      </c>
    </row>
    <row r="2328" spans="1:19" x14ac:dyDescent="0.2">
      <c r="A2328" s="217" t="s">
        <v>261</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262</v>
      </c>
      <c r="Q2328" s="217" t="s">
        <v>263</v>
      </c>
      <c r="R2328" s="217" t="s">
        <v>264</v>
      </c>
      <c r="S2328" s="211">
        <v>44531.501145833332</v>
      </c>
    </row>
    <row r="2329" spans="1:19" x14ac:dyDescent="0.2">
      <c r="A2329" s="217" t="s">
        <v>261</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262</v>
      </c>
      <c r="Q2329" s="217" t="s">
        <v>263</v>
      </c>
      <c r="R2329" s="217" t="s">
        <v>264</v>
      </c>
      <c r="S2329" s="211">
        <v>44531.501145833332</v>
      </c>
    </row>
    <row r="2330" spans="1:19" x14ac:dyDescent="0.2">
      <c r="A2330" s="217" t="s">
        <v>261</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262</v>
      </c>
      <c r="Q2330" s="217" t="s">
        <v>263</v>
      </c>
      <c r="R2330" s="217" t="s">
        <v>264</v>
      </c>
      <c r="S2330" s="211">
        <v>44531.501145833332</v>
      </c>
    </row>
    <row r="2331" spans="1:19" x14ac:dyDescent="0.2">
      <c r="A2331" s="217" t="s">
        <v>261</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262</v>
      </c>
      <c r="Q2331" s="217" t="s">
        <v>263</v>
      </c>
      <c r="R2331" s="217" t="s">
        <v>264</v>
      </c>
      <c r="S2331" s="211">
        <v>44531.501145833332</v>
      </c>
    </row>
    <row r="2332" spans="1:19" x14ac:dyDescent="0.2">
      <c r="A2332" s="217" t="s">
        <v>261</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262</v>
      </c>
      <c r="Q2332" s="217" t="s">
        <v>263</v>
      </c>
      <c r="R2332" s="217" t="s">
        <v>264</v>
      </c>
      <c r="S2332" s="211">
        <v>44531.501145833332</v>
      </c>
    </row>
    <row r="2333" spans="1:19" x14ac:dyDescent="0.2">
      <c r="A2333" s="217" t="s">
        <v>261</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262</v>
      </c>
      <c r="Q2333" s="217" t="s">
        <v>263</v>
      </c>
      <c r="R2333" s="217" t="s">
        <v>264</v>
      </c>
      <c r="S2333" s="211">
        <v>44531.501145833332</v>
      </c>
    </row>
    <row r="2334" spans="1:19" x14ac:dyDescent="0.2">
      <c r="A2334" s="217" t="s">
        <v>261</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262</v>
      </c>
      <c r="Q2334" s="217" t="s">
        <v>263</v>
      </c>
      <c r="R2334" s="217" t="s">
        <v>264</v>
      </c>
      <c r="S2334" s="211">
        <v>44531.501145833332</v>
      </c>
    </row>
    <row r="2335" spans="1:19" x14ac:dyDescent="0.2">
      <c r="A2335" s="217" t="s">
        <v>261</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262</v>
      </c>
      <c r="Q2335" s="217" t="s">
        <v>263</v>
      </c>
      <c r="R2335" s="217" t="s">
        <v>264</v>
      </c>
      <c r="S2335" s="211">
        <v>44531.501145833332</v>
      </c>
    </row>
    <row r="2336" spans="1:19" x14ac:dyDescent="0.2">
      <c r="A2336" s="217" t="s">
        <v>261</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262</v>
      </c>
      <c r="Q2336" s="217" t="s">
        <v>263</v>
      </c>
      <c r="R2336" s="217" t="s">
        <v>264</v>
      </c>
      <c r="S2336" s="211">
        <v>44531.501145833332</v>
      </c>
    </row>
    <row r="2337" spans="1:19" x14ac:dyDescent="0.2">
      <c r="A2337" s="217" t="s">
        <v>261</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262</v>
      </c>
      <c r="Q2337" s="217" t="s">
        <v>263</v>
      </c>
      <c r="R2337" s="217" t="s">
        <v>264</v>
      </c>
      <c r="S2337" s="211">
        <v>44531.501145833332</v>
      </c>
    </row>
    <row r="2338" spans="1:19" x14ac:dyDescent="0.2">
      <c r="A2338" s="217" t="s">
        <v>261</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262</v>
      </c>
      <c r="Q2338" s="217" t="s">
        <v>263</v>
      </c>
      <c r="R2338" s="217" t="s">
        <v>264</v>
      </c>
      <c r="S2338" s="211">
        <v>44531.501145833332</v>
      </c>
    </row>
    <row r="2339" spans="1:19" x14ac:dyDescent="0.2">
      <c r="A2339" s="217" t="s">
        <v>261</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262</v>
      </c>
      <c r="Q2339" s="217" t="s">
        <v>263</v>
      </c>
      <c r="R2339" s="217" t="s">
        <v>264</v>
      </c>
      <c r="S2339" s="211">
        <v>44531.501145833332</v>
      </c>
    </row>
    <row r="2340" spans="1:19" x14ac:dyDescent="0.2">
      <c r="A2340" s="217" t="s">
        <v>261</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262</v>
      </c>
      <c r="Q2340" s="217" t="s">
        <v>263</v>
      </c>
      <c r="R2340" s="217" t="s">
        <v>264</v>
      </c>
      <c r="S2340" s="211">
        <v>44531.501145833332</v>
      </c>
    </row>
    <row r="2341" spans="1:19" x14ac:dyDescent="0.2">
      <c r="A2341" s="217" t="s">
        <v>261</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262</v>
      </c>
      <c r="Q2341" s="217" t="s">
        <v>263</v>
      </c>
      <c r="R2341" s="217" t="s">
        <v>264</v>
      </c>
      <c r="S2341" s="211">
        <v>44531.501145833332</v>
      </c>
    </row>
    <row r="2342" spans="1:19" x14ac:dyDescent="0.2">
      <c r="A2342" s="217" t="s">
        <v>261</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262</v>
      </c>
      <c r="Q2342" s="217" t="s">
        <v>263</v>
      </c>
      <c r="R2342" s="217" t="s">
        <v>264</v>
      </c>
      <c r="S2342" s="211">
        <v>44531.501145833332</v>
      </c>
    </row>
    <row r="2343" spans="1:19" x14ac:dyDescent="0.2">
      <c r="A2343" s="217" t="s">
        <v>261</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262</v>
      </c>
      <c r="Q2343" s="217" t="s">
        <v>263</v>
      </c>
      <c r="R2343" s="217" t="s">
        <v>264</v>
      </c>
      <c r="S2343" s="211">
        <v>44531.501145833332</v>
      </c>
    </row>
    <row r="2344" spans="1:19" x14ac:dyDescent="0.2">
      <c r="A2344" s="217" t="s">
        <v>261</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262</v>
      </c>
      <c r="Q2344" s="217" t="s">
        <v>263</v>
      </c>
      <c r="R2344" s="217" t="s">
        <v>264</v>
      </c>
      <c r="S2344" s="211">
        <v>44531.501145833332</v>
      </c>
    </row>
    <row r="2345" spans="1:19" x14ac:dyDescent="0.2">
      <c r="A2345" s="217" t="s">
        <v>261</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262</v>
      </c>
      <c r="Q2345" s="217" t="s">
        <v>263</v>
      </c>
      <c r="R2345" s="217" t="s">
        <v>264</v>
      </c>
      <c r="S2345" s="211">
        <v>44531.501145833332</v>
      </c>
    </row>
    <row r="2346" spans="1:19" x14ac:dyDescent="0.2">
      <c r="A2346" s="217" t="s">
        <v>261</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262</v>
      </c>
      <c r="Q2346" s="217" t="s">
        <v>263</v>
      </c>
      <c r="R2346" s="217" t="s">
        <v>264</v>
      </c>
      <c r="S2346" s="211">
        <v>44531.501145833332</v>
      </c>
    </row>
    <row r="2347" spans="1:19" x14ac:dyDescent="0.2">
      <c r="A2347" s="217" t="s">
        <v>261</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262</v>
      </c>
      <c r="Q2347" s="217" t="s">
        <v>263</v>
      </c>
      <c r="R2347" s="217" t="s">
        <v>264</v>
      </c>
      <c r="S2347" s="211">
        <v>44531.501145833332</v>
      </c>
    </row>
    <row r="2348" spans="1:19" x14ac:dyDescent="0.2">
      <c r="A2348" s="217" t="s">
        <v>261</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262</v>
      </c>
      <c r="Q2348" s="217" t="s">
        <v>263</v>
      </c>
      <c r="R2348" s="217" t="s">
        <v>264</v>
      </c>
      <c r="S2348" s="211">
        <v>44531.501145833332</v>
      </c>
    </row>
    <row r="2349" spans="1:19" x14ac:dyDescent="0.2">
      <c r="A2349" s="217" t="s">
        <v>261</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262</v>
      </c>
      <c r="Q2349" s="217" t="s">
        <v>263</v>
      </c>
      <c r="R2349" s="217" t="s">
        <v>264</v>
      </c>
      <c r="S2349" s="211">
        <v>44531.501145833332</v>
      </c>
    </row>
    <row r="2350" spans="1:19" x14ac:dyDescent="0.2">
      <c r="A2350" s="217" t="s">
        <v>261</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262</v>
      </c>
      <c r="Q2350" s="217" t="s">
        <v>263</v>
      </c>
      <c r="R2350" s="217" t="s">
        <v>264</v>
      </c>
      <c r="S2350" s="211">
        <v>44531.501145833332</v>
      </c>
    </row>
    <row r="2351" spans="1:19" x14ac:dyDescent="0.2">
      <c r="A2351" s="217" t="s">
        <v>261</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262</v>
      </c>
      <c r="Q2351" s="217" t="s">
        <v>263</v>
      </c>
      <c r="R2351" s="217" t="s">
        <v>264</v>
      </c>
      <c r="S2351" s="211">
        <v>44531.501145833332</v>
      </c>
    </row>
    <row r="2352" spans="1:19" x14ac:dyDescent="0.2">
      <c r="A2352" s="217" t="s">
        <v>261</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262</v>
      </c>
      <c r="Q2352" s="217" t="s">
        <v>263</v>
      </c>
      <c r="R2352" s="217" t="s">
        <v>264</v>
      </c>
      <c r="S2352" s="211">
        <v>44531.501145833332</v>
      </c>
    </row>
    <row r="2353" spans="1:19" x14ac:dyDescent="0.2">
      <c r="A2353" s="217" t="s">
        <v>261</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262</v>
      </c>
      <c r="Q2353" s="217" t="s">
        <v>263</v>
      </c>
      <c r="R2353" s="217" t="s">
        <v>264</v>
      </c>
      <c r="S2353" s="211">
        <v>44531.501145833332</v>
      </c>
    </row>
    <row r="2354" spans="1:19" x14ac:dyDescent="0.2">
      <c r="A2354" s="217" t="s">
        <v>261</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262</v>
      </c>
      <c r="Q2354" s="217" t="s">
        <v>263</v>
      </c>
      <c r="R2354" s="217" t="s">
        <v>264</v>
      </c>
      <c r="S2354" s="211">
        <v>44531.501145833332</v>
      </c>
    </row>
    <row r="2355" spans="1:19" x14ac:dyDescent="0.2">
      <c r="A2355" s="217" t="s">
        <v>261</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262</v>
      </c>
      <c r="Q2355" s="217" t="s">
        <v>263</v>
      </c>
      <c r="R2355" s="217" t="s">
        <v>264</v>
      </c>
      <c r="S2355" s="211">
        <v>44531.501145833332</v>
      </c>
    </row>
    <row r="2356" spans="1:19" x14ac:dyDescent="0.2">
      <c r="A2356" s="217" t="s">
        <v>261</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262</v>
      </c>
      <c r="Q2356" s="217" t="s">
        <v>263</v>
      </c>
      <c r="R2356" s="217" t="s">
        <v>264</v>
      </c>
      <c r="S2356" s="211">
        <v>44531.501145833332</v>
      </c>
    </row>
    <row r="2357" spans="1:19" x14ac:dyDescent="0.2">
      <c r="A2357" s="217" t="s">
        <v>261</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262</v>
      </c>
      <c r="Q2357" s="217" t="s">
        <v>263</v>
      </c>
      <c r="R2357" s="217" t="s">
        <v>264</v>
      </c>
      <c r="S2357" s="211">
        <v>44531.501145833332</v>
      </c>
    </row>
    <row r="2358" spans="1:19" x14ac:dyDescent="0.2">
      <c r="A2358" s="217" t="s">
        <v>261</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262</v>
      </c>
      <c r="Q2358" s="217" t="s">
        <v>263</v>
      </c>
      <c r="R2358" s="217" t="s">
        <v>264</v>
      </c>
      <c r="S2358" s="211">
        <v>44531.501145833332</v>
      </c>
    </row>
    <row r="2359" spans="1:19" x14ac:dyDescent="0.2">
      <c r="A2359" s="217" t="s">
        <v>261</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262</v>
      </c>
      <c r="Q2359" s="217" t="s">
        <v>263</v>
      </c>
      <c r="R2359" s="217" t="s">
        <v>264</v>
      </c>
      <c r="S2359" s="211">
        <v>44531.501145833332</v>
      </c>
    </row>
    <row r="2360" spans="1:19" x14ac:dyDescent="0.2">
      <c r="A2360" s="217" t="s">
        <v>261</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262</v>
      </c>
      <c r="Q2360" s="217" t="s">
        <v>263</v>
      </c>
      <c r="R2360" s="217" t="s">
        <v>264</v>
      </c>
      <c r="S2360" s="211">
        <v>44531.501145833332</v>
      </c>
    </row>
    <row r="2361" spans="1:19" x14ac:dyDescent="0.2">
      <c r="A2361" s="217" t="s">
        <v>261</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262</v>
      </c>
      <c r="Q2361" s="217" t="s">
        <v>263</v>
      </c>
      <c r="R2361" s="217" t="s">
        <v>264</v>
      </c>
      <c r="S2361" s="211">
        <v>44531.501145833332</v>
      </c>
    </row>
    <row r="2362" spans="1:19" x14ac:dyDescent="0.2">
      <c r="A2362" s="217" t="s">
        <v>261</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262</v>
      </c>
      <c r="Q2362" s="217" t="s">
        <v>263</v>
      </c>
      <c r="R2362" s="217" t="s">
        <v>264</v>
      </c>
      <c r="S2362" s="211">
        <v>44531.501145833332</v>
      </c>
    </row>
    <row r="2363" spans="1:19" x14ac:dyDescent="0.2">
      <c r="A2363" s="217" t="s">
        <v>261</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262</v>
      </c>
      <c r="Q2363" s="217" t="s">
        <v>263</v>
      </c>
      <c r="R2363" s="217" t="s">
        <v>264</v>
      </c>
      <c r="S2363" s="211">
        <v>44531.501145833332</v>
      </c>
    </row>
    <row r="2364" spans="1:19" x14ac:dyDescent="0.2">
      <c r="A2364" s="217" t="s">
        <v>261</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262</v>
      </c>
      <c r="Q2364" s="217" t="s">
        <v>263</v>
      </c>
      <c r="R2364" s="217" t="s">
        <v>264</v>
      </c>
      <c r="S2364" s="211">
        <v>44531.501145833332</v>
      </c>
    </row>
    <row r="2365" spans="1:19" x14ac:dyDescent="0.2">
      <c r="A2365" s="217" t="s">
        <v>261</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262</v>
      </c>
      <c r="Q2365" s="217" t="s">
        <v>263</v>
      </c>
      <c r="R2365" s="217" t="s">
        <v>264</v>
      </c>
      <c r="S2365" s="211">
        <v>44531.501145833332</v>
      </c>
    </row>
    <row r="2366" spans="1:19" x14ac:dyDescent="0.2">
      <c r="A2366" s="217" t="s">
        <v>261</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262</v>
      </c>
      <c r="Q2366" s="217" t="s">
        <v>263</v>
      </c>
      <c r="R2366" s="217" t="s">
        <v>264</v>
      </c>
      <c r="S2366" s="211">
        <v>44531.501145833332</v>
      </c>
    </row>
    <row r="2367" spans="1:19" x14ac:dyDescent="0.2">
      <c r="A2367" s="217" t="s">
        <v>261</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262</v>
      </c>
      <c r="Q2367" s="217" t="s">
        <v>263</v>
      </c>
      <c r="R2367" s="217" t="s">
        <v>264</v>
      </c>
      <c r="S2367" s="211">
        <v>44531.501145833332</v>
      </c>
    </row>
    <row r="2368" spans="1:19" x14ac:dyDescent="0.2">
      <c r="A2368" s="217" t="s">
        <v>261</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262</v>
      </c>
      <c r="Q2368" s="217" t="s">
        <v>263</v>
      </c>
      <c r="R2368" s="217" t="s">
        <v>264</v>
      </c>
      <c r="S2368" s="211">
        <v>44531.501145833332</v>
      </c>
    </row>
    <row r="2369" spans="1:19" x14ac:dyDescent="0.2">
      <c r="A2369" s="217" t="s">
        <v>261</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262</v>
      </c>
      <c r="Q2369" s="217" t="s">
        <v>263</v>
      </c>
      <c r="R2369" s="217" t="s">
        <v>264</v>
      </c>
      <c r="S2369" s="211">
        <v>44531.501145833332</v>
      </c>
    </row>
    <row r="2370" spans="1:19" x14ac:dyDescent="0.2">
      <c r="A2370" s="217" t="s">
        <v>261</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262</v>
      </c>
      <c r="Q2370" s="217" t="s">
        <v>263</v>
      </c>
      <c r="R2370" s="217" t="s">
        <v>264</v>
      </c>
      <c r="S2370" s="211">
        <v>44531.501145833332</v>
      </c>
    </row>
    <row r="2371" spans="1:19" x14ac:dyDescent="0.2">
      <c r="A2371" s="217" t="s">
        <v>261</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262</v>
      </c>
      <c r="Q2371" s="217" t="s">
        <v>263</v>
      </c>
      <c r="R2371" s="217" t="s">
        <v>264</v>
      </c>
      <c r="S2371" s="211">
        <v>44531.501145833332</v>
      </c>
    </row>
    <row r="2372" spans="1:19" x14ac:dyDescent="0.2">
      <c r="A2372" s="217" t="s">
        <v>261</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262</v>
      </c>
      <c r="Q2372" s="217" t="s">
        <v>263</v>
      </c>
      <c r="R2372" s="217" t="s">
        <v>264</v>
      </c>
      <c r="S2372" s="211">
        <v>44531.501145833332</v>
      </c>
    </row>
    <row r="2373" spans="1:19" x14ac:dyDescent="0.2">
      <c r="A2373" s="217" t="s">
        <v>261</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262</v>
      </c>
      <c r="Q2373" s="217" t="s">
        <v>263</v>
      </c>
      <c r="R2373" s="217" t="s">
        <v>264</v>
      </c>
      <c r="S2373" s="211">
        <v>44531.501145833332</v>
      </c>
    </row>
    <row r="2374" spans="1:19" x14ac:dyDescent="0.2">
      <c r="A2374" s="217" t="s">
        <v>261</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262</v>
      </c>
      <c r="Q2374" s="217" t="s">
        <v>263</v>
      </c>
      <c r="R2374" s="217" t="s">
        <v>264</v>
      </c>
      <c r="S2374" s="211">
        <v>44531.501145833332</v>
      </c>
    </row>
    <row r="2375" spans="1:19" x14ac:dyDescent="0.2">
      <c r="A2375" s="217" t="s">
        <v>261</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262</v>
      </c>
      <c r="Q2375" s="217" t="s">
        <v>263</v>
      </c>
      <c r="R2375" s="217" t="s">
        <v>264</v>
      </c>
      <c r="S2375" s="211">
        <v>44531.501145833332</v>
      </c>
    </row>
    <row r="2376" spans="1:19" x14ac:dyDescent="0.2">
      <c r="A2376" s="217" t="s">
        <v>261</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262</v>
      </c>
      <c r="Q2376" s="217" t="s">
        <v>263</v>
      </c>
      <c r="R2376" s="217" t="s">
        <v>264</v>
      </c>
      <c r="S2376" s="211">
        <v>44531.501145833332</v>
      </c>
    </row>
    <row r="2377" spans="1:19" x14ac:dyDescent="0.2">
      <c r="A2377" s="217" t="s">
        <v>261</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262</v>
      </c>
      <c r="Q2377" s="217" t="s">
        <v>263</v>
      </c>
      <c r="R2377" s="217" t="s">
        <v>264</v>
      </c>
      <c r="S2377" s="211">
        <v>44531.501145833332</v>
      </c>
    </row>
    <row r="2378" spans="1:19" x14ac:dyDescent="0.2">
      <c r="A2378" s="217" t="s">
        <v>261</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262</v>
      </c>
      <c r="Q2378" s="217" t="s">
        <v>263</v>
      </c>
      <c r="R2378" s="217" t="s">
        <v>264</v>
      </c>
      <c r="S2378" s="211">
        <v>44531.501145833332</v>
      </c>
    </row>
    <row r="2379" spans="1:19" x14ac:dyDescent="0.2">
      <c r="A2379" s="217" t="s">
        <v>261</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262</v>
      </c>
      <c r="Q2379" s="217" t="s">
        <v>263</v>
      </c>
      <c r="R2379" s="217" t="s">
        <v>264</v>
      </c>
      <c r="S2379" s="211">
        <v>44531.501145833332</v>
      </c>
    </row>
    <row r="2380" spans="1:19" x14ac:dyDescent="0.2">
      <c r="A2380" s="217" t="s">
        <v>261</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262</v>
      </c>
      <c r="Q2380" s="217" t="s">
        <v>263</v>
      </c>
      <c r="R2380" s="217" t="s">
        <v>264</v>
      </c>
      <c r="S2380" s="211">
        <v>44531.501145833332</v>
      </c>
    </row>
    <row r="2381" spans="1:19" x14ac:dyDescent="0.2">
      <c r="A2381" s="217" t="s">
        <v>261</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262</v>
      </c>
      <c r="Q2381" s="217" t="s">
        <v>263</v>
      </c>
      <c r="R2381" s="217" t="s">
        <v>264</v>
      </c>
      <c r="S2381" s="211">
        <v>44531.501145833332</v>
      </c>
    </row>
    <row r="2382" spans="1:19" x14ac:dyDescent="0.2">
      <c r="A2382" s="217" t="s">
        <v>261</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262</v>
      </c>
      <c r="Q2382" s="217" t="s">
        <v>263</v>
      </c>
      <c r="R2382" s="217" t="s">
        <v>264</v>
      </c>
      <c r="S2382" s="211">
        <v>44531.501145833332</v>
      </c>
    </row>
    <row r="2383" spans="1:19" x14ac:dyDescent="0.2">
      <c r="A2383" s="217" t="s">
        <v>261</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262</v>
      </c>
      <c r="Q2383" s="217" t="s">
        <v>263</v>
      </c>
      <c r="R2383" s="217" t="s">
        <v>264</v>
      </c>
      <c r="S2383" s="211">
        <v>44531.501145833332</v>
      </c>
    </row>
    <row r="2384" spans="1:19" x14ac:dyDescent="0.2">
      <c r="A2384" s="217" t="s">
        <v>261</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262</v>
      </c>
      <c r="Q2384" s="217" t="s">
        <v>263</v>
      </c>
      <c r="R2384" s="217" t="s">
        <v>264</v>
      </c>
      <c r="S2384" s="211">
        <v>44531.501145833332</v>
      </c>
    </row>
    <row r="2385" spans="1:19" x14ac:dyDescent="0.2">
      <c r="A2385" s="217" t="s">
        <v>261</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262</v>
      </c>
      <c r="Q2385" s="217" t="s">
        <v>263</v>
      </c>
      <c r="R2385" s="217" t="s">
        <v>264</v>
      </c>
      <c r="S2385" s="211">
        <v>44531.501145833332</v>
      </c>
    </row>
    <row r="2386" spans="1:19" x14ac:dyDescent="0.2">
      <c r="A2386" s="217" t="s">
        <v>261</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262</v>
      </c>
      <c r="Q2386" s="217" t="s">
        <v>263</v>
      </c>
      <c r="R2386" s="217" t="s">
        <v>264</v>
      </c>
      <c r="S2386" s="211">
        <v>44531.501145833332</v>
      </c>
    </row>
    <row r="2387" spans="1:19" x14ac:dyDescent="0.2">
      <c r="A2387" s="217" t="s">
        <v>261</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262</v>
      </c>
      <c r="Q2387" s="217" t="s">
        <v>263</v>
      </c>
      <c r="R2387" s="217" t="s">
        <v>264</v>
      </c>
      <c r="S2387" s="211">
        <v>44531.501145833332</v>
      </c>
    </row>
    <row r="2388" spans="1:19" x14ac:dyDescent="0.2">
      <c r="A2388" s="217" t="s">
        <v>261</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262</v>
      </c>
      <c r="Q2388" s="217" t="s">
        <v>263</v>
      </c>
      <c r="R2388" s="217" t="s">
        <v>264</v>
      </c>
      <c r="S2388" s="211">
        <v>44531.501145833332</v>
      </c>
    </row>
    <row r="2389" spans="1:19" x14ac:dyDescent="0.2">
      <c r="A2389" s="217" t="s">
        <v>261</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262</v>
      </c>
      <c r="Q2389" s="217" t="s">
        <v>263</v>
      </c>
      <c r="R2389" s="217" t="s">
        <v>264</v>
      </c>
      <c r="S2389" s="211">
        <v>44531.501145833332</v>
      </c>
    </row>
    <row r="2390" spans="1:19" x14ac:dyDescent="0.2">
      <c r="A2390" s="217" t="s">
        <v>261</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262</v>
      </c>
      <c r="Q2390" s="217" t="s">
        <v>263</v>
      </c>
      <c r="R2390" s="217" t="s">
        <v>264</v>
      </c>
      <c r="S2390" s="211">
        <v>44531.501145833332</v>
      </c>
    </row>
    <row r="2391" spans="1:19" x14ac:dyDescent="0.2">
      <c r="A2391" s="217" t="s">
        <v>261</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262</v>
      </c>
      <c r="Q2391" s="217" t="s">
        <v>263</v>
      </c>
      <c r="R2391" s="217" t="s">
        <v>264</v>
      </c>
      <c r="S2391" s="211">
        <v>44531.501145833332</v>
      </c>
    </row>
    <row r="2392" spans="1:19" x14ac:dyDescent="0.2">
      <c r="A2392" s="217" t="s">
        <v>261</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262</v>
      </c>
      <c r="Q2392" s="217" t="s">
        <v>263</v>
      </c>
      <c r="R2392" s="217" t="s">
        <v>264</v>
      </c>
      <c r="S2392" s="211">
        <v>44531.501145833332</v>
      </c>
    </row>
    <row r="2393" spans="1:19" x14ac:dyDescent="0.2">
      <c r="A2393" s="217" t="s">
        <v>261</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262</v>
      </c>
      <c r="Q2393" s="217" t="s">
        <v>263</v>
      </c>
      <c r="R2393" s="217" t="s">
        <v>264</v>
      </c>
      <c r="S2393" s="211">
        <v>44531.501145833332</v>
      </c>
    </row>
    <row r="2394" spans="1:19" x14ac:dyDescent="0.2">
      <c r="A2394" s="217" t="s">
        <v>261</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262</v>
      </c>
      <c r="Q2394" s="217" t="s">
        <v>263</v>
      </c>
      <c r="R2394" s="217" t="s">
        <v>264</v>
      </c>
      <c r="S2394" s="211">
        <v>44531.501145833332</v>
      </c>
    </row>
    <row r="2395" spans="1:19" x14ac:dyDescent="0.2">
      <c r="A2395" s="217" t="s">
        <v>261</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262</v>
      </c>
      <c r="Q2395" s="217" t="s">
        <v>263</v>
      </c>
      <c r="R2395" s="217" t="s">
        <v>264</v>
      </c>
      <c r="S2395" s="211">
        <v>44531.501145833332</v>
      </c>
    </row>
    <row r="2396" spans="1:19" x14ac:dyDescent="0.2">
      <c r="A2396" s="217" t="s">
        <v>261</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262</v>
      </c>
      <c r="Q2396" s="217" t="s">
        <v>263</v>
      </c>
      <c r="R2396" s="217" t="s">
        <v>264</v>
      </c>
      <c r="S2396" s="211">
        <v>44531.501145833332</v>
      </c>
    </row>
    <row r="2397" spans="1:19" x14ac:dyDescent="0.2">
      <c r="A2397" s="217" t="s">
        <v>261</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262</v>
      </c>
      <c r="Q2397" s="217" t="s">
        <v>263</v>
      </c>
      <c r="R2397" s="217" t="s">
        <v>264</v>
      </c>
      <c r="S2397" s="211">
        <v>44531.501145833332</v>
      </c>
    </row>
    <row r="2398" spans="1:19" x14ac:dyDescent="0.2">
      <c r="A2398" s="217" t="s">
        <v>261</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262</v>
      </c>
      <c r="Q2398" s="217" t="s">
        <v>263</v>
      </c>
      <c r="R2398" s="217" t="s">
        <v>264</v>
      </c>
      <c r="S2398" s="211">
        <v>44531.501145833332</v>
      </c>
    </row>
    <row r="2399" spans="1:19" x14ac:dyDescent="0.2">
      <c r="A2399" s="217" t="s">
        <v>261</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262</v>
      </c>
      <c r="Q2399" s="217" t="s">
        <v>263</v>
      </c>
      <c r="R2399" s="217" t="s">
        <v>264</v>
      </c>
      <c r="S2399" s="211">
        <v>44531.501145833332</v>
      </c>
    </row>
    <row r="2400" spans="1:19" x14ac:dyDescent="0.2">
      <c r="A2400" s="217" t="s">
        <v>261</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262</v>
      </c>
      <c r="Q2400" s="217" t="s">
        <v>263</v>
      </c>
      <c r="R2400" s="217" t="s">
        <v>264</v>
      </c>
      <c r="S2400" s="211">
        <v>44531.501145833332</v>
      </c>
    </row>
    <row r="2401" spans="1:19" x14ac:dyDescent="0.2">
      <c r="A2401" s="217" t="s">
        <v>261</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262</v>
      </c>
      <c r="Q2401" s="217" t="s">
        <v>263</v>
      </c>
      <c r="R2401" s="217" t="s">
        <v>264</v>
      </c>
      <c r="S2401" s="211">
        <v>44531.501145833332</v>
      </c>
    </row>
    <row r="2402" spans="1:19" x14ac:dyDescent="0.2">
      <c r="A2402" s="217" t="s">
        <v>261</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262</v>
      </c>
      <c r="Q2402" s="217" t="s">
        <v>263</v>
      </c>
      <c r="R2402" s="217" t="s">
        <v>264</v>
      </c>
      <c r="S2402" s="211">
        <v>44531.501145833332</v>
      </c>
    </row>
    <row r="2403" spans="1:19" x14ac:dyDescent="0.2">
      <c r="A2403" s="217" t="s">
        <v>261</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262</v>
      </c>
      <c r="Q2403" s="217" t="s">
        <v>263</v>
      </c>
      <c r="R2403" s="217" t="s">
        <v>264</v>
      </c>
      <c r="S2403" s="211">
        <v>44531.501145833332</v>
      </c>
    </row>
    <row r="2404" spans="1:19" x14ac:dyDescent="0.2">
      <c r="A2404" s="217" t="s">
        <v>261</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262</v>
      </c>
      <c r="Q2404" s="217" t="s">
        <v>263</v>
      </c>
      <c r="R2404" s="217" t="s">
        <v>264</v>
      </c>
      <c r="S2404" s="211">
        <v>44531.501145833332</v>
      </c>
    </row>
    <row r="2405" spans="1:19" x14ac:dyDescent="0.2">
      <c r="A2405" s="217" t="s">
        <v>261</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262</v>
      </c>
      <c r="Q2405" s="217" t="s">
        <v>263</v>
      </c>
      <c r="R2405" s="217" t="s">
        <v>264</v>
      </c>
      <c r="S2405" s="211">
        <v>44531.501145833332</v>
      </c>
    </row>
    <row r="2406" spans="1:19" x14ac:dyDescent="0.2">
      <c r="A2406" s="217" t="s">
        <v>261</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262</v>
      </c>
      <c r="Q2406" s="217" t="s">
        <v>263</v>
      </c>
      <c r="R2406" s="217" t="s">
        <v>264</v>
      </c>
      <c r="S2406" s="211">
        <v>44531.501145833332</v>
      </c>
    </row>
    <row r="2407" spans="1:19" x14ac:dyDescent="0.2">
      <c r="A2407" s="217" t="s">
        <v>261</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262</v>
      </c>
      <c r="Q2407" s="217" t="s">
        <v>263</v>
      </c>
      <c r="R2407" s="217" t="s">
        <v>264</v>
      </c>
      <c r="S2407" s="211">
        <v>44531.501145833332</v>
      </c>
    </row>
    <row r="2408" spans="1:19" x14ac:dyDescent="0.2">
      <c r="A2408" s="217" t="s">
        <v>261</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262</v>
      </c>
      <c r="Q2408" s="217" t="s">
        <v>263</v>
      </c>
      <c r="R2408" s="217" t="s">
        <v>264</v>
      </c>
      <c r="S2408" s="211">
        <v>44531.501145833332</v>
      </c>
    </row>
    <row r="2409" spans="1:19" x14ac:dyDescent="0.2">
      <c r="A2409" s="217" t="s">
        <v>261</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262</v>
      </c>
      <c r="Q2409" s="217" t="s">
        <v>263</v>
      </c>
      <c r="R2409" s="217" t="s">
        <v>264</v>
      </c>
      <c r="S2409" s="211">
        <v>44531.501145833332</v>
      </c>
    </row>
    <row r="2410" spans="1:19" x14ac:dyDescent="0.2">
      <c r="A2410" s="217" t="s">
        <v>261</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262</v>
      </c>
      <c r="Q2410" s="217" t="s">
        <v>263</v>
      </c>
      <c r="R2410" s="217" t="s">
        <v>264</v>
      </c>
      <c r="S2410" s="211">
        <v>44531.501145833332</v>
      </c>
    </row>
    <row r="2411" spans="1:19" x14ac:dyDescent="0.2">
      <c r="A2411" s="217" t="s">
        <v>261</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262</v>
      </c>
      <c r="Q2411" s="217" t="s">
        <v>263</v>
      </c>
      <c r="R2411" s="217" t="s">
        <v>264</v>
      </c>
      <c r="S2411" s="211">
        <v>44531.501145833332</v>
      </c>
    </row>
    <row r="2412" spans="1:19" x14ac:dyDescent="0.2">
      <c r="A2412" s="217" t="s">
        <v>261</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262</v>
      </c>
      <c r="Q2412" s="217" t="s">
        <v>263</v>
      </c>
      <c r="R2412" s="217" t="s">
        <v>264</v>
      </c>
      <c r="S2412" s="211">
        <v>44531.501145833332</v>
      </c>
    </row>
    <row r="2413" spans="1:19" x14ac:dyDescent="0.2">
      <c r="A2413" s="217" t="s">
        <v>261</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262</v>
      </c>
      <c r="Q2413" s="217" t="s">
        <v>263</v>
      </c>
      <c r="R2413" s="217" t="s">
        <v>264</v>
      </c>
      <c r="S2413" s="211">
        <v>44531.501145833332</v>
      </c>
    </row>
    <row r="2414" spans="1:19" x14ac:dyDescent="0.2">
      <c r="A2414" s="217" t="s">
        <v>261</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262</v>
      </c>
      <c r="Q2414" s="217" t="s">
        <v>263</v>
      </c>
      <c r="R2414" s="217" t="s">
        <v>264</v>
      </c>
      <c r="S2414" s="211">
        <v>44531.501145833332</v>
      </c>
    </row>
    <row r="2415" spans="1:19" x14ac:dyDescent="0.2">
      <c r="A2415" s="217" t="s">
        <v>261</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262</v>
      </c>
      <c r="Q2415" s="217" t="s">
        <v>263</v>
      </c>
      <c r="R2415" s="217" t="s">
        <v>264</v>
      </c>
      <c r="S2415" s="211">
        <v>44531.501145833332</v>
      </c>
    </row>
    <row r="2416" spans="1:19" x14ac:dyDescent="0.2">
      <c r="A2416" s="217" t="s">
        <v>261</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262</v>
      </c>
      <c r="Q2416" s="217" t="s">
        <v>263</v>
      </c>
      <c r="R2416" s="217" t="s">
        <v>264</v>
      </c>
      <c r="S2416" s="211">
        <v>44531.501145833332</v>
      </c>
    </row>
    <row r="2417" spans="1:19" x14ac:dyDescent="0.2">
      <c r="A2417" s="217" t="s">
        <v>261</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262</v>
      </c>
      <c r="Q2417" s="217" t="s">
        <v>263</v>
      </c>
      <c r="R2417" s="217" t="s">
        <v>264</v>
      </c>
      <c r="S2417" s="211">
        <v>44531.501145833332</v>
      </c>
    </row>
    <row r="2418" spans="1:19" x14ac:dyDescent="0.2">
      <c r="A2418" s="217" t="s">
        <v>261</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262</v>
      </c>
      <c r="Q2418" s="217" t="s">
        <v>263</v>
      </c>
      <c r="R2418" s="217" t="s">
        <v>264</v>
      </c>
      <c r="S2418" s="211">
        <v>44531.501145833332</v>
      </c>
    </row>
    <row r="2419" spans="1:19" x14ac:dyDescent="0.2">
      <c r="A2419" s="217" t="s">
        <v>261</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262</v>
      </c>
      <c r="Q2419" s="217" t="s">
        <v>263</v>
      </c>
      <c r="R2419" s="217" t="s">
        <v>264</v>
      </c>
      <c r="S2419" s="211">
        <v>44531.501145833332</v>
      </c>
    </row>
    <row r="2420" spans="1:19" x14ac:dyDescent="0.2">
      <c r="A2420" s="217" t="s">
        <v>261</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262</v>
      </c>
      <c r="Q2420" s="217" t="s">
        <v>263</v>
      </c>
      <c r="R2420" s="217" t="s">
        <v>264</v>
      </c>
      <c r="S2420" s="211">
        <v>44531.501145833332</v>
      </c>
    </row>
    <row r="2421" spans="1:19" x14ac:dyDescent="0.2">
      <c r="A2421" s="217" t="s">
        <v>261</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262</v>
      </c>
      <c r="Q2421" s="217" t="s">
        <v>263</v>
      </c>
      <c r="R2421" s="217" t="s">
        <v>264</v>
      </c>
      <c r="S2421" s="211">
        <v>44531.501145833332</v>
      </c>
    </row>
    <row r="2422" spans="1:19" x14ac:dyDescent="0.2">
      <c r="A2422" s="217" t="s">
        <v>261</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262</v>
      </c>
      <c r="Q2422" s="217" t="s">
        <v>263</v>
      </c>
      <c r="R2422" s="217" t="s">
        <v>264</v>
      </c>
      <c r="S2422" s="211">
        <v>44531.501145833332</v>
      </c>
    </row>
    <row r="2423" spans="1:19" x14ac:dyDescent="0.2">
      <c r="A2423" s="217" t="s">
        <v>261</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262</v>
      </c>
      <c r="Q2423" s="217" t="s">
        <v>263</v>
      </c>
      <c r="R2423" s="217" t="s">
        <v>264</v>
      </c>
      <c r="S2423" s="211">
        <v>44531.501145833332</v>
      </c>
    </row>
    <row r="2424" spans="1:19" x14ac:dyDescent="0.2">
      <c r="A2424" s="217" t="s">
        <v>261</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262</v>
      </c>
      <c r="Q2424" s="217" t="s">
        <v>263</v>
      </c>
      <c r="R2424" s="217" t="s">
        <v>264</v>
      </c>
      <c r="S2424" s="211">
        <v>44531.501145833332</v>
      </c>
    </row>
    <row r="2425" spans="1:19" x14ac:dyDescent="0.2">
      <c r="A2425" s="217" t="s">
        <v>261</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262</v>
      </c>
      <c r="Q2425" s="217" t="s">
        <v>263</v>
      </c>
      <c r="R2425" s="217" t="s">
        <v>264</v>
      </c>
      <c r="S2425" s="211">
        <v>44531.501145833332</v>
      </c>
    </row>
    <row r="2426" spans="1:19" x14ac:dyDescent="0.2">
      <c r="A2426" s="217" t="s">
        <v>261</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262</v>
      </c>
      <c r="Q2426" s="217" t="s">
        <v>263</v>
      </c>
      <c r="R2426" s="217" t="s">
        <v>264</v>
      </c>
      <c r="S2426" s="211">
        <v>44531.501145833332</v>
      </c>
    </row>
    <row r="2427" spans="1:19" x14ac:dyDescent="0.2">
      <c r="A2427" s="217" t="s">
        <v>261</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262</v>
      </c>
      <c r="Q2427" s="217" t="s">
        <v>263</v>
      </c>
      <c r="R2427" s="217" t="s">
        <v>264</v>
      </c>
      <c r="S2427" s="211">
        <v>44531.501145833332</v>
      </c>
    </row>
    <row r="2428" spans="1:19" x14ac:dyDescent="0.2">
      <c r="A2428" s="217" t="s">
        <v>261</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262</v>
      </c>
      <c r="Q2428" s="217" t="s">
        <v>263</v>
      </c>
      <c r="R2428" s="217" t="s">
        <v>264</v>
      </c>
      <c r="S2428" s="211">
        <v>44531.501145833332</v>
      </c>
    </row>
    <row r="2429" spans="1:19" x14ac:dyDescent="0.2">
      <c r="A2429" s="217" t="s">
        <v>261</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262</v>
      </c>
      <c r="Q2429" s="217" t="s">
        <v>263</v>
      </c>
      <c r="R2429" s="217" t="s">
        <v>264</v>
      </c>
      <c r="S2429" s="211">
        <v>44531.501145833332</v>
      </c>
    </row>
    <row r="2430" spans="1:19" x14ac:dyDescent="0.2">
      <c r="A2430" s="217" t="s">
        <v>261</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262</v>
      </c>
      <c r="Q2430" s="217" t="s">
        <v>263</v>
      </c>
      <c r="R2430" s="217" t="s">
        <v>264</v>
      </c>
      <c r="S2430" s="211">
        <v>44531.501145833332</v>
      </c>
    </row>
    <row r="2431" spans="1:19" x14ac:dyDescent="0.2">
      <c r="A2431" s="217" t="s">
        <v>261</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262</v>
      </c>
      <c r="Q2431" s="217" t="s">
        <v>263</v>
      </c>
      <c r="R2431" s="217" t="s">
        <v>264</v>
      </c>
      <c r="S2431" s="211">
        <v>44531.501145833332</v>
      </c>
    </row>
    <row r="2432" spans="1:19" x14ac:dyDescent="0.2">
      <c r="A2432" s="217" t="s">
        <v>261</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262</v>
      </c>
      <c r="Q2432" s="217" t="s">
        <v>263</v>
      </c>
      <c r="R2432" s="217" t="s">
        <v>264</v>
      </c>
      <c r="S2432" s="211">
        <v>44531.501145833332</v>
      </c>
    </row>
    <row r="2433" spans="1:19" x14ac:dyDescent="0.2">
      <c r="A2433" s="217" t="s">
        <v>261</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262</v>
      </c>
      <c r="Q2433" s="217" t="s">
        <v>263</v>
      </c>
      <c r="R2433" s="217" t="s">
        <v>264</v>
      </c>
      <c r="S2433" s="211">
        <v>44531.501145833332</v>
      </c>
    </row>
    <row r="2434" spans="1:19" x14ac:dyDescent="0.2">
      <c r="A2434" s="217" t="s">
        <v>261</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262</v>
      </c>
      <c r="Q2434" s="217" t="s">
        <v>263</v>
      </c>
      <c r="R2434" s="217" t="s">
        <v>264</v>
      </c>
      <c r="S2434" s="211">
        <v>44531.501145833332</v>
      </c>
    </row>
    <row r="2435" spans="1:19" x14ac:dyDescent="0.2">
      <c r="A2435" s="217" t="s">
        <v>261</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262</v>
      </c>
      <c r="Q2435" s="217" t="s">
        <v>263</v>
      </c>
      <c r="R2435" s="217" t="s">
        <v>264</v>
      </c>
      <c r="S2435" s="211">
        <v>44531.501145833332</v>
      </c>
    </row>
    <row r="2436" spans="1:19" x14ac:dyDescent="0.2">
      <c r="A2436" s="217" t="s">
        <v>261</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262</v>
      </c>
      <c r="Q2436" s="217" t="s">
        <v>263</v>
      </c>
      <c r="R2436" s="217" t="s">
        <v>264</v>
      </c>
      <c r="S2436" s="211">
        <v>44531.501145833332</v>
      </c>
    </row>
    <row r="2437" spans="1:19" x14ac:dyDescent="0.2">
      <c r="A2437" s="217" t="s">
        <v>261</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262</v>
      </c>
      <c r="Q2437" s="217" t="s">
        <v>263</v>
      </c>
      <c r="R2437" s="217" t="s">
        <v>264</v>
      </c>
      <c r="S2437" s="211">
        <v>44531.501145833332</v>
      </c>
    </row>
    <row r="2438" spans="1:19" x14ac:dyDescent="0.2">
      <c r="A2438" s="217" t="s">
        <v>261</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262</v>
      </c>
      <c r="Q2438" s="217" t="s">
        <v>263</v>
      </c>
      <c r="R2438" s="217" t="s">
        <v>264</v>
      </c>
      <c r="S2438" s="211">
        <v>44531.501145833332</v>
      </c>
    </row>
    <row r="2439" spans="1:19" x14ac:dyDescent="0.2">
      <c r="A2439" s="217" t="s">
        <v>261</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262</v>
      </c>
      <c r="Q2439" s="217" t="s">
        <v>263</v>
      </c>
      <c r="R2439" s="217" t="s">
        <v>264</v>
      </c>
      <c r="S2439" s="211">
        <v>44531.501145833332</v>
      </c>
    </row>
    <row r="2440" spans="1:19" x14ac:dyDescent="0.2">
      <c r="A2440" s="217" t="s">
        <v>261</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262</v>
      </c>
      <c r="Q2440" s="217" t="s">
        <v>263</v>
      </c>
      <c r="R2440" s="217" t="s">
        <v>264</v>
      </c>
      <c r="S2440" s="211">
        <v>44531.501145833332</v>
      </c>
    </row>
    <row r="2441" spans="1:19" x14ac:dyDescent="0.2">
      <c r="A2441" s="217" t="s">
        <v>261</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262</v>
      </c>
      <c r="Q2441" s="217" t="s">
        <v>263</v>
      </c>
      <c r="R2441" s="217" t="s">
        <v>264</v>
      </c>
      <c r="S2441" s="211">
        <v>44531.501145833332</v>
      </c>
    </row>
    <row r="2442" spans="1:19" x14ac:dyDescent="0.2">
      <c r="A2442" s="217" t="s">
        <v>261</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262</v>
      </c>
      <c r="Q2442" s="217" t="s">
        <v>263</v>
      </c>
      <c r="R2442" s="217" t="s">
        <v>264</v>
      </c>
      <c r="S2442" s="211">
        <v>44531.501145833332</v>
      </c>
    </row>
    <row r="2443" spans="1:19" x14ac:dyDescent="0.2">
      <c r="A2443" s="217" t="s">
        <v>261</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262</v>
      </c>
      <c r="Q2443" s="217" t="s">
        <v>263</v>
      </c>
      <c r="R2443" s="217" t="s">
        <v>264</v>
      </c>
      <c r="S2443" s="211">
        <v>44531.501145833332</v>
      </c>
    </row>
    <row r="2444" spans="1:19" x14ac:dyDescent="0.2">
      <c r="A2444" s="217" t="s">
        <v>261</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262</v>
      </c>
      <c r="Q2444" s="217" t="s">
        <v>263</v>
      </c>
      <c r="R2444" s="217" t="s">
        <v>264</v>
      </c>
      <c r="S2444" s="211">
        <v>44531.501145833332</v>
      </c>
    </row>
    <row r="2445" spans="1:19" x14ac:dyDescent="0.2">
      <c r="A2445" s="217" t="s">
        <v>261</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262</v>
      </c>
      <c r="Q2445" s="217" t="s">
        <v>263</v>
      </c>
      <c r="R2445" s="217" t="s">
        <v>264</v>
      </c>
      <c r="S2445" s="211">
        <v>44531.501145833332</v>
      </c>
    </row>
    <row r="2446" spans="1:19" x14ac:dyDescent="0.2">
      <c r="A2446" s="217" t="s">
        <v>261</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262</v>
      </c>
      <c r="Q2446" s="217" t="s">
        <v>263</v>
      </c>
      <c r="R2446" s="217" t="s">
        <v>264</v>
      </c>
      <c r="S2446" s="211">
        <v>44531.501145833332</v>
      </c>
    </row>
    <row r="2447" spans="1:19" x14ac:dyDescent="0.2">
      <c r="A2447" s="217" t="s">
        <v>261</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262</v>
      </c>
      <c r="Q2447" s="217" t="s">
        <v>263</v>
      </c>
      <c r="R2447" s="217" t="s">
        <v>264</v>
      </c>
      <c r="S2447" s="211">
        <v>44531.501145833332</v>
      </c>
    </row>
    <row r="2448" spans="1:19" x14ac:dyDescent="0.2">
      <c r="A2448" s="217" t="s">
        <v>261</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262</v>
      </c>
      <c r="Q2448" s="217" t="s">
        <v>263</v>
      </c>
      <c r="R2448" s="217" t="s">
        <v>264</v>
      </c>
      <c r="S2448" s="211">
        <v>44531.501145833332</v>
      </c>
    </row>
    <row r="2449" spans="1:19" x14ac:dyDescent="0.2">
      <c r="A2449" s="217" t="s">
        <v>261</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262</v>
      </c>
      <c r="Q2449" s="217" t="s">
        <v>263</v>
      </c>
      <c r="R2449" s="217" t="s">
        <v>264</v>
      </c>
      <c r="S2449" s="211">
        <v>44531.501145833332</v>
      </c>
    </row>
    <row r="2450" spans="1:19" x14ac:dyDescent="0.2">
      <c r="A2450" s="217" t="s">
        <v>261</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262</v>
      </c>
      <c r="Q2450" s="217" t="s">
        <v>263</v>
      </c>
      <c r="R2450" s="217" t="s">
        <v>264</v>
      </c>
      <c r="S2450" s="211">
        <v>44531.501145833332</v>
      </c>
    </row>
    <row r="2451" spans="1:19" x14ac:dyDescent="0.2">
      <c r="A2451" s="217" t="s">
        <v>261</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262</v>
      </c>
      <c r="Q2451" s="217" t="s">
        <v>263</v>
      </c>
      <c r="R2451" s="217" t="s">
        <v>264</v>
      </c>
      <c r="S2451" s="211">
        <v>44531.501145833332</v>
      </c>
    </row>
    <row r="2452" spans="1:19" x14ac:dyDescent="0.2">
      <c r="A2452" s="217" t="s">
        <v>261</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262</v>
      </c>
      <c r="Q2452" s="217" t="s">
        <v>263</v>
      </c>
      <c r="R2452" s="217" t="s">
        <v>264</v>
      </c>
      <c r="S2452" s="211">
        <v>44531.501145833332</v>
      </c>
    </row>
    <row r="2453" spans="1:19" x14ac:dyDescent="0.2">
      <c r="A2453" s="217" t="s">
        <v>261</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262</v>
      </c>
      <c r="Q2453" s="217" t="s">
        <v>263</v>
      </c>
      <c r="R2453" s="217" t="s">
        <v>264</v>
      </c>
      <c r="S2453" s="211">
        <v>44531.501145833332</v>
      </c>
    </row>
    <row r="2454" spans="1:19" x14ac:dyDescent="0.2">
      <c r="A2454" s="217" t="s">
        <v>261</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262</v>
      </c>
      <c r="Q2454" s="217" t="s">
        <v>263</v>
      </c>
      <c r="R2454" s="217" t="s">
        <v>264</v>
      </c>
      <c r="S2454" s="211">
        <v>44531.501145833332</v>
      </c>
    </row>
    <row r="2455" spans="1:19" x14ac:dyDescent="0.2">
      <c r="A2455" s="217" t="s">
        <v>261</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262</v>
      </c>
      <c r="Q2455" s="217" t="s">
        <v>263</v>
      </c>
      <c r="R2455" s="217" t="s">
        <v>264</v>
      </c>
      <c r="S2455" s="211">
        <v>44531.501145833332</v>
      </c>
    </row>
    <row r="2456" spans="1:19" x14ac:dyDescent="0.2">
      <c r="A2456" s="217" t="s">
        <v>261</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262</v>
      </c>
      <c r="Q2456" s="217" t="s">
        <v>263</v>
      </c>
      <c r="R2456" s="217" t="s">
        <v>264</v>
      </c>
      <c r="S2456" s="211">
        <v>44531.501145833332</v>
      </c>
    </row>
    <row r="2457" spans="1:19" x14ac:dyDescent="0.2">
      <c r="A2457" s="217" t="s">
        <v>261</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262</v>
      </c>
      <c r="Q2457" s="217" t="s">
        <v>263</v>
      </c>
      <c r="R2457" s="217" t="s">
        <v>264</v>
      </c>
      <c r="S2457" s="211">
        <v>44531.501689814817</v>
      </c>
    </row>
    <row r="2458" spans="1:19" x14ac:dyDescent="0.2">
      <c r="A2458" s="217" t="s">
        <v>261</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262</v>
      </c>
      <c r="Q2458" s="217" t="s">
        <v>263</v>
      </c>
      <c r="R2458" s="217" t="s">
        <v>264</v>
      </c>
      <c r="S2458" s="211">
        <v>44531.501689814817</v>
      </c>
    </row>
    <row r="2459" spans="1:19" x14ac:dyDescent="0.2">
      <c r="A2459" s="217" t="s">
        <v>261</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262</v>
      </c>
      <c r="Q2459" s="217" t="s">
        <v>263</v>
      </c>
      <c r="R2459" s="217" t="s">
        <v>264</v>
      </c>
      <c r="S2459" s="211">
        <v>44531.501689814817</v>
      </c>
    </row>
    <row r="2460" spans="1:19" x14ac:dyDescent="0.2">
      <c r="A2460" s="217" t="s">
        <v>261</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262</v>
      </c>
      <c r="Q2460" s="217" t="s">
        <v>263</v>
      </c>
      <c r="R2460" s="217" t="s">
        <v>264</v>
      </c>
      <c r="S2460" s="211">
        <v>44531.501701388886</v>
      </c>
    </row>
    <row r="2461" spans="1:19" x14ac:dyDescent="0.2">
      <c r="A2461" s="217" t="s">
        <v>261</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262</v>
      </c>
      <c r="Q2461" s="217" t="s">
        <v>263</v>
      </c>
      <c r="R2461" s="217" t="s">
        <v>264</v>
      </c>
      <c r="S2461" s="211">
        <v>44531.501689814817</v>
      </c>
    </row>
    <row r="2462" spans="1:19" x14ac:dyDescent="0.2">
      <c r="A2462" s="217" t="s">
        <v>261</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262</v>
      </c>
      <c r="Q2462" s="217" t="s">
        <v>263</v>
      </c>
      <c r="R2462" s="217" t="s">
        <v>264</v>
      </c>
      <c r="S2462" s="211">
        <v>44531.501689814817</v>
      </c>
    </row>
    <row r="2463" spans="1:19" x14ac:dyDescent="0.2">
      <c r="A2463" s="217" t="s">
        <v>261</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262</v>
      </c>
      <c r="Q2463" s="217" t="s">
        <v>263</v>
      </c>
      <c r="R2463" s="217" t="s">
        <v>264</v>
      </c>
      <c r="S2463" s="211">
        <v>44531.501689814817</v>
      </c>
    </row>
    <row r="2464" spans="1:19" x14ac:dyDescent="0.2">
      <c r="A2464" s="217" t="s">
        <v>261</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262</v>
      </c>
      <c r="Q2464" s="217" t="s">
        <v>263</v>
      </c>
      <c r="R2464" s="217" t="s">
        <v>264</v>
      </c>
      <c r="S2464" s="211">
        <v>44531.501701388886</v>
      </c>
    </row>
    <row r="2465" spans="1:19" x14ac:dyDescent="0.2">
      <c r="A2465" s="217" t="s">
        <v>261</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262</v>
      </c>
      <c r="Q2465" s="217" t="s">
        <v>263</v>
      </c>
      <c r="R2465" s="217" t="s">
        <v>264</v>
      </c>
      <c r="S2465" s="211">
        <v>44531.501689814817</v>
      </c>
    </row>
    <row r="2466" spans="1:19" x14ac:dyDescent="0.2">
      <c r="A2466" s="217" t="s">
        <v>261</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262</v>
      </c>
      <c r="Q2466" s="217" t="s">
        <v>263</v>
      </c>
      <c r="R2466" s="217" t="s">
        <v>264</v>
      </c>
      <c r="S2466" s="211">
        <v>44531.501689814817</v>
      </c>
    </row>
    <row r="2467" spans="1:19" x14ac:dyDescent="0.2">
      <c r="A2467" s="217" t="s">
        <v>261</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262</v>
      </c>
      <c r="Q2467" s="217" t="s">
        <v>263</v>
      </c>
      <c r="R2467" s="217" t="s">
        <v>264</v>
      </c>
      <c r="S2467" s="211">
        <v>44531.501689814817</v>
      </c>
    </row>
    <row r="2468" spans="1:19" x14ac:dyDescent="0.2">
      <c r="A2468" s="217" t="s">
        <v>261</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262</v>
      </c>
      <c r="Q2468" s="217" t="s">
        <v>263</v>
      </c>
      <c r="R2468" s="217" t="s">
        <v>264</v>
      </c>
      <c r="S2468" s="211">
        <v>44531.501689814817</v>
      </c>
    </row>
    <row r="2469" spans="1:19" x14ac:dyDescent="0.2">
      <c r="A2469" s="217" t="s">
        <v>261</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262</v>
      </c>
      <c r="Q2469" s="217" t="s">
        <v>263</v>
      </c>
      <c r="R2469" s="217" t="s">
        <v>264</v>
      </c>
      <c r="S2469" s="211">
        <v>44531.501689814817</v>
      </c>
    </row>
    <row r="2470" spans="1:19" x14ac:dyDescent="0.2">
      <c r="A2470" s="217" t="s">
        <v>261</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262</v>
      </c>
      <c r="Q2470" s="217" t="s">
        <v>263</v>
      </c>
      <c r="R2470" s="217" t="s">
        <v>264</v>
      </c>
      <c r="S2470" s="211">
        <v>44531.501689814817</v>
      </c>
    </row>
    <row r="2471" spans="1:19" x14ac:dyDescent="0.2">
      <c r="A2471" s="217" t="s">
        <v>261</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262</v>
      </c>
      <c r="Q2471" s="217" t="s">
        <v>263</v>
      </c>
      <c r="R2471" s="217" t="s">
        <v>264</v>
      </c>
      <c r="S2471" s="211">
        <v>44531.501689814817</v>
      </c>
    </row>
    <row r="2472" spans="1:19" x14ac:dyDescent="0.2">
      <c r="A2472" s="217" t="s">
        <v>261</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262</v>
      </c>
      <c r="Q2472" s="217" t="s">
        <v>263</v>
      </c>
      <c r="R2472" s="217" t="s">
        <v>264</v>
      </c>
      <c r="S2472" s="211">
        <v>44531.501689814817</v>
      </c>
    </row>
    <row r="2473" spans="1:19" x14ac:dyDescent="0.2">
      <c r="A2473" s="217" t="s">
        <v>261</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262</v>
      </c>
      <c r="Q2473" s="217" t="s">
        <v>263</v>
      </c>
      <c r="R2473" s="217" t="s">
        <v>264</v>
      </c>
      <c r="S2473" s="211">
        <v>44531.501689814817</v>
      </c>
    </row>
    <row r="2474" spans="1:19" x14ac:dyDescent="0.2">
      <c r="A2474" s="217" t="s">
        <v>261</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262</v>
      </c>
      <c r="Q2474" s="217" t="s">
        <v>263</v>
      </c>
      <c r="R2474" s="217" t="s">
        <v>264</v>
      </c>
      <c r="S2474" s="211">
        <v>44531.501689814817</v>
      </c>
    </row>
    <row r="2475" spans="1:19" x14ac:dyDescent="0.2">
      <c r="A2475" s="217" t="s">
        <v>261</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262</v>
      </c>
      <c r="Q2475" s="217" t="s">
        <v>263</v>
      </c>
      <c r="R2475" s="217" t="s">
        <v>264</v>
      </c>
      <c r="S2475" s="211">
        <v>44531.501689814817</v>
      </c>
    </row>
    <row r="2476" spans="1:19" x14ac:dyDescent="0.2">
      <c r="A2476" s="217" t="s">
        <v>261</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262</v>
      </c>
      <c r="Q2476" s="217" t="s">
        <v>263</v>
      </c>
      <c r="R2476" s="217" t="s">
        <v>264</v>
      </c>
      <c r="S2476" s="211">
        <v>44531.501689814817</v>
      </c>
    </row>
    <row r="2477" spans="1:19" x14ac:dyDescent="0.2">
      <c r="A2477" s="217" t="s">
        <v>261</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262</v>
      </c>
      <c r="Q2477" s="217" t="s">
        <v>263</v>
      </c>
      <c r="R2477" s="217" t="s">
        <v>264</v>
      </c>
      <c r="S2477" s="211">
        <v>44531.501689814817</v>
      </c>
    </row>
    <row r="2478" spans="1:19" x14ac:dyDescent="0.2">
      <c r="A2478" s="217" t="s">
        <v>261</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262</v>
      </c>
      <c r="Q2478" s="217" t="s">
        <v>263</v>
      </c>
      <c r="R2478" s="217" t="s">
        <v>264</v>
      </c>
      <c r="S2478" s="211">
        <v>44531.501689814817</v>
      </c>
    </row>
    <row r="2479" spans="1:19" x14ac:dyDescent="0.2">
      <c r="A2479" s="217" t="s">
        <v>261</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262</v>
      </c>
      <c r="Q2479" s="217" t="s">
        <v>263</v>
      </c>
      <c r="R2479" s="217" t="s">
        <v>264</v>
      </c>
      <c r="S2479" s="211">
        <v>44531.501689814817</v>
      </c>
    </row>
    <row r="2480" spans="1:19" x14ac:dyDescent="0.2">
      <c r="A2480" s="217" t="s">
        <v>261</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262</v>
      </c>
      <c r="Q2480" s="217" t="s">
        <v>263</v>
      </c>
      <c r="R2480" s="217" t="s">
        <v>264</v>
      </c>
      <c r="S2480" s="211">
        <v>44531.501689814817</v>
      </c>
    </row>
    <row r="2481" spans="1:19" x14ac:dyDescent="0.2">
      <c r="A2481" s="217" t="s">
        <v>261</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262</v>
      </c>
      <c r="Q2481" s="217" t="s">
        <v>263</v>
      </c>
      <c r="R2481" s="217" t="s">
        <v>264</v>
      </c>
      <c r="S2481" s="211">
        <v>44531.501689814817</v>
      </c>
    </row>
    <row r="2482" spans="1:19" x14ac:dyDescent="0.2">
      <c r="A2482" s="217" t="s">
        <v>261</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262</v>
      </c>
      <c r="Q2482" s="217" t="s">
        <v>263</v>
      </c>
      <c r="R2482" s="217" t="s">
        <v>264</v>
      </c>
      <c r="S2482" s="211">
        <v>44531.501689814817</v>
      </c>
    </row>
    <row r="2483" spans="1:19" x14ac:dyDescent="0.2">
      <c r="A2483" s="217" t="s">
        <v>261</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262</v>
      </c>
      <c r="Q2483" s="217" t="s">
        <v>263</v>
      </c>
      <c r="R2483" s="217" t="s">
        <v>264</v>
      </c>
      <c r="S2483" s="211">
        <v>44531.501701388886</v>
      </c>
    </row>
    <row r="2484" spans="1:19" x14ac:dyDescent="0.2">
      <c r="A2484" s="217" t="s">
        <v>261</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262</v>
      </c>
      <c r="Q2484" s="217" t="s">
        <v>263</v>
      </c>
      <c r="R2484" s="217" t="s">
        <v>264</v>
      </c>
      <c r="S2484" s="211">
        <v>44531.501701388886</v>
      </c>
    </row>
    <row r="2485" spans="1:19" x14ac:dyDescent="0.2">
      <c r="A2485" s="217" t="s">
        <v>261</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262</v>
      </c>
      <c r="Q2485" s="217" t="s">
        <v>263</v>
      </c>
      <c r="R2485" s="217" t="s">
        <v>264</v>
      </c>
      <c r="S2485" s="211">
        <v>44531.501689814817</v>
      </c>
    </row>
    <row r="2486" spans="1:19" x14ac:dyDescent="0.2">
      <c r="A2486" s="217" t="s">
        <v>261</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262</v>
      </c>
      <c r="Q2486" s="217" t="s">
        <v>263</v>
      </c>
      <c r="R2486" s="217" t="s">
        <v>264</v>
      </c>
      <c r="S2486" s="211">
        <v>44531.501689814817</v>
      </c>
    </row>
    <row r="2487" spans="1:19" x14ac:dyDescent="0.2">
      <c r="A2487" s="217" t="s">
        <v>261</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262</v>
      </c>
      <c r="Q2487" s="217" t="s">
        <v>263</v>
      </c>
      <c r="R2487" s="217" t="s">
        <v>264</v>
      </c>
      <c r="S2487" s="211">
        <v>44531.501689814817</v>
      </c>
    </row>
    <row r="2488" spans="1:19" x14ac:dyDescent="0.2">
      <c r="A2488" s="217" t="s">
        <v>261</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262</v>
      </c>
      <c r="Q2488" s="217" t="s">
        <v>263</v>
      </c>
      <c r="R2488" s="217" t="s">
        <v>264</v>
      </c>
      <c r="S2488" s="211">
        <v>44531.501689814817</v>
      </c>
    </row>
    <row r="2489" spans="1:19" x14ac:dyDescent="0.2">
      <c r="A2489" s="217" t="s">
        <v>261</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262</v>
      </c>
      <c r="Q2489" s="217" t="s">
        <v>263</v>
      </c>
      <c r="R2489" s="217" t="s">
        <v>264</v>
      </c>
      <c r="S2489" s="211">
        <v>44531.501689814817</v>
      </c>
    </row>
    <row r="2490" spans="1:19" x14ac:dyDescent="0.2">
      <c r="A2490" s="217" t="s">
        <v>261</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262</v>
      </c>
      <c r="Q2490" s="217" t="s">
        <v>263</v>
      </c>
      <c r="R2490" s="217" t="s">
        <v>264</v>
      </c>
      <c r="S2490" s="211">
        <v>44531.501689814817</v>
      </c>
    </row>
    <row r="2491" spans="1:19" x14ac:dyDescent="0.2">
      <c r="A2491" s="217" t="s">
        <v>261</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262</v>
      </c>
      <c r="Q2491" s="217" t="s">
        <v>263</v>
      </c>
      <c r="R2491" s="217" t="s">
        <v>264</v>
      </c>
      <c r="S2491" s="211">
        <v>44531.501689814817</v>
      </c>
    </row>
    <row r="2492" spans="1:19" x14ac:dyDescent="0.2">
      <c r="A2492" s="217" t="s">
        <v>261</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262</v>
      </c>
      <c r="Q2492" s="217" t="s">
        <v>263</v>
      </c>
      <c r="R2492" s="217" t="s">
        <v>264</v>
      </c>
      <c r="S2492" s="211">
        <v>44531.501701388886</v>
      </c>
    </row>
    <row r="2493" spans="1:19" x14ac:dyDescent="0.2">
      <c r="A2493" s="217" t="s">
        <v>261</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262</v>
      </c>
      <c r="Q2493" s="217" t="s">
        <v>263</v>
      </c>
      <c r="R2493" s="217" t="s">
        <v>264</v>
      </c>
      <c r="S2493" s="211">
        <v>44531.501689814817</v>
      </c>
    </row>
    <row r="2494" spans="1:19" x14ac:dyDescent="0.2">
      <c r="A2494" s="217" t="s">
        <v>261</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262</v>
      </c>
      <c r="Q2494" s="217" t="s">
        <v>263</v>
      </c>
      <c r="R2494" s="217" t="s">
        <v>264</v>
      </c>
      <c r="S2494" s="211">
        <v>44531.501689814817</v>
      </c>
    </row>
    <row r="2495" spans="1:19" x14ac:dyDescent="0.2">
      <c r="A2495" s="217" t="s">
        <v>261</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262</v>
      </c>
      <c r="Q2495" s="217" t="s">
        <v>263</v>
      </c>
      <c r="R2495" s="217" t="s">
        <v>264</v>
      </c>
      <c r="S2495" s="211">
        <v>44531.501689814817</v>
      </c>
    </row>
    <row r="2496" spans="1:19" x14ac:dyDescent="0.2">
      <c r="A2496" s="217" t="s">
        <v>261</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262</v>
      </c>
      <c r="Q2496" s="217" t="s">
        <v>263</v>
      </c>
      <c r="R2496" s="217" t="s">
        <v>264</v>
      </c>
      <c r="S2496" s="211">
        <v>44531.501689814817</v>
      </c>
    </row>
    <row r="2497" spans="1:19" x14ac:dyDescent="0.2">
      <c r="A2497" s="217" t="s">
        <v>261</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262</v>
      </c>
      <c r="Q2497" s="217" t="s">
        <v>263</v>
      </c>
      <c r="R2497" s="217" t="s">
        <v>264</v>
      </c>
      <c r="S2497" s="211">
        <v>44531.501689814817</v>
      </c>
    </row>
    <row r="2498" spans="1:19" x14ac:dyDescent="0.2">
      <c r="A2498" s="217" t="s">
        <v>261</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262</v>
      </c>
      <c r="Q2498" s="217" t="s">
        <v>263</v>
      </c>
      <c r="R2498" s="217" t="s">
        <v>264</v>
      </c>
      <c r="S2498" s="211">
        <v>44531.501689814817</v>
      </c>
    </row>
    <row r="2499" spans="1:19" x14ac:dyDescent="0.2">
      <c r="A2499" s="217" t="s">
        <v>261</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262</v>
      </c>
      <c r="Q2499" s="217" t="s">
        <v>263</v>
      </c>
      <c r="R2499" s="217" t="s">
        <v>264</v>
      </c>
      <c r="S2499" s="211">
        <v>44531.501689814817</v>
      </c>
    </row>
    <row r="2500" spans="1:19" x14ac:dyDescent="0.2">
      <c r="A2500" s="217" t="s">
        <v>261</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262</v>
      </c>
      <c r="Q2500" s="217" t="s">
        <v>263</v>
      </c>
      <c r="R2500" s="217" t="s">
        <v>264</v>
      </c>
      <c r="S2500" s="211">
        <v>44531.501689814817</v>
      </c>
    </row>
    <row r="2501" spans="1:19" x14ac:dyDescent="0.2">
      <c r="A2501" s="217" t="s">
        <v>261</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262</v>
      </c>
      <c r="Q2501" s="217" t="s">
        <v>263</v>
      </c>
      <c r="R2501" s="217" t="s">
        <v>264</v>
      </c>
      <c r="S2501" s="211">
        <v>44531.501689814817</v>
      </c>
    </row>
    <row r="2502" spans="1:19" x14ac:dyDescent="0.2">
      <c r="A2502" s="217" t="s">
        <v>261</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262</v>
      </c>
      <c r="Q2502" s="217" t="s">
        <v>263</v>
      </c>
      <c r="R2502" s="217" t="s">
        <v>264</v>
      </c>
      <c r="S2502" s="211">
        <v>44531.501689814817</v>
      </c>
    </row>
    <row r="2503" spans="1:19" x14ac:dyDescent="0.2">
      <c r="A2503" s="217" t="s">
        <v>261</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262</v>
      </c>
      <c r="Q2503" s="217" t="s">
        <v>263</v>
      </c>
      <c r="R2503" s="217" t="s">
        <v>264</v>
      </c>
      <c r="S2503" s="211">
        <v>44531.501701388886</v>
      </c>
    </row>
    <row r="2504" spans="1:19" x14ac:dyDescent="0.2">
      <c r="A2504" s="217" t="s">
        <v>261</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262</v>
      </c>
      <c r="Q2504" s="217" t="s">
        <v>263</v>
      </c>
      <c r="R2504" s="217" t="s">
        <v>264</v>
      </c>
      <c r="S2504" s="211">
        <v>44531.501689814817</v>
      </c>
    </row>
    <row r="2505" spans="1:19" x14ac:dyDescent="0.2">
      <c r="A2505" s="217" t="s">
        <v>261</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262</v>
      </c>
      <c r="Q2505" s="217" t="s">
        <v>263</v>
      </c>
      <c r="R2505" s="217" t="s">
        <v>264</v>
      </c>
      <c r="S2505" s="211">
        <v>44531.501689814817</v>
      </c>
    </row>
    <row r="2506" spans="1:19" x14ac:dyDescent="0.2">
      <c r="A2506" s="217" t="s">
        <v>261</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262</v>
      </c>
      <c r="Q2506" s="217" t="s">
        <v>263</v>
      </c>
      <c r="R2506" s="217" t="s">
        <v>264</v>
      </c>
      <c r="S2506" s="211">
        <v>44531.501689814817</v>
      </c>
    </row>
    <row r="2507" spans="1:19" x14ac:dyDescent="0.2">
      <c r="A2507" s="217" t="s">
        <v>261</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262</v>
      </c>
      <c r="Q2507" s="217" t="s">
        <v>263</v>
      </c>
      <c r="R2507" s="217" t="s">
        <v>264</v>
      </c>
      <c r="S2507" s="211">
        <v>44531.501689814817</v>
      </c>
    </row>
    <row r="2508" spans="1:19" x14ac:dyDescent="0.2">
      <c r="A2508" s="217" t="s">
        <v>261</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262</v>
      </c>
      <c r="Q2508" s="217" t="s">
        <v>263</v>
      </c>
      <c r="R2508" s="217" t="s">
        <v>264</v>
      </c>
      <c r="S2508" s="211">
        <v>44531.501689814817</v>
      </c>
    </row>
    <row r="2509" spans="1:19" x14ac:dyDescent="0.2">
      <c r="A2509" s="217" t="s">
        <v>261</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262</v>
      </c>
      <c r="Q2509" s="217" t="s">
        <v>263</v>
      </c>
      <c r="R2509" s="217" t="s">
        <v>264</v>
      </c>
      <c r="S2509" s="211">
        <v>44531.501689814817</v>
      </c>
    </row>
    <row r="2510" spans="1:19" x14ac:dyDescent="0.2">
      <c r="A2510" s="217" t="s">
        <v>261</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262</v>
      </c>
      <c r="Q2510" s="217" t="s">
        <v>263</v>
      </c>
      <c r="R2510" s="217" t="s">
        <v>264</v>
      </c>
      <c r="S2510" s="211">
        <v>44531.501689814817</v>
      </c>
    </row>
    <row r="2511" spans="1:19" x14ac:dyDescent="0.2">
      <c r="A2511" s="217" t="s">
        <v>261</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262</v>
      </c>
      <c r="Q2511" s="217" t="s">
        <v>263</v>
      </c>
      <c r="R2511" s="217" t="s">
        <v>264</v>
      </c>
      <c r="S2511" s="211">
        <v>44531.501701388886</v>
      </c>
    </row>
    <row r="2512" spans="1:19" x14ac:dyDescent="0.2">
      <c r="A2512" s="217" t="s">
        <v>261</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262</v>
      </c>
      <c r="Q2512" s="217" t="s">
        <v>263</v>
      </c>
      <c r="R2512" s="217" t="s">
        <v>264</v>
      </c>
      <c r="S2512" s="211">
        <v>44531.501701388886</v>
      </c>
    </row>
    <row r="2513" spans="1:19" x14ac:dyDescent="0.2">
      <c r="A2513" s="217" t="s">
        <v>261</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262</v>
      </c>
      <c r="Q2513" s="217" t="s">
        <v>263</v>
      </c>
      <c r="R2513" s="217" t="s">
        <v>264</v>
      </c>
      <c r="S2513" s="211">
        <v>44531.501689814817</v>
      </c>
    </row>
    <row r="2514" spans="1:19" x14ac:dyDescent="0.2">
      <c r="A2514" s="217" t="s">
        <v>261</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262</v>
      </c>
      <c r="Q2514" s="217" t="s">
        <v>263</v>
      </c>
      <c r="R2514" s="217" t="s">
        <v>264</v>
      </c>
      <c r="S2514" s="211">
        <v>44531.501689814817</v>
      </c>
    </row>
    <row r="2515" spans="1:19" x14ac:dyDescent="0.2">
      <c r="A2515" s="217" t="s">
        <v>261</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262</v>
      </c>
      <c r="Q2515" s="217" t="s">
        <v>263</v>
      </c>
      <c r="R2515" s="217" t="s">
        <v>264</v>
      </c>
      <c r="S2515" s="211">
        <v>44531.501689814817</v>
      </c>
    </row>
    <row r="2516" spans="1:19" x14ac:dyDescent="0.2">
      <c r="A2516" s="217" t="s">
        <v>261</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262</v>
      </c>
      <c r="Q2516" s="217" t="s">
        <v>263</v>
      </c>
      <c r="R2516" s="217" t="s">
        <v>264</v>
      </c>
      <c r="S2516" s="211">
        <v>44531.501689814817</v>
      </c>
    </row>
    <row r="2517" spans="1:19" x14ac:dyDescent="0.2">
      <c r="A2517" s="217" t="s">
        <v>261</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262</v>
      </c>
      <c r="Q2517" s="217" t="s">
        <v>263</v>
      </c>
      <c r="R2517" s="217" t="s">
        <v>264</v>
      </c>
      <c r="S2517" s="211">
        <v>44531.501689814817</v>
      </c>
    </row>
    <row r="2518" spans="1:19" x14ac:dyDescent="0.2">
      <c r="A2518" s="217" t="s">
        <v>261</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262</v>
      </c>
      <c r="Q2518" s="217" t="s">
        <v>263</v>
      </c>
      <c r="R2518" s="217" t="s">
        <v>264</v>
      </c>
      <c r="S2518" s="211">
        <v>44531.501689814817</v>
      </c>
    </row>
    <row r="2519" spans="1:19" x14ac:dyDescent="0.2">
      <c r="A2519" s="217" t="s">
        <v>261</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262</v>
      </c>
      <c r="Q2519" s="217" t="s">
        <v>263</v>
      </c>
      <c r="R2519" s="217" t="s">
        <v>264</v>
      </c>
      <c r="S2519" s="211">
        <v>44531.501689814817</v>
      </c>
    </row>
    <row r="2520" spans="1:19" x14ac:dyDescent="0.2">
      <c r="A2520" s="217" t="s">
        <v>261</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262</v>
      </c>
      <c r="Q2520" s="217" t="s">
        <v>263</v>
      </c>
      <c r="R2520" s="217" t="s">
        <v>264</v>
      </c>
      <c r="S2520" s="211">
        <v>44531.501689814817</v>
      </c>
    </row>
    <row r="2521" spans="1:19" x14ac:dyDescent="0.2">
      <c r="A2521" s="217" t="s">
        <v>261</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262</v>
      </c>
      <c r="Q2521" s="217" t="s">
        <v>263</v>
      </c>
      <c r="R2521" s="217" t="s">
        <v>264</v>
      </c>
      <c r="S2521" s="211">
        <v>44531.501689814817</v>
      </c>
    </row>
    <row r="2522" spans="1:19" x14ac:dyDescent="0.2">
      <c r="A2522" s="217" t="s">
        <v>261</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262</v>
      </c>
      <c r="Q2522" s="217" t="s">
        <v>263</v>
      </c>
      <c r="R2522" s="217" t="s">
        <v>264</v>
      </c>
      <c r="S2522" s="211">
        <v>44531.501701388886</v>
      </c>
    </row>
    <row r="2523" spans="1:19" x14ac:dyDescent="0.2">
      <c r="A2523" s="217" t="s">
        <v>261</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262</v>
      </c>
      <c r="Q2523" s="217" t="s">
        <v>263</v>
      </c>
      <c r="R2523" s="217" t="s">
        <v>264</v>
      </c>
      <c r="S2523" s="211">
        <v>44531.501689814817</v>
      </c>
    </row>
    <row r="2524" spans="1:19" x14ac:dyDescent="0.2">
      <c r="A2524" s="217" t="s">
        <v>261</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262</v>
      </c>
      <c r="Q2524" s="217" t="s">
        <v>263</v>
      </c>
      <c r="R2524" s="217" t="s">
        <v>264</v>
      </c>
      <c r="S2524" s="211">
        <v>44531.501689814817</v>
      </c>
    </row>
    <row r="2525" spans="1:19" x14ac:dyDescent="0.2">
      <c r="A2525" s="217" t="s">
        <v>261</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262</v>
      </c>
      <c r="Q2525" s="217" t="s">
        <v>263</v>
      </c>
      <c r="R2525" s="217" t="s">
        <v>264</v>
      </c>
      <c r="S2525" s="211">
        <v>44531.501701388886</v>
      </c>
    </row>
    <row r="2526" spans="1:19" x14ac:dyDescent="0.2">
      <c r="A2526" s="217" t="s">
        <v>261</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262</v>
      </c>
      <c r="Q2526" s="217" t="s">
        <v>263</v>
      </c>
      <c r="R2526" s="217" t="s">
        <v>264</v>
      </c>
      <c r="S2526" s="211">
        <v>44531.501689814817</v>
      </c>
    </row>
    <row r="2527" spans="1:19" x14ac:dyDescent="0.2">
      <c r="A2527" s="217" t="s">
        <v>261</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262</v>
      </c>
      <c r="Q2527" s="217" t="s">
        <v>263</v>
      </c>
      <c r="R2527" s="217" t="s">
        <v>264</v>
      </c>
      <c r="S2527" s="211">
        <v>44531.501689814817</v>
      </c>
    </row>
    <row r="2528" spans="1:19" x14ac:dyDescent="0.2">
      <c r="A2528" s="217" t="s">
        <v>261</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262</v>
      </c>
      <c r="Q2528" s="217" t="s">
        <v>263</v>
      </c>
      <c r="R2528" s="217" t="s">
        <v>264</v>
      </c>
      <c r="S2528" s="211">
        <v>44531.501689814817</v>
      </c>
    </row>
    <row r="2529" spans="1:19" x14ac:dyDescent="0.2">
      <c r="A2529" s="217" t="s">
        <v>261</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262</v>
      </c>
      <c r="Q2529" s="217" t="s">
        <v>263</v>
      </c>
      <c r="R2529" s="217" t="s">
        <v>264</v>
      </c>
      <c r="S2529" s="211">
        <v>44531.501689814817</v>
      </c>
    </row>
    <row r="2530" spans="1:19" x14ac:dyDescent="0.2">
      <c r="A2530" s="217" t="s">
        <v>261</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262</v>
      </c>
      <c r="Q2530" s="217" t="s">
        <v>263</v>
      </c>
      <c r="R2530" s="217" t="s">
        <v>264</v>
      </c>
      <c r="S2530" s="211">
        <v>44531.501689814817</v>
      </c>
    </row>
    <row r="2531" spans="1:19" x14ac:dyDescent="0.2">
      <c r="A2531" s="217" t="s">
        <v>261</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262</v>
      </c>
      <c r="Q2531" s="217" t="s">
        <v>263</v>
      </c>
      <c r="R2531" s="217" t="s">
        <v>264</v>
      </c>
      <c r="S2531" s="211">
        <v>44531.501701388886</v>
      </c>
    </row>
    <row r="2532" spans="1:19" x14ac:dyDescent="0.2">
      <c r="A2532" s="217" t="s">
        <v>261</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262</v>
      </c>
      <c r="Q2532" s="217" t="s">
        <v>263</v>
      </c>
      <c r="R2532" s="217" t="s">
        <v>264</v>
      </c>
      <c r="S2532" s="211">
        <v>44531.501689814817</v>
      </c>
    </row>
    <row r="2533" spans="1:19" x14ac:dyDescent="0.2">
      <c r="A2533" s="217" t="s">
        <v>261</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262</v>
      </c>
      <c r="Q2533" s="217" t="s">
        <v>263</v>
      </c>
      <c r="R2533" s="217" t="s">
        <v>264</v>
      </c>
      <c r="S2533" s="211">
        <v>44531.501689814817</v>
      </c>
    </row>
    <row r="2534" spans="1:19" x14ac:dyDescent="0.2">
      <c r="A2534" s="217" t="s">
        <v>261</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262</v>
      </c>
      <c r="Q2534" s="217" t="s">
        <v>263</v>
      </c>
      <c r="R2534" s="217" t="s">
        <v>264</v>
      </c>
      <c r="S2534" s="211">
        <v>44531.501701388886</v>
      </c>
    </row>
    <row r="2535" spans="1:19" x14ac:dyDescent="0.2">
      <c r="A2535" s="217" t="s">
        <v>261</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262</v>
      </c>
      <c r="Q2535" s="217" t="s">
        <v>263</v>
      </c>
      <c r="R2535" s="217" t="s">
        <v>264</v>
      </c>
      <c r="S2535" s="211">
        <v>44531.501689814817</v>
      </c>
    </row>
    <row r="2536" spans="1:19" x14ac:dyDescent="0.2">
      <c r="A2536" s="217" t="s">
        <v>261</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262</v>
      </c>
      <c r="Q2536" s="217" t="s">
        <v>263</v>
      </c>
      <c r="R2536" s="217" t="s">
        <v>264</v>
      </c>
      <c r="S2536" s="211">
        <v>44531.501689814817</v>
      </c>
    </row>
    <row r="2537" spans="1:19" x14ac:dyDescent="0.2">
      <c r="A2537" s="217" t="s">
        <v>261</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262</v>
      </c>
      <c r="Q2537" s="217" t="s">
        <v>263</v>
      </c>
      <c r="R2537" s="217" t="s">
        <v>264</v>
      </c>
      <c r="S2537" s="211">
        <v>44531.501689814817</v>
      </c>
    </row>
    <row r="2538" spans="1:19" x14ac:dyDescent="0.2">
      <c r="A2538" s="217" t="s">
        <v>261</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262</v>
      </c>
      <c r="Q2538" s="217" t="s">
        <v>263</v>
      </c>
      <c r="R2538" s="217" t="s">
        <v>264</v>
      </c>
      <c r="S2538" s="211">
        <v>44531.501689814817</v>
      </c>
    </row>
    <row r="2539" spans="1:19" x14ac:dyDescent="0.2">
      <c r="A2539" s="217" t="s">
        <v>261</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262</v>
      </c>
      <c r="Q2539" s="217" t="s">
        <v>263</v>
      </c>
      <c r="R2539" s="217" t="s">
        <v>264</v>
      </c>
      <c r="S2539" s="211">
        <v>44531.501689814817</v>
      </c>
    </row>
    <row r="2540" spans="1:19" x14ac:dyDescent="0.2">
      <c r="A2540" s="217" t="s">
        <v>261</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262</v>
      </c>
      <c r="Q2540" s="217" t="s">
        <v>263</v>
      </c>
      <c r="R2540" s="217" t="s">
        <v>264</v>
      </c>
      <c r="S2540" s="211">
        <v>44531.501689814817</v>
      </c>
    </row>
    <row r="2541" spans="1:19" x14ac:dyDescent="0.2">
      <c r="A2541" s="217" t="s">
        <v>261</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262</v>
      </c>
      <c r="Q2541" s="217" t="s">
        <v>263</v>
      </c>
      <c r="R2541" s="217" t="s">
        <v>264</v>
      </c>
      <c r="S2541" s="211">
        <v>44531.501689814817</v>
      </c>
    </row>
    <row r="2542" spans="1:19" x14ac:dyDescent="0.2">
      <c r="A2542" s="217" t="s">
        <v>261</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262</v>
      </c>
      <c r="Q2542" s="217" t="s">
        <v>263</v>
      </c>
      <c r="R2542" s="217" t="s">
        <v>264</v>
      </c>
      <c r="S2542" s="211">
        <v>44531.501689814817</v>
      </c>
    </row>
    <row r="2543" spans="1:19" x14ac:dyDescent="0.2">
      <c r="A2543" s="217" t="s">
        <v>261</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262</v>
      </c>
      <c r="Q2543" s="217" t="s">
        <v>263</v>
      </c>
      <c r="R2543" s="217" t="s">
        <v>264</v>
      </c>
      <c r="S2543" s="211">
        <v>44531.501689814817</v>
      </c>
    </row>
    <row r="2544" spans="1:19" x14ac:dyDescent="0.2">
      <c r="A2544" s="217" t="s">
        <v>261</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262</v>
      </c>
      <c r="Q2544" s="217" t="s">
        <v>263</v>
      </c>
      <c r="R2544" s="217" t="s">
        <v>264</v>
      </c>
      <c r="S2544" s="211">
        <v>44531.501689814817</v>
      </c>
    </row>
    <row r="2545" spans="1:19" x14ac:dyDescent="0.2">
      <c r="A2545" s="217" t="s">
        <v>261</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262</v>
      </c>
      <c r="Q2545" s="217" t="s">
        <v>263</v>
      </c>
      <c r="R2545" s="217" t="s">
        <v>264</v>
      </c>
      <c r="S2545" s="211">
        <v>44531.501689814817</v>
      </c>
    </row>
    <row r="2546" spans="1:19" x14ac:dyDescent="0.2">
      <c r="A2546" s="217" t="s">
        <v>261</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262</v>
      </c>
      <c r="Q2546" s="217" t="s">
        <v>263</v>
      </c>
      <c r="R2546" s="217" t="s">
        <v>264</v>
      </c>
      <c r="S2546" s="211">
        <v>44531.501689814817</v>
      </c>
    </row>
    <row r="2547" spans="1:19" x14ac:dyDescent="0.2">
      <c r="A2547" s="217" t="s">
        <v>261</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262</v>
      </c>
      <c r="Q2547" s="217" t="s">
        <v>263</v>
      </c>
      <c r="R2547" s="217" t="s">
        <v>264</v>
      </c>
      <c r="S2547" s="211">
        <v>44531.501689814817</v>
      </c>
    </row>
    <row r="2548" spans="1:19" x14ac:dyDescent="0.2">
      <c r="A2548" s="217" t="s">
        <v>261</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262</v>
      </c>
      <c r="Q2548" s="217" t="s">
        <v>263</v>
      </c>
      <c r="R2548" s="217" t="s">
        <v>264</v>
      </c>
      <c r="S2548" s="211">
        <v>44531.501689814817</v>
      </c>
    </row>
    <row r="2549" spans="1:19" x14ac:dyDescent="0.2">
      <c r="A2549" s="217" t="s">
        <v>261</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262</v>
      </c>
      <c r="Q2549" s="217" t="s">
        <v>263</v>
      </c>
      <c r="R2549" s="217" t="s">
        <v>264</v>
      </c>
      <c r="S2549" s="211">
        <v>44531.501689814817</v>
      </c>
    </row>
    <row r="2550" spans="1:19" x14ac:dyDescent="0.2">
      <c r="A2550" s="217" t="s">
        <v>261</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262</v>
      </c>
      <c r="Q2550" s="217" t="s">
        <v>263</v>
      </c>
      <c r="R2550" s="217" t="s">
        <v>264</v>
      </c>
      <c r="S2550" s="211">
        <v>44531.501689814817</v>
      </c>
    </row>
    <row r="2551" spans="1:19" x14ac:dyDescent="0.2">
      <c r="A2551" s="217" t="s">
        <v>261</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262</v>
      </c>
      <c r="Q2551" s="217" t="s">
        <v>263</v>
      </c>
      <c r="R2551" s="217" t="s">
        <v>264</v>
      </c>
      <c r="S2551" s="211">
        <v>44531.501689814817</v>
      </c>
    </row>
    <row r="2552" spans="1:19" x14ac:dyDescent="0.2">
      <c r="A2552" s="217" t="s">
        <v>261</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262</v>
      </c>
      <c r="Q2552" s="217" t="s">
        <v>263</v>
      </c>
      <c r="R2552" s="217" t="s">
        <v>264</v>
      </c>
      <c r="S2552" s="211">
        <v>44531.501701388886</v>
      </c>
    </row>
    <row r="2553" spans="1:19" x14ac:dyDescent="0.2">
      <c r="A2553" s="217" t="s">
        <v>261</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262</v>
      </c>
      <c r="Q2553" s="217" t="s">
        <v>263</v>
      </c>
      <c r="R2553" s="217" t="s">
        <v>264</v>
      </c>
      <c r="S2553" s="211">
        <v>44531.501689814817</v>
      </c>
    </row>
    <row r="2554" spans="1:19" x14ac:dyDescent="0.2">
      <c r="A2554" s="217" t="s">
        <v>261</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262</v>
      </c>
      <c r="Q2554" s="217" t="s">
        <v>263</v>
      </c>
      <c r="R2554" s="217" t="s">
        <v>264</v>
      </c>
      <c r="S2554" s="211">
        <v>44531.501701388886</v>
      </c>
    </row>
    <row r="2555" spans="1:19" x14ac:dyDescent="0.2">
      <c r="A2555" s="217" t="s">
        <v>261</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262</v>
      </c>
      <c r="Q2555" s="217" t="s">
        <v>263</v>
      </c>
      <c r="R2555" s="217" t="s">
        <v>264</v>
      </c>
      <c r="S2555" s="211">
        <v>44531.501689814817</v>
      </c>
    </row>
    <row r="2556" spans="1:19" x14ac:dyDescent="0.2">
      <c r="A2556" s="217" t="s">
        <v>261</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262</v>
      </c>
      <c r="Q2556" s="217" t="s">
        <v>263</v>
      </c>
      <c r="R2556" s="217" t="s">
        <v>264</v>
      </c>
      <c r="S2556" s="211">
        <v>44531.501689814817</v>
      </c>
    </row>
    <row r="2557" spans="1:19" x14ac:dyDescent="0.2">
      <c r="A2557" s="217" t="s">
        <v>261</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262</v>
      </c>
      <c r="Q2557" s="217" t="s">
        <v>263</v>
      </c>
      <c r="R2557" s="217" t="s">
        <v>264</v>
      </c>
      <c r="S2557" s="211">
        <v>44531.501689814817</v>
      </c>
    </row>
    <row r="2558" spans="1:19" x14ac:dyDescent="0.2">
      <c r="A2558" s="217" t="s">
        <v>261</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262</v>
      </c>
      <c r="Q2558" s="217" t="s">
        <v>263</v>
      </c>
      <c r="R2558" s="217" t="s">
        <v>264</v>
      </c>
      <c r="S2558" s="211">
        <v>44531.501689814817</v>
      </c>
    </row>
    <row r="2559" spans="1:19" x14ac:dyDescent="0.2">
      <c r="A2559" s="217" t="s">
        <v>261</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262</v>
      </c>
      <c r="Q2559" s="217" t="s">
        <v>263</v>
      </c>
      <c r="R2559" s="217" t="s">
        <v>264</v>
      </c>
      <c r="S2559" s="211">
        <v>44531.501689814817</v>
      </c>
    </row>
    <row r="2560" spans="1:19" x14ac:dyDescent="0.2">
      <c r="A2560" s="217" t="s">
        <v>261</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262</v>
      </c>
      <c r="Q2560" s="217" t="s">
        <v>263</v>
      </c>
      <c r="R2560" s="217" t="s">
        <v>264</v>
      </c>
      <c r="S2560" s="211">
        <v>44531.501689814817</v>
      </c>
    </row>
    <row r="2561" spans="1:19" x14ac:dyDescent="0.2">
      <c r="A2561" s="217" t="s">
        <v>261</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262</v>
      </c>
      <c r="Q2561" s="217" t="s">
        <v>263</v>
      </c>
      <c r="R2561" s="217" t="s">
        <v>264</v>
      </c>
      <c r="S2561" s="211">
        <v>44531.501689814817</v>
      </c>
    </row>
    <row r="2562" spans="1:19" x14ac:dyDescent="0.2">
      <c r="A2562" s="217" t="s">
        <v>261</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262</v>
      </c>
      <c r="Q2562" s="217" t="s">
        <v>263</v>
      </c>
      <c r="R2562" s="217" t="s">
        <v>264</v>
      </c>
      <c r="S2562" s="211">
        <v>44531.501701388886</v>
      </c>
    </row>
    <row r="2563" spans="1:19" x14ac:dyDescent="0.2">
      <c r="A2563" s="217" t="s">
        <v>261</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262</v>
      </c>
      <c r="Q2563" s="217" t="s">
        <v>263</v>
      </c>
      <c r="R2563" s="217" t="s">
        <v>264</v>
      </c>
      <c r="S2563" s="211">
        <v>44531.501689814817</v>
      </c>
    </row>
    <row r="2564" spans="1:19" x14ac:dyDescent="0.2">
      <c r="A2564" s="217" t="s">
        <v>261</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262</v>
      </c>
      <c r="Q2564" s="217" t="s">
        <v>263</v>
      </c>
      <c r="R2564" s="217" t="s">
        <v>264</v>
      </c>
      <c r="S2564" s="211">
        <v>44531.501689814817</v>
      </c>
    </row>
    <row r="2565" spans="1:19" x14ac:dyDescent="0.2">
      <c r="A2565" s="217" t="s">
        <v>261</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262</v>
      </c>
      <c r="Q2565" s="217" t="s">
        <v>263</v>
      </c>
      <c r="R2565" s="217" t="s">
        <v>264</v>
      </c>
      <c r="S2565" s="211">
        <v>44531.501689814817</v>
      </c>
    </row>
    <row r="2566" spans="1:19" x14ac:dyDescent="0.2">
      <c r="A2566" s="217" t="s">
        <v>261</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262</v>
      </c>
      <c r="Q2566" s="217" t="s">
        <v>263</v>
      </c>
      <c r="R2566" s="217" t="s">
        <v>264</v>
      </c>
      <c r="S2566" s="211">
        <v>44531.501689814817</v>
      </c>
    </row>
    <row r="2567" spans="1:19" x14ac:dyDescent="0.2">
      <c r="A2567" s="217" t="s">
        <v>261</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262</v>
      </c>
      <c r="Q2567" s="217" t="s">
        <v>263</v>
      </c>
      <c r="R2567" s="217" t="s">
        <v>264</v>
      </c>
      <c r="S2567" s="211">
        <v>44531.501689814817</v>
      </c>
    </row>
    <row r="2568" spans="1:19" x14ac:dyDescent="0.2">
      <c r="A2568" s="217" t="s">
        <v>261</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262</v>
      </c>
      <c r="Q2568" s="217" t="s">
        <v>263</v>
      </c>
      <c r="R2568" s="217" t="s">
        <v>264</v>
      </c>
      <c r="S2568" s="211">
        <v>44531.501701388886</v>
      </c>
    </row>
    <row r="2569" spans="1:19" x14ac:dyDescent="0.2">
      <c r="A2569" s="217" t="s">
        <v>261</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262</v>
      </c>
      <c r="Q2569" s="217" t="s">
        <v>263</v>
      </c>
      <c r="R2569" s="217" t="s">
        <v>264</v>
      </c>
      <c r="S2569" s="211">
        <v>44531.501689814817</v>
      </c>
    </row>
    <row r="2570" spans="1:19" x14ac:dyDescent="0.2">
      <c r="A2570" s="217" t="s">
        <v>261</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262</v>
      </c>
      <c r="Q2570" s="217" t="s">
        <v>263</v>
      </c>
      <c r="R2570" s="217" t="s">
        <v>264</v>
      </c>
      <c r="S2570" s="211">
        <v>44531.501689814817</v>
      </c>
    </row>
    <row r="2571" spans="1:19" x14ac:dyDescent="0.2">
      <c r="A2571" s="217" t="s">
        <v>261</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262</v>
      </c>
      <c r="Q2571" s="217" t="s">
        <v>263</v>
      </c>
      <c r="R2571" s="217" t="s">
        <v>264</v>
      </c>
      <c r="S2571" s="211">
        <v>44531.501689814817</v>
      </c>
    </row>
    <row r="2572" spans="1:19" x14ac:dyDescent="0.2">
      <c r="A2572" s="217" t="s">
        <v>261</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262</v>
      </c>
      <c r="Q2572" s="217" t="s">
        <v>263</v>
      </c>
      <c r="R2572" s="217" t="s">
        <v>264</v>
      </c>
      <c r="S2572" s="211">
        <v>44531.501689814817</v>
      </c>
    </row>
    <row r="2573" spans="1:19" x14ac:dyDescent="0.2">
      <c r="A2573" s="217" t="s">
        <v>261</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262</v>
      </c>
      <c r="Q2573" s="217" t="s">
        <v>263</v>
      </c>
      <c r="R2573" s="217" t="s">
        <v>264</v>
      </c>
      <c r="S2573" s="211">
        <v>44531.501689814817</v>
      </c>
    </row>
    <row r="2574" spans="1:19" x14ac:dyDescent="0.2">
      <c r="A2574" s="217" t="s">
        <v>261</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262</v>
      </c>
      <c r="Q2574" s="217" t="s">
        <v>263</v>
      </c>
      <c r="R2574" s="217" t="s">
        <v>264</v>
      </c>
      <c r="S2574" s="211">
        <v>44531.501689814817</v>
      </c>
    </row>
    <row r="2575" spans="1:19" x14ac:dyDescent="0.2">
      <c r="A2575" s="217" t="s">
        <v>261</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262</v>
      </c>
      <c r="Q2575" s="217" t="s">
        <v>263</v>
      </c>
      <c r="R2575" s="217" t="s">
        <v>264</v>
      </c>
      <c r="S2575" s="211">
        <v>44531.501689814817</v>
      </c>
    </row>
    <row r="2576" spans="1:19" x14ac:dyDescent="0.2">
      <c r="A2576" s="217" t="s">
        <v>261</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262</v>
      </c>
      <c r="Q2576" s="217" t="s">
        <v>263</v>
      </c>
      <c r="R2576" s="217" t="s">
        <v>264</v>
      </c>
      <c r="S2576" s="211">
        <v>44531.501689814817</v>
      </c>
    </row>
    <row r="2577" spans="1:19" x14ac:dyDescent="0.2">
      <c r="A2577" s="217" t="s">
        <v>261</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262</v>
      </c>
      <c r="Q2577" s="217" t="s">
        <v>263</v>
      </c>
      <c r="R2577" s="217" t="s">
        <v>264</v>
      </c>
      <c r="S2577" s="211">
        <v>44531.501689814817</v>
      </c>
    </row>
    <row r="2578" spans="1:19" x14ac:dyDescent="0.2">
      <c r="A2578" s="217" t="s">
        <v>261</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262</v>
      </c>
      <c r="Q2578" s="217" t="s">
        <v>263</v>
      </c>
      <c r="R2578" s="217" t="s">
        <v>264</v>
      </c>
      <c r="S2578" s="211">
        <v>44531.501689814817</v>
      </c>
    </row>
    <row r="2579" spans="1:19" x14ac:dyDescent="0.2">
      <c r="A2579" s="217" t="s">
        <v>261</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262</v>
      </c>
      <c r="Q2579" s="217" t="s">
        <v>263</v>
      </c>
      <c r="R2579" s="217" t="s">
        <v>264</v>
      </c>
      <c r="S2579" s="211">
        <v>44531.501701388886</v>
      </c>
    </row>
    <row r="2580" spans="1:19" x14ac:dyDescent="0.2">
      <c r="A2580" s="217" t="s">
        <v>261</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262</v>
      </c>
      <c r="Q2580" s="217" t="s">
        <v>263</v>
      </c>
      <c r="R2580" s="217" t="s">
        <v>264</v>
      </c>
      <c r="S2580" s="211">
        <v>44531.501689814817</v>
      </c>
    </row>
    <row r="2581" spans="1:19" x14ac:dyDescent="0.2">
      <c r="A2581" s="217" t="s">
        <v>261</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262</v>
      </c>
      <c r="Q2581" s="217" t="s">
        <v>263</v>
      </c>
      <c r="R2581" s="217" t="s">
        <v>264</v>
      </c>
      <c r="S2581" s="211">
        <v>44531.501689814817</v>
      </c>
    </row>
    <row r="2582" spans="1:19" x14ac:dyDescent="0.2">
      <c r="A2582" s="217" t="s">
        <v>261</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262</v>
      </c>
      <c r="Q2582" s="217" t="s">
        <v>263</v>
      </c>
      <c r="R2582" s="217" t="s">
        <v>264</v>
      </c>
      <c r="S2582" s="211">
        <v>44531.501689814817</v>
      </c>
    </row>
    <row r="2583" spans="1:19" x14ac:dyDescent="0.2">
      <c r="A2583" s="217" t="s">
        <v>261</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262</v>
      </c>
      <c r="Q2583" s="217" t="s">
        <v>263</v>
      </c>
      <c r="R2583" s="217" t="s">
        <v>264</v>
      </c>
      <c r="S2583" s="211">
        <v>44531.501689814817</v>
      </c>
    </row>
    <row r="2584" spans="1:19" x14ac:dyDescent="0.2">
      <c r="A2584" s="217" t="s">
        <v>261</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262</v>
      </c>
      <c r="Q2584" s="217" t="s">
        <v>263</v>
      </c>
      <c r="R2584" s="217" t="s">
        <v>264</v>
      </c>
      <c r="S2584" s="211">
        <v>44531.501701388886</v>
      </c>
    </row>
    <row r="2585" spans="1:19" x14ac:dyDescent="0.2">
      <c r="A2585" s="217" t="s">
        <v>261</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262</v>
      </c>
      <c r="Q2585" s="217" t="s">
        <v>263</v>
      </c>
      <c r="R2585" s="217" t="s">
        <v>264</v>
      </c>
      <c r="S2585" s="211">
        <v>44531.501689814817</v>
      </c>
    </row>
    <row r="2586" spans="1:19" x14ac:dyDescent="0.2">
      <c r="A2586" s="217" t="s">
        <v>261</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262</v>
      </c>
      <c r="Q2586" s="217" t="s">
        <v>263</v>
      </c>
      <c r="R2586" s="217" t="s">
        <v>264</v>
      </c>
      <c r="S2586" s="211">
        <v>44531.501689814817</v>
      </c>
    </row>
    <row r="2587" spans="1:19" x14ac:dyDescent="0.2">
      <c r="A2587" s="217" t="s">
        <v>261</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262</v>
      </c>
      <c r="Q2587" s="217" t="s">
        <v>263</v>
      </c>
      <c r="R2587" s="217" t="s">
        <v>264</v>
      </c>
      <c r="S2587" s="211">
        <v>44531.501689814817</v>
      </c>
    </row>
    <row r="2588" spans="1:19" x14ac:dyDescent="0.2">
      <c r="A2588" s="217" t="s">
        <v>261</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262</v>
      </c>
      <c r="Q2588" s="217" t="s">
        <v>263</v>
      </c>
      <c r="R2588" s="217" t="s">
        <v>264</v>
      </c>
      <c r="S2588" s="211">
        <v>44531.501689814817</v>
      </c>
    </row>
    <row r="2589" spans="1:19" x14ac:dyDescent="0.2">
      <c r="A2589" s="217" t="s">
        <v>261</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262</v>
      </c>
      <c r="Q2589" s="217" t="s">
        <v>263</v>
      </c>
      <c r="R2589" s="217" t="s">
        <v>264</v>
      </c>
      <c r="S2589" s="211">
        <v>44531.501689814817</v>
      </c>
    </row>
    <row r="2590" spans="1:19" x14ac:dyDescent="0.2">
      <c r="A2590" s="217" t="s">
        <v>261</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262</v>
      </c>
      <c r="Q2590" s="217" t="s">
        <v>263</v>
      </c>
      <c r="R2590" s="217" t="s">
        <v>264</v>
      </c>
      <c r="S2590" s="211">
        <v>44531.501689814817</v>
      </c>
    </row>
    <row r="2591" spans="1:19" x14ac:dyDescent="0.2">
      <c r="A2591" s="217" t="s">
        <v>261</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262</v>
      </c>
      <c r="Q2591" s="217" t="s">
        <v>263</v>
      </c>
      <c r="R2591" s="217" t="s">
        <v>264</v>
      </c>
      <c r="S2591" s="211">
        <v>44531.501689814817</v>
      </c>
    </row>
    <row r="2592" spans="1:19" x14ac:dyDescent="0.2">
      <c r="A2592" s="217" t="s">
        <v>261</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262</v>
      </c>
      <c r="Q2592" s="217" t="s">
        <v>263</v>
      </c>
      <c r="R2592" s="217" t="s">
        <v>264</v>
      </c>
      <c r="S2592" s="211">
        <v>44531.501689814817</v>
      </c>
    </row>
    <row r="2593" spans="1:19" x14ac:dyDescent="0.2">
      <c r="A2593" s="217" t="s">
        <v>261</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262</v>
      </c>
      <c r="Q2593" s="217" t="s">
        <v>263</v>
      </c>
      <c r="R2593" s="217" t="s">
        <v>264</v>
      </c>
      <c r="S2593" s="211">
        <v>44531.501689814817</v>
      </c>
    </row>
    <row r="2594" spans="1:19" x14ac:dyDescent="0.2">
      <c r="A2594" s="217" t="s">
        <v>261</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262</v>
      </c>
      <c r="Q2594" s="217" t="s">
        <v>263</v>
      </c>
      <c r="R2594" s="217" t="s">
        <v>264</v>
      </c>
      <c r="S2594" s="211">
        <v>44531.501689814817</v>
      </c>
    </row>
    <row r="2595" spans="1:19" x14ac:dyDescent="0.2">
      <c r="A2595" s="217" t="s">
        <v>261</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262</v>
      </c>
      <c r="Q2595" s="217" t="s">
        <v>263</v>
      </c>
      <c r="R2595" s="217" t="s">
        <v>264</v>
      </c>
      <c r="S2595" s="211">
        <v>44531.501689814817</v>
      </c>
    </row>
    <row r="2596" spans="1:19" x14ac:dyDescent="0.2">
      <c r="A2596" s="217" t="s">
        <v>261</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262</v>
      </c>
      <c r="Q2596" s="217" t="s">
        <v>263</v>
      </c>
      <c r="R2596" s="217" t="s">
        <v>264</v>
      </c>
      <c r="S2596" s="211">
        <v>44531.501689814817</v>
      </c>
    </row>
    <row r="2597" spans="1:19" x14ac:dyDescent="0.2">
      <c r="A2597" s="217" t="s">
        <v>261</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262</v>
      </c>
      <c r="Q2597" s="217" t="s">
        <v>263</v>
      </c>
      <c r="R2597" s="217" t="s">
        <v>264</v>
      </c>
      <c r="S2597" s="211">
        <v>44531.501689814817</v>
      </c>
    </row>
    <row r="2598" spans="1:19" x14ac:dyDescent="0.2">
      <c r="A2598" s="217" t="s">
        <v>261</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262</v>
      </c>
      <c r="Q2598" s="217" t="s">
        <v>263</v>
      </c>
      <c r="R2598" s="217" t="s">
        <v>264</v>
      </c>
      <c r="S2598" s="211">
        <v>44531.501689814817</v>
      </c>
    </row>
    <row r="2599" spans="1:19" x14ac:dyDescent="0.2">
      <c r="A2599" s="217" t="s">
        <v>261</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262</v>
      </c>
      <c r="Q2599" s="217" t="s">
        <v>263</v>
      </c>
      <c r="R2599" s="217" t="s">
        <v>264</v>
      </c>
      <c r="S2599" s="211">
        <v>44531.501689814817</v>
      </c>
    </row>
    <row r="2600" spans="1:19" x14ac:dyDescent="0.2">
      <c r="A2600" s="217" t="s">
        <v>261</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262</v>
      </c>
      <c r="Q2600" s="217" t="s">
        <v>263</v>
      </c>
      <c r="R2600" s="217" t="s">
        <v>264</v>
      </c>
      <c r="S2600" s="211">
        <v>44531.501689814817</v>
      </c>
    </row>
    <row r="2601" spans="1:19" x14ac:dyDescent="0.2">
      <c r="A2601" s="217" t="s">
        <v>261</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262</v>
      </c>
      <c r="Q2601" s="217" t="s">
        <v>263</v>
      </c>
      <c r="R2601" s="217" t="s">
        <v>264</v>
      </c>
      <c r="S2601" s="211">
        <v>44531.502210648148</v>
      </c>
    </row>
    <row r="2602" spans="1:19" x14ac:dyDescent="0.2">
      <c r="A2602" s="217" t="s">
        <v>261</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262</v>
      </c>
      <c r="Q2602" s="217" t="s">
        <v>263</v>
      </c>
      <c r="R2602" s="217" t="s">
        <v>264</v>
      </c>
      <c r="S2602" s="211">
        <v>44531.502210648148</v>
      </c>
    </row>
    <row r="2603" spans="1:19" x14ac:dyDescent="0.2">
      <c r="A2603" s="217" t="s">
        <v>261</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262</v>
      </c>
      <c r="Q2603" s="217" t="s">
        <v>263</v>
      </c>
      <c r="R2603" s="217" t="s">
        <v>264</v>
      </c>
      <c r="S2603" s="211">
        <v>44531.502210648148</v>
      </c>
    </row>
    <row r="2604" spans="1:19" x14ac:dyDescent="0.2">
      <c r="A2604" s="217" t="s">
        <v>261</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262</v>
      </c>
      <c r="Q2604" s="217" t="s">
        <v>263</v>
      </c>
      <c r="R2604" s="217" t="s">
        <v>264</v>
      </c>
      <c r="S2604" s="211">
        <v>44531.502210648148</v>
      </c>
    </row>
    <row r="2605" spans="1:19" x14ac:dyDescent="0.2">
      <c r="A2605" s="217" t="s">
        <v>261</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262</v>
      </c>
      <c r="Q2605" s="217" t="s">
        <v>263</v>
      </c>
      <c r="R2605" s="217" t="s">
        <v>264</v>
      </c>
      <c r="S2605" s="211">
        <v>44531.502210648148</v>
      </c>
    </row>
    <row r="2606" spans="1:19" x14ac:dyDescent="0.2">
      <c r="A2606" s="217" t="s">
        <v>261</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262</v>
      </c>
      <c r="Q2606" s="217" t="s">
        <v>263</v>
      </c>
      <c r="R2606" s="217" t="s">
        <v>264</v>
      </c>
      <c r="S2606" s="211">
        <v>44531.502222222225</v>
      </c>
    </row>
    <row r="2607" spans="1:19" x14ac:dyDescent="0.2">
      <c r="A2607" s="217" t="s">
        <v>261</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262</v>
      </c>
      <c r="Q2607" s="217" t="s">
        <v>263</v>
      </c>
      <c r="R2607" s="217" t="s">
        <v>264</v>
      </c>
      <c r="S2607" s="211">
        <v>44531.502210648148</v>
      </c>
    </row>
    <row r="2608" spans="1:19" x14ac:dyDescent="0.2">
      <c r="A2608" s="217" t="s">
        <v>261</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262</v>
      </c>
      <c r="Q2608" s="217" t="s">
        <v>263</v>
      </c>
      <c r="R2608" s="217" t="s">
        <v>264</v>
      </c>
      <c r="S2608" s="211">
        <v>44531.502210648148</v>
      </c>
    </row>
    <row r="2609" spans="1:19" x14ac:dyDescent="0.2">
      <c r="A2609" s="217" t="s">
        <v>261</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262</v>
      </c>
      <c r="Q2609" s="217" t="s">
        <v>263</v>
      </c>
      <c r="R2609" s="217" t="s">
        <v>264</v>
      </c>
      <c r="S2609" s="211">
        <v>44531.502210648148</v>
      </c>
    </row>
    <row r="2610" spans="1:19" x14ac:dyDescent="0.2">
      <c r="A2610" s="217" t="s">
        <v>261</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262</v>
      </c>
      <c r="Q2610" s="217" t="s">
        <v>263</v>
      </c>
      <c r="R2610" s="217" t="s">
        <v>264</v>
      </c>
      <c r="S2610" s="211">
        <v>44531.502222222225</v>
      </c>
    </row>
    <row r="2611" spans="1:19" x14ac:dyDescent="0.2">
      <c r="A2611" s="217" t="s">
        <v>261</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262</v>
      </c>
      <c r="Q2611" s="217" t="s">
        <v>263</v>
      </c>
      <c r="R2611" s="217" t="s">
        <v>264</v>
      </c>
      <c r="S2611" s="211">
        <v>44531.502210648148</v>
      </c>
    </row>
    <row r="2612" spans="1:19" x14ac:dyDescent="0.2">
      <c r="A2612" s="217" t="s">
        <v>261</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262</v>
      </c>
      <c r="Q2612" s="217" t="s">
        <v>263</v>
      </c>
      <c r="R2612" s="217" t="s">
        <v>264</v>
      </c>
      <c r="S2612" s="211">
        <v>44531.502210648148</v>
      </c>
    </row>
    <row r="2613" spans="1:19" x14ac:dyDescent="0.2">
      <c r="A2613" s="217" t="s">
        <v>261</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262</v>
      </c>
      <c r="Q2613" s="217" t="s">
        <v>263</v>
      </c>
      <c r="R2613" s="217" t="s">
        <v>264</v>
      </c>
      <c r="S2613" s="211">
        <v>44531.502210648148</v>
      </c>
    </row>
    <row r="2614" spans="1:19" x14ac:dyDescent="0.2">
      <c r="A2614" s="217" t="s">
        <v>261</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262</v>
      </c>
      <c r="Q2614" s="217" t="s">
        <v>263</v>
      </c>
      <c r="R2614" s="217" t="s">
        <v>264</v>
      </c>
      <c r="S2614" s="211">
        <v>44531.502222222225</v>
      </c>
    </row>
    <row r="2615" spans="1:19" x14ac:dyDescent="0.2">
      <c r="A2615" s="217" t="s">
        <v>261</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262</v>
      </c>
      <c r="Q2615" s="217" t="s">
        <v>263</v>
      </c>
      <c r="R2615" s="217" t="s">
        <v>264</v>
      </c>
      <c r="S2615" s="211">
        <v>44531.502210648148</v>
      </c>
    </row>
    <row r="2616" spans="1:19" x14ac:dyDescent="0.2">
      <c r="A2616" s="217" t="s">
        <v>261</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262</v>
      </c>
      <c r="Q2616" s="217" t="s">
        <v>263</v>
      </c>
      <c r="R2616" s="217" t="s">
        <v>264</v>
      </c>
      <c r="S2616" s="211">
        <v>44531.502210648148</v>
      </c>
    </row>
    <row r="2617" spans="1:19" x14ac:dyDescent="0.2">
      <c r="A2617" s="217" t="s">
        <v>261</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262</v>
      </c>
      <c r="Q2617" s="217" t="s">
        <v>263</v>
      </c>
      <c r="R2617" s="217" t="s">
        <v>264</v>
      </c>
      <c r="S2617" s="211">
        <v>44531.502210648148</v>
      </c>
    </row>
    <row r="2618" spans="1:19" x14ac:dyDescent="0.2">
      <c r="A2618" s="217" t="s">
        <v>261</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262</v>
      </c>
      <c r="Q2618" s="217" t="s">
        <v>263</v>
      </c>
      <c r="R2618" s="217" t="s">
        <v>264</v>
      </c>
      <c r="S2618" s="211">
        <v>44531.502210648148</v>
      </c>
    </row>
    <row r="2619" spans="1:19" x14ac:dyDescent="0.2">
      <c r="A2619" s="217" t="s">
        <v>261</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262</v>
      </c>
      <c r="Q2619" s="217" t="s">
        <v>263</v>
      </c>
      <c r="R2619" s="217" t="s">
        <v>264</v>
      </c>
      <c r="S2619" s="211">
        <v>44531.502210648148</v>
      </c>
    </row>
    <row r="2620" spans="1:19" x14ac:dyDescent="0.2">
      <c r="A2620" s="217" t="s">
        <v>261</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262</v>
      </c>
      <c r="Q2620" s="217" t="s">
        <v>263</v>
      </c>
      <c r="R2620" s="217" t="s">
        <v>264</v>
      </c>
      <c r="S2620" s="211">
        <v>44531.502210648148</v>
      </c>
    </row>
    <row r="2621" spans="1:19" x14ac:dyDescent="0.2">
      <c r="A2621" s="217" t="s">
        <v>261</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262</v>
      </c>
      <c r="Q2621" s="217" t="s">
        <v>263</v>
      </c>
      <c r="R2621" s="217" t="s">
        <v>264</v>
      </c>
      <c r="S2621" s="211">
        <v>44531.502210648148</v>
      </c>
    </row>
    <row r="2622" spans="1:19" x14ac:dyDescent="0.2">
      <c r="A2622" s="217" t="s">
        <v>261</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262</v>
      </c>
      <c r="Q2622" s="217" t="s">
        <v>263</v>
      </c>
      <c r="R2622" s="217" t="s">
        <v>264</v>
      </c>
      <c r="S2622" s="211">
        <v>44531.502210648148</v>
      </c>
    </row>
    <row r="2623" spans="1:19" x14ac:dyDescent="0.2">
      <c r="A2623" s="217" t="s">
        <v>261</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262</v>
      </c>
      <c r="Q2623" s="217" t="s">
        <v>263</v>
      </c>
      <c r="R2623" s="217" t="s">
        <v>264</v>
      </c>
      <c r="S2623" s="211">
        <v>44531.502210648148</v>
      </c>
    </row>
    <row r="2624" spans="1:19" x14ac:dyDescent="0.2">
      <c r="A2624" s="217" t="s">
        <v>261</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262</v>
      </c>
      <c r="Q2624" s="217" t="s">
        <v>263</v>
      </c>
      <c r="R2624" s="217" t="s">
        <v>264</v>
      </c>
      <c r="S2624" s="211">
        <v>44531.502210648148</v>
      </c>
    </row>
    <row r="2625" spans="1:19" x14ac:dyDescent="0.2">
      <c r="A2625" s="217" t="s">
        <v>261</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262</v>
      </c>
      <c r="Q2625" s="217" t="s">
        <v>263</v>
      </c>
      <c r="R2625" s="217" t="s">
        <v>264</v>
      </c>
      <c r="S2625" s="211">
        <v>44531.502210648148</v>
      </c>
    </row>
    <row r="2626" spans="1:19" x14ac:dyDescent="0.2">
      <c r="A2626" s="217" t="s">
        <v>261</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262</v>
      </c>
      <c r="Q2626" s="217" t="s">
        <v>263</v>
      </c>
      <c r="R2626" s="217" t="s">
        <v>264</v>
      </c>
      <c r="S2626" s="211">
        <v>44531.502210648148</v>
      </c>
    </row>
    <row r="2627" spans="1:19" x14ac:dyDescent="0.2">
      <c r="A2627" s="217" t="s">
        <v>261</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262</v>
      </c>
      <c r="Q2627" s="217" t="s">
        <v>263</v>
      </c>
      <c r="R2627" s="217" t="s">
        <v>264</v>
      </c>
      <c r="S2627" s="211">
        <v>44531.502210648148</v>
      </c>
    </row>
    <row r="2628" spans="1:19" x14ac:dyDescent="0.2">
      <c r="A2628" s="217" t="s">
        <v>261</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262</v>
      </c>
      <c r="Q2628" s="217" t="s">
        <v>263</v>
      </c>
      <c r="R2628" s="217" t="s">
        <v>264</v>
      </c>
      <c r="S2628" s="211">
        <v>44531.502210648148</v>
      </c>
    </row>
    <row r="2629" spans="1:19" x14ac:dyDescent="0.2">
      <c r="A2629" s="217" t="s">
        <v>261</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262</v>
      </c>
      <c r="Q2629" s="217" t="s">
        <v>263</v>
      </c>
      <c r="R2629" s="217" t="s">
        <v>264</v>
      </c>
      <c r="S2629" s="211">
        <v>44531.502210648148</v>
      </c>
    </row>
    <row r="2630" spans="1:19" x14ac:dyDescent="0.2">
      <c r="A2630" s="217" t="s">
        <v>261</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262</v>
      </c>
      <c r="Q2630" s="217" t="s">
        <v>263</v>
      </c>
      <c r="R2630" s="217" t="s">
        <v>264</v>
      </c>
      <c r="S2630" s="211">
        <v>44531.502210648148</v>
      </c>
    </row>
    <row r="2631" spans="1:19" x14ac:dyDescent="0.2">
      <c r="A2631" s="217" t="s">
        <v>261</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262</v>
      </c>
      <c r="Q2631" s="217" t="s">
        <v>263</v>
      </c>
      <c r="R2631" s="217" t="s">
        <v>264</v>
      </c>
      <c r="S2631" s="211">
        <v>44531.502210648148</v>
      </c>
    </row>
    <row r="2632" spans="1:19" x14ac:dyDescent="0.2">
      <c r="A2632" s="217" t="s">
        <v>261</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262</v>
      </c>
      <c r="Q2632" s="217" t="s">
        <v>263</v>
      </c>
      <c r="R2632" s="217" t="s">
        <v>264</v>
      </c>
      <c r="S2632" s="211">
        <v>44531.502210648148</v>
      </c>
    </row>
    <row r="2633" spans="1:19" x14ac:dyDescent="0.2">
      <c r="A2633" s="217" t="s">
        <v>261</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262</v>
      </c>
      <c r="Q2633" s="217" t="s">
        <v>263</v>
      </c>
      <c r="R2633" s="217" t="s">
        <v>264</v>
      </c>
      <c r="S2633" s="211">
        <v>44531.502210648148</v>
      </c>
    </row>
    <row r="2634" spans="1:19" x14ac:dyDescent="0.2">
      <c r="A2634" s="217" t="s">
        <v>261</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262</v>
      </c>
      <c r="Q2634" s="217" t="s">
        <v>263</v>
      </c>
      <c r="R2634" s="217" t="s">
        <v>264</v>
      </c>
      <c r="S2634" s="211">
        <v>44531.502222222225</v>
      </c>
    </row>
    <row r="2635" spans="1:19" x14ac:dyDescent="0.2">
      <c r="A2635" s="217" t="s">
        <v>261</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262</v>
      </c>
      <c r="Q2635" s="217" t="s">
        <v>263</v>
      </c>
      <c r="R2635" s="217" t="s">
        <v>264</v>
      </c>
      <c r="S2635" s="211">
        <v>44531.502210648148</v>
      </c>
    </row>
    <row r="2636" spans="1:19" x14ac:dyDescent="0.2">
      <c r="A2636" s="217" t="s">
        <v>261</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262</v>
      </c>
      <c r="Q2636" s="217" t="s">
        <v>263</v>
      </c>
      <c r="R2636" s="217" t="s">
        <v>264</v>
      </c>
      <c r="S2636" s="211">
        <v>44531.502210648148</v>
      </c>
    </row>
    <row r="2637" spans="1:19" x14ac:dyDescent="0.2">
      <c r="A2637" s="217" t="s">
        <v>261</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262</v>
      </c>
      <c r="Q2637" s="217" t="s">
        <v>263</v>
      </c>
      <c r="R2637" s="217" t="s">
        <v>264</v>
      </c>
      <c r="S2637" s="211">
        <v>44531.502210648148</v>
      </c>
    </row>
    <row r="2638" spans="1:19" x14ac:dyDescent="0.2">
      <c r="A2638" s="217" t="s">
        <v>261</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262</v>
      </c>
      <c r="Q2638" s="217" t="s">
        <v>263</v>
      </c>
      <c r="R2638" s="217" t="s">
        <v>264</v>
      </c>
      <c r="S2638" s="211">
        <v>44531.502210648148</v>
      </c>
    </row>
    <row r="2639" spans="1:19" x14ac:dyDescent="0.2">
      <c r="A2639" s="217" t="s">
        <v>261</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262</v>
      </c>
      <c r="Q2639" s="217" t="s">
        <v>263</v>
      </c>
      <c r="R2639" s="217" t="s">
        <v>264</v>
      </c>
      <c r="S2639" s="211">
        <v>44531.502210648148</v>
      </c>
    </row>
    <row r="2640" spans="1:19" x14ac:dyDescent="0.2">
      <c r="A2640" s="217" t="s">
        <v>261</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262</v>
      </c>
      <c r="Q2640" s="217" t="s">
        <v>263</v>
      </c>
      <c r="R2640" s="217" t="s">
        <v>264</v>
      </c>
      <c r="S2640" s="211">
        <v>44531.502210648148</v>
      </c>
    </row>
    <row r="2641" spans="1:19" x14ac:dyDescent="0.2">
      <c r="A2641" s="217" t="s">
        <v>261</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262</v>
      </c>
      <c r="Q2641" s="217" t="s">
        <v>263</v>
      </c>
      <c r="R2641" s="217" t="s">
        <v>264</v>
      </c>
      <c r="S2641" s="211">
        <v>44531.502222222225</v>
      </c>
    </row>
    <row r="2642" spans="1:19" x14ac:dyDescent="0.2">
      <c r="A2642" s="217" t="s">
        <v>261</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262</v>
      </c>
      <c r="Q2642" s="217" t="s">
        <v>263</v>
      </c>
      <c r="R2642" s="217" t="s">
        <v>264</v>
      </c>
      <c r="S2642" s="211">
        <v>44531.502210648148</v>
      </c>
    </row>
    <row r="2643" spans="1:19" x14ac:dyDescent="0.2">
      <c r="A2643" s="217" t="s">
        <v>261</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262</v>
      </c>
      <c r="Q2643" s="217" t="s">
        <v>263</v>
      </c>
      <c r="R2643" s="217" t="s">
        <v>264</v>
      </c>
      <c r="S2643" s="211">
        <v>44531.502210648148</v>
      </c>
    </row>
    <row r="2644" spans="1:19" x14ac:dyDescent="0.2">
      <c r="A2644" s="217" t="s">
        <v>261</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262</v>
      </c>
      <c r="Q2644" s="217" t="s">
        <v>263</v>
      </c>
      <c r="R2644" s="217" t="s">
        <v>264</v>
      </c>
      <c r="S2644" s="211">
        <v>44531.502210648148</v>
      </c>
    </row>
    <row r="2645" spans="1:19" x14ac:dyDescent="0.2">
      <c r="A2645" s="217" t="s">
        <v>261</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262</v>
      </c>
      <c r="Q2645" s="217" t="s">
        <v>263</v>
      </c>
      <c r="R2645" s="217" t="s">
        <v>264</v>
      </c>
      <c r="S2645" s="211">
        <v>44531.502210648148</v>
      </c>
    </row>
    <row r="2646" spans="1:19" x14ac:dyDescent="0.2">
      <c r="A2646" s="217" t="s">
        <v>261</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262</v>
      </c>
      <c r="Q2646" s="217" t="s">
        <v>263</v>
      </c>
      <c r="R2646" s="217" t="s">
        <v>264</v>
      </c>
      <c r="S2646" s="211">
        <v>44531.502210648148</v>
      </c>
    </row>
    <row r="2647" spans="1:19" x14ac:dyDescent="0.2">
      <c r="A2647" s="217" t="s">
        <v>261</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262</v>
      </c>
      <c r="Q2647" s="217" t="s">
        <v>263</v>
      </c>
      <c r="R2647" s="217" t="s">
        <v>264</v>
      </c>
      <c r="S2647" s="211">
        <v>44531.502210648148</v>
      </c>
    </row>
    <row r="2648" spans="1:19" x14ac:dyDescent="0.2">
      <c r="A2648" s="217" t="s">
        <v>261</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262</v>
      </c>
      <c r="Q2648" s="217" t="s">
        <v>263</v>
      </c>
      <c r="R2648" s="217" t="s">
        <v>264</v>
      </c>
      <c r="S2648" s="211">
        <v>44531.502210648148</v>
      </c>
    </row>
    <row r="2649" spans="1:19" x14ac:dyDescent="0.2">
      <c r="A2649" s="217" t="s">
        <v>261</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262</v>
      </c>
      <c r="Q2649" s="217" t="s">
        <v>263</v>
      </c>
      <c r="R2649" s="217" t="s">
        <v>264</v>
      </c>
      <c r="S2649" s="211">
        <v>44531.502210648148</v>
      </c>
    </row>
    <row r="2650" spans="1:19" x14ac:dyDescent="0.2">
      <c r="A2650" s="217" t="s">
        <v>261</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262</v>
      </c>
      <c r="Q2650" s="217" t="s">
        <v>263</v>
      </c>
      <c r="R2650" s="217" t="s">
        <v>264</v>
      </c>
      <c r="S2650" s="211">
        <v>44531.502210648148</v>
      </c>
    </row>
    <row r="2651" spans="1:19" x14ac:dyDescent="0.2">
      <c r="A2651" s="217" t="s">
        <v>261</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262</v>
      </c>
      <c r="Q2651" s="217" t="s">
        <v>263</v>
      </c>
      <c r="R2651" s="217" t="s">
        <v>264</v>
      </c>
      <c r="S2651" s="211">
        <v>44531.502210648148</v>
      </c>
    </row>
    <row r="2652" spans="1:19" x14ac:dyDescent="0.2">
      <c r="A2652" s="217" t="s">
        <v>261</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262</v>
      </c>
      <c r="Q2652" s="217" t="s">
        <v>263</v>
      </c>
      <c r="R2652" s="217" t="s">
        <v>264</v>
      </c>
      <c r="S2652" s="211">
        <v>44531.502210648148</v>
      </c>
    </row>
    <row r="2653" spans="1:19" x14ac:dyDescent="0.2">
      <c r="A2653" s="217" t="s">
        <v>261</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262</v>
      </c>
      <c r="Q2653" s="217" t="s">
        <v>263</v>
      </c>
      <c r="R2653" s="217" t="s">
        <v>264</v>
      </c>
      <c r="S2653" s="211">
        <v>44531.502222222225</v>
      </c>
    </row>
    <row r="2654" spans="1:19" x14ac:dyDescent="0.2">
      <c r="A2654" s="217" t="s">
        <v>261</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262</v>
      </c>
      <c r="Q2654" s="217" t="s">
        <v>263</v>
      </c>
      <c r="R2654" s="217" t="s">
        <v>264</v>
      </c>
      <c r="S2654" s="211">
        <v>44531.502210648148</v>
      </c>
    </row>
    <row r="2655" spans="1:19" x14ac:dyDescent="0.2">
      <c r="A2655" s="217" t="s">
        <v>261</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262</v>
      </c>
      <c r="Q2655" s="217" t="s">
        <v>263</v>
      </c>
      <c r="R2655" s="217" t="s">
        <v>264</v>
      </c>
      <c r="S2655" s="211">
        <v>44531.502210648148</v>
      </c>
    </row>
    <row r="2656" spans="1:19" x14ac:dyDescent="0.2">
      <c r="A2656" s="217" t="s">
        <v>261</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262</v>
      </c>
      <c r="Q2656" s="217" t="s">
        <v>263</v>
      </c>
      <c r="R2656" s="217" t="s">
        <v>264</v>
      </c>
      <c r="S2656" s="211">
        <v>44531.502210648148</v>
      </c>
    </row>
    <row r="2657" spans="1:19" x14ac:dyDescent="0.2">
      <c r="A2657" s="217" t="s">
        <v>261</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262</v>
      </c>
      <c r="Q2657" s="217" t="s">
        <v>263</v>
      </c>
      <c r="R2657" s="217" t="s">
        <v>264</v>
      </c>
      <c r="S2657" s="211">
        <v>44531.502210648148</v>
      </c>
    </row>
    <row r="2658" spans="1:19" x14ac:dyDescent="0.2">
      <c r="A2658" s="217" t="s">
        <v>261</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262</v>
      </c>
      <c r="Q2658" s="217" t="s">
        <v>263</v>
      </c>
      <c r="R2658" s="217" t="s">
        <v>264</v>
      </c>
      <c r="S2658" s="211">
        <v>44531.502210648148</v>
      </c>
    </row>
    <row r="2659" spans="1:19" x14ac:dyDescent="0.2">
      <c r="A2659" s="217" t="s">
        <v>261</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262</v>
      </c>
      <c r="Q2659" s="217" t="s">
        <v>263</v>
      </c>
      <c r="R2659" s="217" t="s">
        <v>264</v>
      </c>
      <c r="S2659" s="211">
        <v>44531.502210648148</v>
      </c>
    </row>
    <row r="2660" spans="1:19" x14ac:dyDescent="0.2">
      <c r="A2660" s="217" t="s">
        <v>261</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262</v>
      </c>
      <c r="Q2660" s="217" t="s">
        <v>263</v>
      </c>
      <c r="R2660" s="217" t="s">
        <v>264</v>
      </c>
      <c r="S2660" s="211">
        <v>44531.502210648148</v>
      </c>
    </row>
    <row r="2661" spans="1:19" x14ac:dyDescent="0.2">
      <c r="A2661" s="217" t="s">
        <v>261</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262</v>
      </c>
      <c r="Q2661" s="217" t="s">
        <v>263</v>
      </c>
      <c r="R2661" s="217" t="s">
        <v>264</v>
      </c>
      <c r="S2661" s="211">
        <v>44531.502210648148</v>
      </c>
    </row>
    <row r="2662" spans="1:19" x14ac:dyDescent="0.2">
      <c r="A2662" s="217" t="s">
        <v>261</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262</v>
      </c>
      <c r="Q2662" s="217" t="s">
        <v>263</v>
      </c>
      <c r="R2662" s="217" t="s">
        <v>264</v>
      </c>
      <c r="S2662" s="211">
        <v>44531.502210648148</v>
      </c>
    </row>
    <row r="2663" spans="1:19" x14ac:dyDescent="0.2">
      <c r="A2663" s="217" t="s">
        <v>261</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262</v>
      </c>
      <c r="Q2663" s="217" t="s">
        <v>263</v>
      </c>
      <c r="R2663" s="217" t="s">
        <v>264</v>
      </c>
      <c r="S2663" s="211">
        <v>44531.502210648148</v>
      </c>
    </row>
    <row r="2664" spans="1:19" x14ac:dyDescent="0.2">
      <c r="A2664" s="217" t="s">
        <v>261</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262</v>
      </c>
      <c r="Q2664" s="217" t="s">
        <v>263</v>
      </c>
      <c r="R2664" s="217" t="s">
        <v>264</v>
      </c>
      <c r="S2664" s="211">
        <v>44531.502210648148</v>
      </c>
    </row>
    <row r="2665" spans="1:19" x14ac:dyDescent="0.2">
      <c r="A2665" s="217" t="s">
        <v>261</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262</v>
      </c>
      <c r="Q2665" s="217" t="s">
        <v>263</v>
      </c>
      <c r="R2665" s="217" t="s">
        <v>264</v>
      </c>
      <c r="S2665" s="211">
        <v>44531.502210648148</v>
      </c>
    </row>
    <row r="2666" spans="1:19" x14ac:dyDescent="0.2">
      <c r="A2666" s="217" t="s">
        <v>261</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262</v>
      </c>
      <c r="Q2666" s="217" t="s">
        <v>263</v>
      </c>
      <c r="R2666" s="217" t="s">
        <v>264</v>
      </c>
      <c r="S2666" s="211">
        <v>44531.502210648148</v>
      </c>
    </row>
    <row r="2667" spans="1:19" x14ac:dyDescent="0.2">
      <c r="A2667" s="217" t="s">
        <v>261</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262</v>
      </c>
      <c r="Q2667" s="217" t="s">
        <v>263</v>
      </c>
      <c r="R2667" s="217" t="s">
        <v>264</v>
      </c>
      <c r="S2667" s="211">
        <v>44531.502210648148</v>
      </c>
    </row>
    <row r="2668" spans="1:19" x14ac:dyDescent="0.2">
      <c r="A2668" s="217" t="s">
        <v>261</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262</v>
      </c>
      <c r="Q2668" s="217" t="s">
        <v>263</v>
      </c>
      <c r="R2668" s="217" t="s">
        <v>264</v>
      </c>
      <c r="S2668" s="211">
        <v>44531.502222222225</v>
      </c>
    </row>
    <row r="2669" spans="1:19" x14ac:dyDescent="0.2">
      <c r="A2669" s="217" t="s">
        <v>261</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262</v>
      </c>
      <c r="Q2669" s="217" t="s">
        <v>263</v>
      </c>
      <c r="R2669" s="217" t="s">
        <v>264</v>
      </c>
      <c r="S2669" s="211">
        <v>44531.502210648148</v>
      </c>
    </row>
    <row r="2670" spans="1:19" x14ac:dyDescent="0.2">
      <c r="A2670" s="217" t="s">
        <v>261</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262</v>
      </c>
      <c r="Q2670" s="217" t="s">
        <v>263</v>
      </c>
      <c r="R2670" s="217" t="s">
        <v>264</v>
      </c>
      <c r="S2670" s="211">
        <v>44531.502222222225</v>
      </c>
    </row>
    <row r="2671" spans="1:19" x14ac:dyDescent="0.2">
      <c r="A2671" s="217" t="s">
        <v>261</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262</v>
      </c>
      <c r="Q2671" s="217" t="s">
        <v>263</v>
      </c>
      <c r="R2671" s="217" t="s">
        <v>264</v>
      </c>
      <c r="S2671" s="211">
        <v>44531.502210648148</v>
      </c>
    </row>
    <row r="2672" spans="1:19" x14ac:dyDescent="0.2">
      <c r="A2672" s="217" t="s">
        <v>261</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262</v>
      </c>
      <c r="Q2672" s="217" t="s">
        <v>263</v>
      </c>
      <c r="R2672" s="217" t="s">
        <v>264</v>
      </c>
      <c r="S2672" s="211">
        <v>44531.502210648148</v>
      </c>
    </row>
    <row r="2673" spans="1:19" x14ac:dyDescent="0.2">
      <c r="A2673" s="217" t="s">
        <v>261</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262</v>
      </c>
      <c r="Q2673" s="217" t="s">
        <v>263</v>
      </c>
      <c r="R2673" s="217" t="s">
        <v>264</v>
      </c>
      <c r="S2673" s="211">
        <v>44531.502210648148</v>
      </c>
    </row>
    <row r="2674" spans="1:19" x14ac:dyDescent="0.2">
      <c r="A2674" s="217" t="s">
        <v>261</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262</v>
      </c>
      <c r="Q2674" s="217" t="s">
        <v>263</v>
      </c>
      <c r="R2674" s="217" t="s">
        <v>264</v>
      </c>
      <c r="S2674" s="211">
        <v>44531.502210648148</v>
      </c>
    </row>
    <row r="2675" spans="1:19" x14ac:dyDescent="0.2">
      <c r="A2675" s="217" t="s">
        <v>261</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262</v>
      </c>
      <c r="Q2675" s="217" t="s">
        <v>263</v>
      </c>
      <c r="R2675" s="217" t="s">
        <v>264</v>
      </c>
      <c r="S2675" s="211">
        <v>44531.502210648148</v>
      </c>
    </row>
    <row r="2676" spans="1:19" x14ac:dyDescent="0.2">
      <c r="A2676" s="217" t="s">
        <v>261</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262</v>
      </c>
      <c r="Q2676" s="217" t="s">
        <v>263</v>
      </c>
      <c r="R2676" s="217" t="s">
        <v>264</v>
      </c>
      <c r="S2676" s="211">
        <v>44531.502210648148</v>
      </c>
    </row>
    <row r="2677" spans="1:19" x14ac:dyDescent="0.2">
      <c r="A2677" s="217" t="s">
        <v>261</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262</v>
      </c>
      <c r="Q2677" s="217" t="s">
        <v>263</v>
      </c>
      <c r="R2677" s="217" t="s">
        <v>264</v>
      </c>
      <c r="S2677" s="211">
        <v>44531.502210648148</v>
      </c>
    </row>
    <row r="2678" spans="1:19" x14ac:dyDescent="0.2">
      <c r="A2678" s="217" t="s">
        <v>261</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262</v>
      </c>
      <c r="Q2678" s="217" t="s">
        <v>263</v>
      </c>
      <c r="R2678" s="217" t="s">
        <v>264</v>
      </c>
      <c r="S2678" s="211">
        <v>44531.502222222225</v>
      </c>
    </row>
    <row r="2679" spans="1:19" x14ac:dyDescent="0.2">
      <c r="A2679" s="217" t="s">
        <v>261</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262</v>
      </c>
      <c r="Q2679" s="217" t="s">
        <v>263</v>
      </c>
      <c r="R2679" s="217" t="s">
        <v>264</v>
      </c>
      <c r="S2679" s="211">
        <v>44531.502210648148</v>
      </c>
    </row>
    <row r="2680" spans="1:19" x14ac:dyDescent="0.2">
      <c r="A2680" s="217" t="s">
        <v>261</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262</v>
      </c>
      <c r="Q2680" s="217" t="s">
        <v>263</v>
      </c>
      <c r="R2680" s="217" t="s">
        <v>264</v>
      </c>
      <c r="S2680" s="211">
        <v>44531.502210648148</v>
      </c>
    </row>
    <row r="2681" spans="1:19" x14ac:dyDescent="0.2">
      <c r="A2681" s="217" t="s">
        <v>261</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262</v>
      </c>
      <c r="Q2681" s="217" t="s">
        <v>263</v>
      </c>
      <c r="R2681" s="217" t="s">
        <v>264</v>
      </c>
      <c r="S2681" s="211">
        <v>44531.502222222225</v>
      </c>
    </row>
    <row r="2682" spans="1:19" x14ac:dyDescent="0.2">
      <c r="A2682" s="217" t="s">
        <v>261</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262</v>
      </c>
      <c r="Q2682" s="217" t="s">
        <v>263</v>
      </c>
      <c r="R2682" s="217" t="s">
        <v>264</v>
      </c>
      <c r="S2682" s="211">
        <v>44531.502210648148</v>
      </c>
    </row>
    <row r="2683" spans="1:19" x14ac:dyDescent="0.2">
      <c r="A2683" s="217" t="s">
        <v>261</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262</v>
      </c>
      <c r="Q2683" s="217" t="s">
        <v>263</v>
      </c>
      <c r="R2683" s="217" t="s">
        <v>264</v>
      </c>
      <c r="S2683" s="211">
        <v>44531.502222222225</v>
      </c>
    </row>
    <row r="2684" spans="1:19" x14ac:dyDescent="0.2">
      <c r="A2684" s="217" t="s">
        <v>261</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262</v>
      </c>
      <c r="Q2684" s="217" t="s">
        <v>263</v>
      </c>
      <c r="R2684" s="217" t="s">
        <v>264</v>
      </c>
      <c r="S2684" s="211">
        <v>44531.502210648148</v>
      </c>
    </row>
    <row r="2685" spans="1:19" x14ac:dyDescent="0.2">
      <c r="A2685" s="217" t="s">
        <v>261</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262</v>
      </c>
      <c r="Q2685" s="217" t="s">
        <v>263</v>
      </c>
      <c r="R2685" s="217" t="s">
        <v>264</v>
      </c>
      <c r="S2685" s="211">
        <v>44531.502210648148</v>
      </c>
    </row>
    <row r="2686" spans="1:19" x14ac:dyDescent="0.2">
      <c r="A2686" s="217" t="s">
        <v>261</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262</v>
      </c>
      <c r="Q2686" s="217" t="s">
        <v>263</v>
      </c>
      <c r="R2686" s="217" t="s">
        <v>264</v>
      </c>
      <c r="S2686" s="211">
        <v>44531.502210648148</v>
      </c>
    </row>
    <row r="2687" spans="1:19" x14ac:dyDescent="0.2">
      <c r="A2687" s="217" t="s">
        <v>261</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262</v>
      </c>
      <c r="Q2687" s="217" t="s">
        <v>263</v>
      </c>
      <c r="R2687" s="217" t="s">
        <v>264</v>
      </c>
      <c r="S2687" s="211">
        <v>44531.502210648148</v>
      </c>
    </row>
    <row r="2688" spans="1:19" x14ac:dyDescent="0.2">
      <c r="A2688" s="217" t="s">
        <v>261</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262</v>
      </c>
      <c r="Q2688" s="217" t="s">
        <v>263</v>
      </c>
      <c r="R2688" s="217" t="s">
        <v>264</v>
      </c>
      <c r="S2688" s="211">
        <v>44531.502210648148</v>
      </c>
    </row>
    <row r="2689" spans="1:19" x14ac:dyDescent="0.2">
      <c r="A2689" s="217" t="s">
        <v>261</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262</v>
      </c>
      <c r="Q2689" s="217" t="s">
        <v>263</v>
      </c>
      <c r="R2689" s="217" t="s">
        <v>264</v>
      </c>
      <c r="S2689" s="211">
        <v>44531.502210648148</v>
      </c>
    </row>
    <row r="2690" spans="1:19" x14ac:dyDescent="0.2">
      <c r="A2690" s="217" t="s">
        <v>261</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262</v>
      </c>
      <c r="Q2690" s="217" t="s">
        <v>263</v>
      </c>
      <c r="R2690" s="217" t="s">
        <v>264</v>
      </c>
      <c r="S2690" s="211">
        <v>44531.502210648148</v>
      </c>
    </row>
    <row r="2691" spans="1:19" x14ac:dyDescent="0.2">
      <c r="A2691" s="217" t="s">
        <v>261</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262</v>
      </c>
      <c r="Q2691" s="217" t="s">
        <v>263</v>
      </c>
      <c r="R2691" s="217" t="s">
        <v>264</v>
      </c>
      <c r="S2691" s="211">
        <v>44531.502210648148</v>
      </c>
    </row>
    <row r="2692" spans="1:19" x14ac:dyDescent="0.2">
      <c r="A2692" s="217" t="s">
        <v>261</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262</v>
      </c>
      <c r="Q2692" s="217" t="s">
        <v>263</v>
      </c>
      <c r="R2692" s="217" t="s">
        <v>264</v>
      </c>
      <c r="S2692" s="211">
        <v>44531.502210648148</v>
      </c>
    </row>
    <row r="2693" spans="1:19" x14ac:dyDescent="0.2">
      <c r="A2693" s="217" t="s">
        <v>261</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262</v>
      </c>
      <c r="Q2693" s="217" t="s">
        <v>263</v>
      </c>
      <c r="R2693" s="217" t="s">
        <v>264</v>
      </c>
      <c r="S2693" s="211">
        <v>44531.502222222225</v>
      </c>
    </row>
    <row r="2694" spans="1:19" x14ac:dyDescent="0.2">
      <c r="A2694" s="217" t="s">
        <v>261</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262</v>
      </c>
      <c r="Q2694" s="217" t="s">
        <v>263</v>
      </c>
      <c r="R2694" s="217" t="s">
        <v>264</v>
      </c>
      <c r="S2694" s="211">
        <v>44531.502210648148</v>
      </c>
    </row>
    <row r="2695" spans="1:19" x14ac:dyDescent="0.2">
      <c r="A2695" s="217" t="s">
        <v>261</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262</v>
      </c>
      <c r="Q2695" s="217" t="s">
        <v>263</v>
      </c>
      <c r="R2695" s="217" t="s">
        <v>264</v>
      </c>
      <c r="S2695" s="211">
        <v>44531.502210648148</v>
      </c>
    </row>
    <row r="2696" spans="1:19" x14ac:dyDescent="0.2">
      <c r="A2696" s="217" t="s">
        <v>261</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262</v>
      </c>
      <c r="Q2696" s="217" t="s">
        <v>263</v>
      </c>
      <c r="R2696" s="217" t="s">
        <v>264</v>
      </c>
      <c r="S2696" s="211">
        <v>44531.502210648148</v>
      </c>
    </row>
    <row r="2697" spans="1:19" x14ac:dyDescent="0.2">
      <c r="A2697" s="217" t="s">
        <v>261</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262</v>
      </c>
      <c r="Q2697" s="217" t="s">
        <v>263</v>
      </c>
      <c r="R2697" s="217" t="s">
        <v>264</v>
      </c>
      <c r="S2697" s="211">
        <v>44531.502210648148</v>
      </c>
    </row>
    <row r="2698" spans="1:19" x14ac:dyDescent="0.2">
      <c r="A2698" s="217" t="s">
        <v>261</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262</v>
      </c>
      <c r="Q2698" s="217" t="s">
        <v>263</v>
      </c>
      <c r="R2698" s="217" t="s">
        <v>264</v>
      </c>
      <c r="S2698" s="211">
        <v>44531.502210648148</v>
      </c>
    </row>
    <row r="2699" spans="1:19" x14ac:dyDescent="0.2">
      <c r="A2699" s="217" t="s">
        <v>261</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262</v>
      </c>
      <c r="Q2699" s="217" t="s">
        <v>263</v>
      </c>
      <c r="R2699" s="217" t="s">
        <v>264</v>
      </c>
      <c r="S2699" s="211">
        <v>44531.502210648148</v>
      </c>
    </row>
    <row r="2700" spans="1:19" x14ac:dyDescent="0.2">
      <c r="A2700" s="217" t="s">
        <v>261</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262</v>
      </c>
      <c r="Q2700" s="217" t="s">
        <v>263</v>
      </c>
      <c r="R2700" s="217" t="s">
        <v>264</v>
      </c>
      <c r="S2700" s="211">
        <v>44531.502210648148</v>
      </c>
    </row>
    <row r="2701" spans="1:19" x14ac:dyDescent="0.2">
      <c r="A2701" s="217" t="s">
        <v>261</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262</v>
      </c>
      <c r="Q2701" s="217" t="s">
        <v>263</v>
      </c>
      <c r="R2701" s="217" t="s">
        <v>264</v>
      </c>
      <c r="S2701" s="211">
        <v>44531.502210648148</v>
      </c>
    </row>
    <row r="2702" spans="1:19" x14ac:dyDescent="0.2">
      <c r="A2702" s="217" t="s">
        <v>261</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262</v>
      </c>
      <c r="Q2702" s="217" t="s">
        <v>263</v>
      </c>
      <c r="R2702" s="217" t="s">
        <v>264</v>
      </c>
      <c r="S2702" s="211">
        <v>44531.502222222225</v>
      </c>
    </row>
    <row r="2703" spans="1:19" x14ac:dyDescent="0.2">
      <c r="A2703" s="217" t="s">
        <v>261</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262</v>
      </c>
      <c r="Q2703" s="217" t="s">
        <v>263</v>
      </c>
      <c r="R2703" s="217" t="s">
        <v>264</v>
      </c>
      <c r="S2703" s="211">
        <v>44531.502210648148</v>
      </c>
    </row>
    <row r="2704" spans="1:19" x14ac:dyDescent="0.2">
      <c r="A2704" s="217" t="s">
        <v>261</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262</v>
      </c>
      <c r="Q2704" s="217" t="s">
        <v>263</v>
      </c>
      <c r="R2704" s="217" t="s">
        <v>264</v>
      </c>
      <c r="S2704" s="211">
        <v>44531.502210648148</v>
      </c>
    </row>
    <row r="2705" spans="1:19" x14ac:dyDescent="0.2">
      <c r="A2705" s="217" t="s">
        <v>261</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262</v>
      </c>
      <c r="Q2705" s="217" t="s">
        <v>263</v>
      </c>
      <c r="R2705" s="217" t="s">
        <v>264</v>
      </c>
      <c r="S2705" s="211">
        <v>44531.502210648148</v>
      </c>
    </row>
    <row r="2706" spans="1:19" x14ac:dyDescent="0.2">
      <c r="A2706" s="217" t="s">
        <v>261</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262</v>
      </c>
      <c r="Q2706" s="217" t="s">
        <v>263</v>
      </c>
      <c r="R2706" s="217" t="s">
        <v>264</v>
      </c>
      <c r="S2706" s="211">
        <v>44531.502210648148</v>
      </c>
    </row>
    <row r="2707" spans="1:19" x14ac:dyDescent="0.2">
      <c r="A2707" s="217" t="s">
        <v>261</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262</v>
      </c>
      <c r="Q2707" s="217" t="s">
        <v>263</v>
      </c>
      <c r="R2707" s="217" t="s">
        <v>264</v>
      </c>
      <c r="S2707" s="211">
        <v>44531.502210648148</v>
      </c>
    </row>
    <row r="2708" spans="1:19" x14ac:dyDescent="0.2">
      <c r="A2708" s="217" t="s">
        <v>261</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262</v>
      </c>
      <c r="Q2708" s="217" t="s">
        <v>263</v>
      </c>
      <c r="R2708" s="217" t="s">
        <v>264</v>
      </c>
      <c r="S2708" s="211">
        <v>44531.502210648148</v>
      </c>
    </row>
    <row r="2709" spans="1:19" x14ac:dyDescent="0.2">
      <c r="A2709" s="217" t="s">
        <v>261</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262</v>
      </c>
      <c r="Q2709" s="217" t="s">
        <v>263</v>
      </c>
      <c r="R2709" s="217" t="s">
        <v>264</v>
      </c>
      <c r="S2709" s="211">
        <v>44531.502210648148</v>
      </c>
    </row>
    <row r="2710" spans="1:19" x14ac:dyDescent="0.2">
      <c r="A2710" s="217" t="s">
        <v>261</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262</v>
      </c>
      <c r="Q2710" s="217" t="s">
        <v>263</v>
      </c>
      <c r="R2710" s="217" t="s">
        <v>264</v>
      </c>
      <c r="S2710" s="211">
        <v>44531.502210648148</v>
      </c>
    </row>
    <row r="2711" spans="1:19" x14ac:dyDescent="0.2">
      <c r="A2711" s="217" t="s">
        <v>261</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262</v>
      </c>
      <c r="Q2711" s="217" t="s">
        <v>263</v>
      </c>
      <c r="R2711" s="217" t="s">
        <v>264</v>
      </c>
      <c r="S2711" s="211">
        <v>44531.502210648148</v>
      </c>
    </row>
    <row r="2712" spans="1:19" x14ac:dyDescent="0.2">
      <c r="A2712" s="217" t="s">
        <v>261</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262</v>
      </c>
      <c r="Q2712" s="217" t="s">
        <v>263</v>
      </c>
      <c r="R2712" s="217" t="s">
        <v>264</v>
      </c>
      <c r="S2712" s="211">
        <v>44531.502210648148</v>
      </c>
    </row>
    <row r="2713" spans="1:19" x14ac:dyDescent="0.2">
      <c r="A2713" s="217" t="s">
        <v>261</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262</v>
      </c>
      <c r="Q2713" s="217" t="s">
        <v>263</v>
      </c>
      <c r="R2713" s="217" t="s">
        <v>264</v>
      </c>
      <c r="S2713" s="211">
        <v>44531.502210648148</v>
      </c>
    </row>
    <row r="2714" spans="1:19" x14ac:dyDescent="0.2">
      <c r="A2714" s="217" t="s">
        <v>261</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262</v>
      </c>
      <c r="Q2714" s="217" t="s">
        <v>263</v>
      </c>
      <c r="R2714" s="217" t="s">
        <v>264</v>
      </c>
      <c r="S2714" s="211">
        <v>44531.502210648148</v>
      </c>
    </row>
    <row r="2715" spans="1:19" x14ac:dyDescent="0.2">
      <c r="A2715" s="217" t="s">
        <v>261</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262</v>
      </c>
      <c r="Q2715" s="217" t="s">
        <v>263</v>
      </c>
      <c r="R2715" s="217" t="s">
        <v>264</v>
      </c>
      <c r="S2715" s="211">
        <v>44531.502210648148</v>
      </c>
    </row>
    <row r="2716" spans="1:19" x14ac:dyDescent="0.2">
      <c r="A2716" s="217" t="s">
        <v>261</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262</v>
      </c>
      <c r="Q2716" s="217" t="s">
        <v>263</v>
      </c>
      <c r="R2716" s="217" t="s">
        <v>264</v>
      </c>
      <c r="S2716" s="211">
        <v>44531.502210648148</v>
      </c>
    </row>
    <row r="2717" spans="1:19" x14ac:dyDescent="0.2">
      <c r="A2717" s="217" t="s">
        <v>261</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262</v>
      </c>
      <c r="Q2717" s="217" t="s">
        <v>263</v>
      </c>
      <c r="R2717" s="217" t="s">
        <v>264</v>
      </c>
      <c r="S2717" s="211">
        <v>44531.502210648148</v>
      </c>
    </row>
    <row r="2718" spans="1:19" x14ac:dyDescent="0.2">
      <c r="A2718" s="217" t="s">
        <v>261</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262</v>
      </c>
      <c r="Q2718" s="217" t="s">
        <v>263</v>
      </c>
      <c r="R2718" s="217" t="s">
        <v>264</v>
      </c>
      <c r="S2718" s="211">
        <v>44531.502210648148</v>
      </c>
    </row>
    <row r="2719" spans="1:19" x14ac:dyDescent="0.2">
      <c r="A2719" s="217" t="s">
        <v>261</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262</v>
      </c>
      <c r="Q2719" s="217" t="s">
        <v>263</v>
      </c>
      <c r="R2719" s="217" t="s">
        <v>264</v>
      </c>
      <c r="S2719" s="211">
        <v>44531.502210648148</v>
      </c>
    </row>
    <row r="2720" spans="1:19" x14ac:dyDescent="0.2">
      <c r="A2720" s="217" t="s">
        <v>261</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262</v>
      </c>
      <c r="Q2720" s="217" t="s">
        <v>263</v>
      </c>
      <c r="R2720" s="217" t="s">
        <v>264</v>
      </c>
      <c r="S2720" s="211">
        <v>44531.502210648148</v>
      </c>
    </row>
    <row r="2721" spans="1:19" x14ac:dyDescent="0.2">
      <c r="A2721" s="217" t="s">
        <v>261</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262</v>
      </c>
      <c r="Q2721" s="217" t="s">
        <v>263</v>
      </c>
      <c r="R2721" s="217" t="s">
        <v>264</v>
      </c>
      <c r="S2721" s="211">
        <v>44531.502210648148</v>
      </c>
    </row>
    <row r="2722" spans="1:19" x14ac:dyDescent="0.2">
      <c r="A2722" s="217" t="s">
        <v>261</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262</v>
      </c>
      <c r="Q2722" s="217" t="s">
        <v>263</v>
      </c>
      <c r="R2722" s="217" t="s">
        <v>264</v>
      </c>
      <c r="S2722" s="211">
        <v>44531.502210648148</v>
      </c>
    </row>
    <row r="2723" spans="1:19" x14ac:dyDescent="0.2">
      <c r="A2723" s="217" t="s">
        <v>261</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262</v>
      </c>
      <c r="Q2723" s="217" t="s">
        <v>263</v>
      </c>
      <c r="R2723" s="217" t="s">
        <v>264</v>
      </c>
      <c r="S2723" s="211">
        <v>44531.502210648148</v>
      </c>
    </row>
    <row r="2724" spans="1:19" x14ac:dyDescent="0.2">
      <c r="A2724" s="217" t="s">
        <v>261</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262</v>
      </c>
      <c r="Q2724" s="217" t="s">
        <v>263</v>
      </c>
      <c r="R2724" s="217" t="s">
        <v>264</v>
      </c>
      <c r="S2724" s="211">
        <v>44531.502210648148</v>
      </c>
    </row>
    <row r="2725" spans="1:19" x14ac:dyDescent="0.2">
      <c r="A2725" s="217" t="s">
        <v>261</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262</v>
      </c>
      <c r="Q2725" s="217" t="s">
        <v>263</v>
      </c>
      <c r="R2725" s="217" t="s">
        <v>264</v>
      </c>
      <c r="S2725" s="211">
        <v>44531.502210648148</v>
      </c>
    </row>
    <row r="2726" spans="1:19" x14ac:dyDescent="0.2">
      <c r="A2726" s="217" t="s">
        <v>261</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262</v>
      </c>
      <c r="Q2726" s="217" t="s">
        <v>263</v>
      </c>
      <c r="R2726" s="217" t="s">
        <v>264</v>
      </c>
      <c r="S2726" s="211">
        <v>44531.502210648148</v>
      </c>
    </row>
    <row r="2727" spans="1:19" x14ac:dyDescent="0.2">
      <c r="A2727" s="217" t="s">
        <v>261</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262</v>
      </c>
      <c r="Q2727" s="217" t="s">
        <v>263</v>
      </c>
      <c r="R2727" s="217" t="s">
        <v>264</v>
      </c>
      <c r="S2727" s="211">
        <v>44531.502210648148</v>
      </c>
    </row>
    <row r="2728" spans="1:19" x14ac:dyDescent="0.2">
      <c r="A2728" s="217" t="s">
        <v>261</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262</v>
      </c>
      <c r="Q2728" s="217" t="s">
        <v>263</v>
      </c>
      <c r="R2728" s="217" t="s">
        <v>264</v>
      </c>
      <c r="S2728" s="211">
        <v>44531.502210648148</v>
      </c>
    </row>
    <row r="2729" spans="1:19" x14ac:dyDescent="0.2">
      <c r="A2729" s="217" t="s">
        <v>261</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262</v>
      </c>
      <c r="Q2729" s="217" t="s">
        <v>263</v>
      </c>
      <c r="R2729" s="217" t="s">
        <v>264</v>
      </c>
      <c r="S2729" s="211">
        <v>44531.502210648148</v>
      </c>
    </row>
    <row r="2730" spans="1:19" x14ac:dyDescent="0.2">
      <c r="A2730" s="217" t="s">
        <v>261</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262</v>
      </c>
      <c r="Q2730" s="217" t="s">
        <v>263</v>
      </c>
      <c r="R2730" s="217" t="s">
        <v>264</v>
      </c>
      <c r="S2730" s="211">
        <v>44531.502222222225</v>
      </c>
    </row>
    <row r="2731" spans="1:19" x14ac:dyDescent="0.2">
      <c r="A2731" s="217" t="s">
        <v>261</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262</v>
      </c>
      <c r="Q2731" s="217" t="s">
        <v>263</v>
      </c>
      <c r="R2731" s="217" t="s">
        <v>264</v>
      </c>
      <c r="S2731" s="211">
        <v>44531.502210648148</v>
      </c>
    </row>
    <row r="2732" spans="1:19" x14ac:dyDescent="0.2">
      <c r="A2732" s="217" t="s">
        <v>261</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262</v>
      </c>
      <c r="Q2732" s="217" t="s">
        <v>263</v>
      </c>
      <c r="R2732" s="217" t="s">
        <v>264</v>
      </c>
      <c r="S2732" s="211">
        <v>44531.502222222225</v>
      </c>
    </row>
    <row r="2733" spans="1:19" x14ac:dyDescent="0.2">
      <c r="A2733" s="217" t="s">
        <v>261</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262</v>
      </c>
      <c r="Q2733" s="217" t="s">
        <v>263</v>
      </c>
      <c r="R2733" s="217" t="s">
        <v>264</v>
      </c>
      <c r="S2733" s="211">
        <v>44531.502210648148</v>
      </c>
    </row>
    <row r="2734" spans="1:19" x14ac:dyDescent="0.2">
      <c r="A2734" s="217" t="s">
        <v>261</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262</v>
      </c>
      <c r="Q2734" s="217" t="s">
        <v>263</v>
      </c>
      <c r="R2734" s="217" t="s">
        <v>264</v>
      </c>
      <c r="S2734" s="211">
        <v>44531.502210648148</v>
      </c>
    </row>
    <row r="2735" spans="1:19" x14ac:dyDescent="0.2">
      <c r="A2735" s="217" t="s">
        <v>261</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262</v>
      </c>
      <c r="Q2735" s="217" t="s">
        <v>263</v>
      </c>
      <c r="R2735" s="217" t="s">
        <v>264</v>
      </c>
      <c r="S2735" s="211">
        <v>44531.502210648148</v>
      </c>
    </row>
    <row r="2736" spans="1:19" x14ac:dyDescent="0.2">
      <c r="A2736" s="217" t="s">
        <v>261</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262</v>
      </c>
      <c r="Q2736" s="217" t="s">
        <v>263</v>
      </c>
      <c r="R2736" s="217" t="s">
        <v>264</v>
      </c>
      <c r="S2736" s="211">
        <v>44531.502210648148</v>
      </c>
    </row>
    <row r="2737" spans="1:19" x14ac:dyDescent="0.2">
      <c r="A2737" s="217" t="s">
        <v>261</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262</v>
      </c>
      <c r="Q2737" s="217" t="s">
        <v>263</v>
      </c>
      <c r="R2737" s="217" t="s">
        <v>264</v>
      </c>
      <c r="S2737" s="211">
        <v>44531.502210648148</v>
      </c>
    </row>
    <row r="2738" spans="1:19" x14ac:dyDescent="0.2">
      <c r="A2738" s="217" t="s">
        <v>261</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262</v>
      </c>
      <c r="Q2738" s="217" t="s">
        <v>263</v>
      </c>
      <c r="R2738" s="217" t="s">
        <v>264</v>
      </c>
      <c r="S2738" s="211">
        <v>44531.502222222225</v>
      </c>
    </row>
    <row r="2739" spans="1:19" x14ac:dyDescent="0.2">
      <c r="A2739" s="217" t="s">
        <v>261</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262</v>
      </c>
      <c r="Q2739" s="217" t="s">
        <v>263</v>
      </c>
      <c r="R2739" s="217" t="s">
        <v>264</v>
      </c>
      <c r="S2739" s="211">
        <v>44531.502210648148</v>
      </c>
    </row>
    <row r="2740" spans="1:19" x14ac:dyDescent="0.2">
      <c r="A2740" s="217" t="s">
        <v>261</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262</v>
      </c>
      <c r="Q2740" s="217" t="s">
        <v>263</v>
      </c>
      <c r="R2740" s="217" t="s">
        <v>264</v>
      </c>
      <c r="S2740" s="211">
        <v>44531.502210648148</v>
      </c>
    </row>
    <row r="2741" spans="1:19" x14ac:dyDescent="0.2">
      <c r="A2741" s="217" t="s">
        <v>261</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262</v>
      </c>
      <c r="Q2741" s="217" t="s">
        <v>263</v>
      </c>
      <c r="R2741" s="217" t="s">
        <v>264</v>
      </c>
      <c r="S2741" s="211">
        <v>44531.502210648148</v>
      </c>
    </row>
    <row r="2742" spans="1:19" x14ac:dyDescent="0.2">
      <c r="A2742" s="217" t="s">
        <v>261</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262</v>
      </c>
      <c r="Q2742" s="217" t="s">
        <v>263</v>
      </c>
      <c r="R2742" s="217" t="s">
        <v>264</v>
      </c>
      <c r="S2742" s="211">
        <v>44531.502210648148</v>
      </c>
    </row>
    <row r="2743" spans="1:19" x14ac:dyDescent="0.2">
      <c r="A2743" s="217" t="s">
        <v>261</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262</v>
      </c>
      <c r="Q2743" s="217" t="s">
        <v>263</v>
      </c>
      <c r="R2743" s="217" t="s">
        <v>264</v>
      </c>
      <c r="S2743" s="211">
        <v>44531.502210648148</v>
      </c>
    </row>
    <row r="2744" spans="1:19" x14ac:dyDescent="0.2">
      <c r="A2744" s="217" t="s">
        <v>261</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262</v>
      </c>
      <c r="Q2744" s="217" t="s">
        <v>263</v>
      </c>
      <c r="R2744" s="217" t="s">
        <v>264</v>
      </c>
      <c r="S2744" s="211">
        <v>44531.502210648148</v>
      </c>
    </row>
    <row r="2745" spans="1:19" x14ac:dyDescent="0.2">
      <c r="A2745" s="217" t="s">
        <v>261</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262</v>
      </c>
      <c r="Q2745" s="217" t="s">
        <v>263</v>
      </c>
      <c r="R2745" s="217" t="s">
        <v>264</v>
      </c>
      <c r="S2745" s="211">
        <v>44531.502696759257</v>
      </c>
    </row>
    <row r="2746" spans="1:19" x14ac:dyDescent="0.2">
      <c r="A2746" s="217" t="s">
        <v>261</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262</v>
      </c>
      <c r="Q2746" s="217" t="s">
        <v>263</v>
      </c>
      <c r="R2746" s="217" t="s">
        <v>264</v>
      </c>
      <c r="S2746" s="211">
        <v>44531.502696759257</v>
      </c>
    </row>
    <row r="2747" spans="1:19" x14ac:dyDescent="0.2">
      <c r="A2747" s="217" t="s">
        <v>261</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262</v>
      </c>
      <c r="Q2747" s="217" t="s">
        <v>263</v>
      </c>
      <c r="R2747" s="217" t="s">
        <v>264</v>
      </c>
      <c r="S2747" s="211">
        <v>44531.502696759257</v>
      </c>
    </row>
    <row r="2748" spans="1:19" x14ac:dyDescent="0.2">
      <c r="A2748" s="217" t="s">
        <v>261</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262</v>
      </c>
      <c r="Q2748" s="217" t="s">
        <v>263</v>
      </c>
      <c r="R2748" s="217" t="s">
        <v>264</v>
      </c>
      <c r="S2748" s="211">
        <v>44531.502696759257</v>
      </c>
    </row>
    <row r="2749" spans="1:19" x14ac:dyDescent="0.2">
      <c r="A2749" s="217" t="s">
        <v>261</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262</v>
      </c>
      <c r="Q2749" s="217" t="s">
        <v>263</v>
      </c>
      <c r="R2749" s="217" t="s">
        <v>264</v>
      </c>
      <c r="S2749" s="211">
        <v>44531.502696759257</v>
      </c>
    </row>
    <row r="2750" spans="1:19" x14ac:dyDescent="0.2">
      <c r="A2750" s="217" t="s">
        <v>261</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262</v>
      </c>
      <c r="Q2750" s="217" t="s">
        <v>263</v>
      </c>
      <c r="R2750" s="217" t="s">
        <v>264</v>
      </c>
      <c r="S2750" s="211">
        <v>44531.502696759257</v>
      </c>
    </row>
    <row r="2751" spans="1:19" x14ac:dyDescent="0.2">
      <c r="A2751" s="217" t="s">
        <v>261</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262</v>
      </c>
      <c r="Q2751" s="217" t="s">
        <v>263</v>
      </c>
      <c r="R2751" s="217" t="s">
        <v>264</v>
      </c>
      <c r="S2751" s="211">
        <v>44531.502696759257</v>
      </c>
    </row>
    <row r="2752" spans="1:19" x14ac:dyDescent="0.2">
      <c r="A2752" s="217" t="s">
        <v>261</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262</v>
      </c>
      <c r="Q2752" s="217" t="s">
        <v>263</v>
      </c>
      <c r="R2752" s="217" t="s">
        <v>264</v>
      </c>
      <c r="S2752" s="211">
        <v>44531.502696759257</v>
      </c>
    </row>
    <row r="2753" spans="1:19" x14ac:dyDescent="0.2">
      <c r="A2753" s="217" t="s">
        <v>261</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262</v>
      </c>
      <c r="Q2753" s="217" t="s">
        <v>263</v>
      </c>
      <c r="R2753" s="217" t="s">
        <v>264</v>
      </c>
      <c r="S2753" s="211">
        <v>44531.502696759257</v>
      </c>
    </row>
    <row r="2754" spans="1:19" x14ac:dyDescent="0.2">
      <c r="A2754" s="217" t="s">
        <v>261</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262</v>
      </c>
      <c r="Q2754" s="217" t="s">
        <v>263</v>
      </c>
      <c r="R2754" s="217" t="s">
        <v>264</v>
      </c>
      <c r="S2754" s="211">
        <v>44531.502696759257</v>
      </c>
    </row>
    <row r="2755" spans="1:19" x14ac:dyDescent="0.2">
      <c r="A2755" s="217" t="s">
        <v>261</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262</v>
      </c>
      <c r="Q2755" s="217" t="s">
        <v>263</v>
      </c>
      <c r="R2755" s="217" t="s">
        <v>264</v>
      </c>
      <c r="S2755" s="211">
        <v>44531.502696759257</v>
      </c>
    </row>
    <row r="2756" spans="1:19" x14ac:dyDescent="0.2">
      <c r="A2756" s="217" t="s">
        <v>261</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262</v>
      </c>
      <c r="Q2756" s="217" t="s">
        <v>263</v>
      </c>
      <c r="R2756" s="217" t="s">
        <v>264</v>
      </c>
      <c r="S2756" s="211">
        <v>44531.502696759257</v>
      </c>
    </row>
    <row r="2757" spans="1:19" x14ac:dyDescent="0.2">
      <c r="A2757" s="217" t="s">
        <v>261</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262</v>
      </c>
      <c r="Q2757" s="217" t="s">
        <v>263</v>
      </c>
      <c r="R2757" s="217" t="s">
        <v>264</v>
      </c>
      <c r="S2757" s="211">
        <v>44531.502696759257</v>
      </c>
    </row>
    <row r="2758" spans="1:19" x14ac:dyDescent="0.2">
      <c r="A2758" s="217" t="s">
        <v>261</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262</v>
      </c>
      <c r="Q2758" s="217" t="s">
        <v>263</v>
      </c>
      <c r="R2758" s="217" t="s">
        <v>264</v>
      </c>
      <c r="S2758" s="211">
        <v>44531.502696759257</v>
      </c>
    </row>
    <row r="2759" spans="1:19" x14ac:dyDescent="0.2">
      <c r="A2759" s="217" t="s">
        <v>261</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262</v>
      </c>
      <c r="Q2759" s="217" t="s">
        <v>263</v>
      </c>
      <c r="R2759" s="217" t="s">
        <v>264</v>
      </c>
      <c r="S2759" s="211">
        <v>44531.502696759257</v>
      </c>
    </row>
    <row r="2760" spans="1:19" x14ac:dyDescent="0.2">
      <c r="A2760" s="217" t="s">
        <v>261</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262</v>
      </c>
      <c r="Q2760" s="217" t="s">
        <v>263</v>
      </c>
      <c r="R2760" s="217" t="s">
        <v>264</v>
      </c>
      <c r="S2760" s="211">
        <v>44531.502696759257</v>
      </c>
    </row>
    <row r="2761" spans="1:19" x14ac:dyDescent="0.2">
      <c r="A2761" s="217" t="s">
        <v>261</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262</v>
      </c>
      <c r="Q2761" s="217" t="s">
        <v>263</v>
      </c>
      <c r="R2761" s="217" t="s">
        <v>264</v>
      </c>
      <c r="S2761" s="211">
        <v>44531.502696759257</v>
      </c>
    </row>
    <row r="2762" spans="1:19" x14ac:dyDescent="0.2">
      <c r="A2762" s="217" t="s">
        <v>261</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262</v>
      </c>
      <c r="Q2762" s="217" t="s">
        <v>263</v>
      </c>
      <c r="R2762" s="217" t="s">
        <v>264</v>
      </c>
      <c r="S2762" s="211">
        <v>44531.502696759257</v>
      </c>
    </row>
    <row r="2763" spans="1:19" x14ac:dyDescent="0.2">
      <c r="A2763" s="217" t="s">
        <v>261</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262</v>
      </c>
      <c r="Q2763" s="217" t="s">
        <v>263</v>
      </c>
      <c r="R2763" s="217" t="s">
        <v>264</v>
      </c>
      <c r="S2763" s="211">
        <v>44531.502696759257</v>
      </c>
    </row>
    <row r="2764" spans="1:19" x14ac:dyDescent="0.2">
      <c r="A2764" s="217" t="s">
        <v>261</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262</v>
      </c>
      <c r="Q2764" s="217" t="s">
        <v>263</v>
      </c>
      <c r="R2764" s="217" t="s">
        <v>264</v>
      </c>
      <c r="S2764" s="211">
        <v>44531.502696759257</v>
      </c>
    </row>
    <row r="2765" spans="1:19" x14ac:dyDescent="0.2">
      <c r="A2765" s="217" t="s">
        <v>261</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262</v>
      </c>
      <c r="Q2765" s="217" t="s">
        <v>263</v>
      </c>
      <c r="R2765" s="217" t="s">
        <v>264</v>
      </c>
      <c r="S2765" s="211">
        <v>44531.502696759257</v>
      </c>
    </row>
    <row r="2766" spans="1:19" x14ac:dyDescent="0.2">
      <c r="A2766" s="217" t="s">
        <v>261</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262</v>
      </c>
      <c r="Q2766" s="217" t="s">
        <v>263</v>
      </c>
      <c r="R2766" s="217" t="s">
        <v>264</v>
      </c>
      <c r="S2766" s="211">
        <v>44531.502696759257</v>
      </c>
    </row>
    <row r="2767" spans="1:19" x14ac:dyDescent="0.2">
      <c r="A2767" s="217" t="s">
        <v>261</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262</v>
      </c>
      <c r="Q2767" s="217" t="s">
        <v>263</v>
      </c>
      <c r="R2767" s="217" t="s">
        <v>264</v>
      </c>
      <c r="S2767" s="211">
        <v>44531.502696759257</v>
      </c>
    </row>
    <row r="2768" spans="1:19" x14ac:dyDescent="0.2">
      <c r="A2768" s="217" t="s">
        <v>261</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262</v>
      </c>
      <c r="Q2768" s="217" t="s">
        <v>263</v>
      </c>
      <c r="R2768" s="217" t="s">
        <v>264</v>
      </c>
      <c r="S2768" s="211">
        <v>44531.502696759257</v>
      </c>
    </row>
    <row r="2769" spans="1:19" x14ac:dyDescent="0.2">
      <c r="A2769" s="217" t="s">
        <v>261</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262</v>
      </c>
      <c r="Q2769" s="217" t="s">
        <v>263</v>
      </c>
      <c r="R2769" s="217" t="s">
        <v>264</v>
      </c>
      <c r="S2769" s="211">
        <v>44531.502696759257</v>
      </c>
    </row>
    <row r="2770" spans="1:19" x14ac:dyDescent="0.2">
      <c r="A2770" s="217" t="s">
        <v>261</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262</v>
      </c>
      <c r="Q2770" s="217" t="s">
        <v>263</v>
      </c>
      <c r="R2770" s="217" t="s">
        <v>264</v>
      </c>
      <c r="S2770" s="211">
        <v>44531.502696759257</v>
      </c>
    </row>
    <row r="2771" spans="1:19" x14ac:dyDescent="0.2">
      <c r="A2771" s="217" t="s">
        <v>261</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262</v>
      </c>
      <c r="Q2771" s="217" t="s">
        <v>263</v>
      </c>
      <c r="R2771" s="217" t="s">
        <v>264</v>
      </c>
      <c r="S2771" s="211">
        <v>44531.502696759257</v>
      </c>
    </row>
    <row r="2772" spans="1:19" x14ac:dyDescent="0.2">
      <c r="A2772" s="217" t="s">
        <v>261</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262</v>
      </c>
      <c r="Q2772" s="217" t="s">
        <v>263</v>
      </c>
      <c r="R2772" s="217" t="s">
        <v>264</v>
      </c>
      <c r="S2772" s="211">
        <v>44531.502696759257</v>
      </c>
    </row>
    <row r="2773" spans="1:19" x14ac:dyDescent="0.2">
      <c r="A2773" s="217" t="s">
        <v>261</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262</v>
      </c>
      <c r="Q2773" s="217" t="s">
        <v>263</v>
      </c>
      <c r="R2773" s="217" t="s">
        <v>264</v>
      </c>
      <c r="S2773" s="211">
        <v>44531.502696759257</v>
      </c>
    </row>
    <row r="2774" spans="1:19" x14ac:dyDescent="0.2">
      <c r="A2774" s="217" t="s">
        <v>261</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262</v>
      </c>
      <c r="Q2774" s="217" t="s">
        <v>263</v>
      </c>
      <c r="R2774" s="217" t="s">
        <v>264</v>
      </c>
      <c r="S2774" s="211">
        <v>44531.502696759257</v>
      </c>
    </row>
    <row r="2775" spans="1:19" x14ac:dyDescent="0.2">
      <c r="A2775" s="217" t="s">
        <v>261</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262</v>
      </c>
      <c r="Q2775" s="217" t="s">
        <v>263</v>
      </c>
      <c r="R2775" s="217" t="s">
        <v>264</v>
      </c>
      <c r="S2775" s="211">
        <v>44531.502696759257</v>
      </c>
    </row>
    <row r="2776" spans="1:19" x14ac:dyDescent="0.2">
      <c r="A2776" s="217" t="s">
        <v>261</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262</v>
      </c>
      <c r="Q2776" s="217" t="s">
        <v>263</v>
      </c>
      <c r="R2776" s="217" t="s">
        <v>264</v>
      </c>
      <c r="S2776" s="211">
        <v>44531.502696759257</v>
      </c>
    </row>
    <row r="2777" spans="1:19" x14ac:dyDescent="0.2">
      <c r="A2777" s="217" t="s">
        <v>261</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262</v>
      </c>
      <c r="Q2777" s="217" t="s">
        <v>263</v>
      </c>
      <c r="R2777" s="217" t="s">
        <v>264</v>
      </c>
      <c r="S2777" s="211">
        <v>44531.502696759257</v>
      </c>
    </row>
    <row r="2778" spans="1:19" x14ac:dyDescent="0.2">
      <c r="A2778" s="217" t="s">
        <v>261</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262</v>
      </c>
      <c r="Q2778" s="217" t="s">
        <v>263</v>
      </c>
      <c r="R2778" s="217" t="s">
        <v>264</v>
      </c>
      <c r="S2778" s="211">
        <v>44531.502696759257</v>
      </c>
    </row>
    <row r="2779" spans="1:19" x14ac:dyDescent="0.2">
      <c r="A2779" s="217" t="s">
        <v>261</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262</v>
      </c>
      <c r="Q2779" s="217" t="s">
        <v>263</v>
      </c>
      <c r="R2779" s="217" t="s">
        <v>264</v>
      </c>
      <c r="S2779" s="211">
        <v>44531.502696759257</v>
      </c>
    </row>
    <row r="2780" spans="1:19" x14ac:dyDescent="0.2">
      <c r="A2780" s="217" t="s">
        <v>261</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262</v>
      </c>
      <c r="Q2780" s="217" t="s">
        <v>263</v>
      </c>
      <c r="R2780" s="217" t="s">
        <v>264</v>
      </c>
      <c r="S2780" s="211">
        <v>44531.502696759257</v>
      </c>
    </row>
    <row r="2781" spans="1:19" x14ac:dyDescent="0.2">
      <c r="A2781" s="217" t="s">
        <v>261</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262</v>
      </c>
      <c r="Q2781" s="217" t="s">
        <v>263</v>
      </c>
      <c r="R2781" s="217" t="s">
        <v>264</v>
      </c>
      <c r="S2781" s="211">
        <v>44531.502696759257</v>
      </c>
    </row>
    <row r="2782" spans="1:19" x14ac:dyDescent="0.2">
      <c r="A2782" s="217" t="s">
        <v>261</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262</v>
      </c>
      <c r="Q2782" s="217" t="s">
        <v>263</v>
      </c>
      <c r="R2782" s="217" t="s">
        <v>264</v>
      </c>
      <c r="S2782" s="211">
        <v>44531.502696759257</v>
      </c>
    </row>
    <row r="2783" spans="1:19" x14ac:dyDescent="0.2">
      <c r="A2783" s="217" t="s">
        <v>261</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262</v>
      </c>
      <c r="Q2783" s="217" t="s">
        <v>263</v>
      </c>
      <c r="R2783" s="217" t="s">
        <v>264</v>
      </c>
      <c r="S2783" s="211">
        <v>44531.502696759257</v>
      </c>
    </row>
    <row r="2784" spans="1:19" x14ac:dyDescent="0.2">
      <c r="A2784" s="217" t="s">
        <v>261</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262</v>
      </c>
      <c r="Q2784" s="217" t="s">
        <v>263</v>
      </c>
      <c r="R2784" s="217" t="s">
        <v>264</v>
      </c>
      <c r="S2784" s="211">
        <v>44531.502696759257</v>
      </c>
    </row>
    <row r="2785" spans="1:19" x14ac:dyDescent="0.2">
      <c r="A2785" s="217" t="s">
        <v>261</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262</v>
      </c>
      <c r="Q2785" s="217" t="s">
        <v>263</v>
      </c>
      <c r="R2785" s="217" t="s">
        <v>264</v>
      </c>
      <c r="S2785" s="211">
        <v>44531.502696759257</v>
      </c>
    </row>
    <row r="2786" spans="1:19" x14ac:dyDescent="0.2">
      <c r="A2786" s="217" t="s">
        <v>261</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262</v>
      </c>
      <c r="Q2786" s="217" t="s">
        <v>263</v>
      </c>
      <c r="R2786" s="217" t="s">
        <v>264</v>
      </c>
      <c r="S2786" s="211">
        <v>44531.502696759257</v>
      </c>
    </row>
    <row r="2787" spans="1:19" x14ac:dyDescent="0.2">
      <c r="A2787" s="217" t="s">
        <v>261</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262</v>
      </c>
      <c r="Q2787" s="217" t="s">
        <v>263</v>
      </c>
      <c r="R2787" s="217" t="s">
        <v>264</v>
      </c>
      <c r="S2787" s="211">
        <v>44531.502696759257</v>
      </c>
    </row>
    <row r="2788" spans="1:19" x14ac:dyDescent="0.2">
      <c r="A2788" s="217" t="s">
        <v>261</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262</v>
      </c>
      <c r="Q2788" s="217" t="s">
        <v>263</v>
      </c>
      <c r="R2788" s="217" t="s">
        <v>264</v>
      </c>
      <c r="S2788" s="211">
        <v>44531.502696759257</v>
      </c>
    </row>
    <row r="2789" spans="1:19" x14ac:dyDescent="0.2">
      <c r="A2789" s="217" t="s">
        <v>261</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262</v>
      </c>
      <c r="Q2789" s="217" t="s">
        <v>263</v>
      </c>
      <c r="R2789" s="217" t="s">
        <v>264</v>
      </c>
      <c r="S2789" s="211">
        <v>44531.502696759257</v>
      </c>
    </row>
    <row r="2790" spans="1:19" x14ac:dyDescent="0.2">
      <c r="A2790" s="217" t="s">
        <v>261</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262</v>
      </c>
      <c r="Q2790" s="217" t="s">
        <v>263</v>
      </c>
      <c r="R2790" s="217" t="s">
        <v>264</v>
      </c>
      <c r="S2790" s="211">
        <v>44531.502696759257</v>
      </c>
    </row>
    <row r="2791" spans="1:19" x14ac:dyDescent="0.2">
      <c r="A2791" s="217" t="s">
        <v>261</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262</v>
      </c>
      <c r="Q2791" s="217" t="s">
        <v>263</v>
      </c>
      <c r="R2791" s="217" t="s">
        <v>264</v>
      </c>
      <c r="S2791" s="211">
        <v>44531.502696759257</v>
      </c>
    </row>
    <row r="2792" spans="1:19" x14ac:dyDescent="0.2">
      <c r="A2792" s="217" t="s">
        <v>261</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262</v>
      </c>
      <c r="Q2792" s="217" t="s">
        <v>263</v>
      </c>
      <c r="R2792" s="217" t="s">
        <v>264</v>
      </c>
      <c r="S2792" s="211">
        <v>44531.502696759257</v>
      </c>
    </row>
    <row r="2793" spans="1:19" x14ac:dyDescent="0.2">
      <c r="A2793" s="217" t="s">
        <v>261</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262</v>
      </c>
      <c r="Q2793" s="217" t="s">
        <v>263</v>
      </c>
      <c r="R2793" s="217" t="s">
        <v>264</v>
      </c>
      <c r="S2793" s="211">
        <v>44531.502696759257</v>
      </c>
    </row>
    <row r="2794" spans="1:19" x14ac:dyDescent="0.2">
      <c r="A2794" s="217" t="s">
        <v>261</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262</v>
      </c>
      <c r="Q2794" s="217" t="s">
        <v>263</v>
      </c>
      <c r="R2794" s="217" t="s">
        <v>264</v>
      </c>
      <c r="S2794" s="211">
        <v>44531.502696759257</v>
      </c>
    </row>
    <row r="2795" spans="1:19" x14ac:dyDescent="0.2">
      <c r="A2795" s="217" t="s">
        <v>261</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262</v>
      </c>
      <c r="Q2795" s="217" t="s">
        <v>263</v>
      </c>
      <c r="R2795" s="217" t="s">
        <v>264</v>
      </c>
      <c r="S2795" s="211">
        <v>44531.502696759257</v>
      </c>
    </row>
    <row r="2796" spans="1:19" x14ac:dyDescent="0.2">
      <c r="A2796" s="217" t="s">
        <v>261</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262</v>
      </c>
      <c r="Q2796" s="217" t="s">
        <v>263</v>
      </c>
      <c r="R2796" s="217" t="s">
        <v>264</v>
      </c>
      <c r="S2796" s="211">
        <v>44531.502696759257</v>
      </c>
    </row>
    <row r="2797" spans="1:19" x14ac:dyDescent="0.2">
      <c r="A2797" s="217" t="s">
        <v>261</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262</v>
      </c>
      <c r="Q2797" s="217" t="s">
        <v>263</v>
      </c>
      <c r="R2797" s="217" t="s">
        <v>264</v>
      </c>
      <c r="S2797" s="211">
        <v>44531.502696759257</v>
      </c>
    </row>
    <row r="2798" spans="1:19" x14ac:dyDescent="0.2">
      <c r="A2798" s="217" t="s">
        <v>261</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262</v>
      </c>
      <c r="Q2798" s="217" t="s">
        <v>263</v>
      </c>
      <c r="R2798" s="217" t="s">
        <v>264</v>
      </c>
      <c r="S2798" s="211">
        <v>44531.502696759257</v>
      </c>
    </row>
    <row r="2799" spans="1:19" x14ac:dyDescent="0.2">
      <c r="A2799" s="217" t="s">
        <v>261</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262</v>
      </c>
      <c r="Q2799" s="217" t="s">
        <v>263</v>
      </c>
      <c r="R2799" s="217" t="s">
        <v>264</v>
      </c>
      <c r="S2799" s="211">
        <v>44531.502696759257</v>
      </c>
    </row>
    <row r="2800" spans="1:19" x14ac:dyDescent="0.2">
      <c r="A2800" s="217" t="s">
        <v>261</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262</v>
      </c>
      <c r="Q2800" s="217" t="s">
        <v>263</v>
      </c>
      <c r="R2800" s="217" t="s">
        <v>264</v>
      </c>
      <c r="S2800" s="211">
        <v>44531.502696759257</v>
      </c>
    </row>
    <row r="2801" spans="1:19" x14ac:dyDescent="0.2">
      <c r="A2801" s="217" t="s">
        <v>261</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262</v>
      </c>
      <c r="Q2801" s="217" t="s">
        <v>263</v>
      </c>
      <c r="R2801" s="217" t="s">
        <v>264</v>
      </c>
      <c r="S2801" s="211">
        <v>44531.502696759257</v>
      </c>
    </row>
    <row r="2802" spans="1:19" x14ac:dyDescent="0.2">
      <c r="A2802" s="217" t="s">
        <v>261</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262</v>
      </c>
      <c r="Q2802" s="217" t="s">
        <v>263</v>
      </c>
      <c r="R2802" s="217" t="s">
        <v>264</v>
      </c>
      <c r="S2802" s="211">
        <v>44531.502696759257</v>
      </c>
    </row>
    <row r="2803" spans="1:19" x14ac:dyDescent="0.2">
      <c r="A2803" s="217" t="s">
        <v>261</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262</v>
      </c>
      <c r="Q2803" s="217" t="s">
        <v>263</v>
      </c>
      <c r="R2803" s="217" t="s">
        <v>264</v>
      </c>
      <c r="S2803" s="211">
        <v>44531.502696759257</v>
      </c>
    </row>
    <row r="2804" spans="1:19" x14ac:dyDescent="0.2">
      <c r="A2804" s="217" t="s">
        <v>261</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262</v>
      </c>
      <c r="Q2804" s="217" t="s">
        <v>263</v>
      </c>
      <c r="R2804" s="217" t="s">
        <v>264</v>
      </c>
      <c r="S2804" s="211">
        <v>44531.502696759257</v>
      </c>
    </row>
    <row r="2805" spans="1:19" x14ac:dyDescent="0.2">
      <c r="A2805" s="217" t="s">
        <v>261</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262</v>
      </c>
      <c r="Q2805" s="217" t="s">
        <v>263</v>
      </c>
      <c r="R2805" s="217" t="s">
        <v>264</v>
      </c>
      <c r="S2805" s="211">
        <v>44531.502696759257</v>
      </c>
    </row>
    <row r="2806" spans="1:19" x14ac:dyDescent="0.2">
      <c r="A2806" s="217" t="s">
        <v>261</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262</v>
      </c>
      <c r="Q2806" s="217" t="s">
        <v>263</v>
      </c>
      <c r="R2806" s="217" t="s">
        <v>264</v>
      </c>
      <c r="S2806" s="211">
        <v>44531.502696759257</v>
      </c>
    </row>
    <row r="2807" spans="1:19" x14ac:dyDescent="0.2">
      <c r="A2807" s="217" t="s">
        <v>261</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262</v>
      </c>
      <c r="Q2807" s="217" t="s">
        <v>263</v>
      </c>
      <c r="R2807" s="217" t="s">
        <v>264</v>
      </c>
      <c r="S2807" s="211">
        <v>44531.502696759257</v>
      </c>
    </row>
    <row r="2808" spans="1:19" x14ac:dyDescent="0.2">
      <c r="A2808" s="217" t="s">
        <v>261</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262</v>
      </c>
      <c r="Q2808" s="217" t="s">
        <v>263</v>
      </c>
      <c r="R2808" s="217" t="s">
        <v>264</v>
      </c>
      <c r="S2808" s="211">
        <v>44531.502696759257</v>
      </c>
    </row>
    <row r="2809" spans="1:19" x14ac:dyDescent="0.2">
      <c r="A2809" s="217" t="s">
        <v>261</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262</v>
      </c>
      <c r="Q2809" s="217" t="s">
        <v>263</v>
      </c>
      <c r="R2809" s="217" t="s">
        <v>264</v>
      </c>
      <c r="S2809" s="211">
        <v>44531.502696759257</v>
      </c>
    </row>
    <row r="2810" spans="1:19" x14ac:dyDescent="0.2">
      <c r="A2810" s="217" t="s">
        <v>261</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262</v>
      </c>
      <c r="Q2810" s="217" t="s">
        <v>263</v>
      </c>
      <c r="R2810" s="217" t="s">
        <v>264</v>
      </c>
      <c r="S2810" s="211">
        <v>44531.502696759257</v>
      </c>
    </row>
    <row r="2811" spans="1:19" x14ac:dyDescent="0.2">
      <c r="A2811" s="217" t="s">
        <v>261</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262</v>
      </c>
      <c r="Q2811" s="217" t="s">
        <v>263</v>
      </c>
      <c r="R2811" s="217" t="s">
        <v>264</v>
      </c>
      <c r="S2811" s="211">
        <v>44531.502696759257</v>
      </c>
    </row>
    <row r="2812" spans="1:19" x14ac:dyDescent="0.2">
      <c r="A2812" s="217" t="s">
        <v>261</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262</v>
      </c>
      <c r="Q2812" s="217" t="s">
        <v>263</v>
      </c>
      <c r="R2812" s="217" t="s">
        <v>264</v>
      </c>
      <c r="S2812" s="211">
        <v>44531.502696759257</v>
      </c>
    </row>
    <row r="2813" spans="1:19" x14ac:dyDescent="0.2">
      <c r="A2813" s="217" t="s">
        <v>261</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262</v>
      </c>
      <c r="Q2813" s="217" t="s">
        <v>263</v>
      </c>
      <c r="R2813" s="217" t="s">
        <v>264</v>
      </c>
      <c r="S2813" s="211">
        <v>44531.502696759257</v>
      </c>
    </row>
    <row r="2814" spans="1:19" x14ac:dyDescent="0.2">
      <c r="A2814" s="217" t="s">
        <v>261</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262</v>
      </c>
      <c r="Q2814" s="217" t="s">
        <v>263</v>
      </c>
      <c r="R2814" s="217" t="s">
        <v>264</v>
      </c>
      <c r="S2814" s="211">
        <v>44531.502696759257</v>
      </c>
    </row>
    <row r="2815" spans="1:19" x14ac:dyDescent="0.2">
      <c r="A2815" s="217" t="s">
        <v>261</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262</v>
      </c>
      <c r="Q2815" s="217" t="s">
        <v>263</v>
      </c>
      <c r="R2815" s="217" t="s">
        <v>264</v>
      </c>
      <c r="S2815" s="211">
        <v>44531.502696759257</v>
      </c>
    </row>
    <row r="2816" spans="1:19" x14ac:dyDescent="0.2">
      <c r="A2816" s="217" t="s">
        <v>261</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262</v>
      </c>
      <c r="Q2816" s="217" t="s">
        <v>263</v>
      </c>
      <c r="R2816" s="217" t="s">
        <v>264</v>
      </c>
      <c r="S2816" s="211">
        <v>44531.502696759257</v>
      </c>
    </row>
    <row r="2817" spans="1:19" x14ac:dyDescent="0.2">
      <c r="A2817" s="217" t="s">
        <v>261</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262</v>
      </c>
      <c r="Q2817" s="217" t="s">
        <v>263</v>
      </c>
      <c r="R2817" s="217" t="s">
        <v>264</v>
      </c>
      <c r="S2817" s="211">
        <v>44531.502696759257</v>
      </c>
    </row>
    <row r="2818" spans="1:19" x14ac:dyDescent="0.2">
      <c r="A2818" s="217" t="s">
        <v>261</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262</v>
      </c>
      <c r="Q2818" s="217" t="s">
        <v>263</v>
      </c>
      <c r="R2818" s="217" t="s">
        <v>264</v>
      </c>
      <c r="S2818" s="211">
        <v>44531.502696759257</v>
      </c>
    </row>
    <row r="2819" spans="1:19" x14ac:dyDescent="0.2">
      <c r="A2819" s="217" t="s">
        <v>261</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262</v>
      </c>
      <c r="Q2819" s="217" t="s">
        <v>263</v>
      </c>
      <c r="R2819" s="217" t="s">
        <v>264</v>
      </c>
      <c r="S2819" s="211">
        <v>44531.502696759257</v>
      </c>
    </row>
    <row r="2820" spans="1:19" x14ac:dyDescent="0.2">
      <c r="A2820" s="217" t="s">
        <v>261</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262</v>
      </c>
      <c r="Q2820" s="217" t="s">
        <v>263</v>
      </c>
      <c r="R2820" s="217" t="s">
        <v>264</v>
      </c>
      <c r="S2820" s="211">
        <v>44531.502696759257</v>
      </c>
    </row>
    <row r="2821" spans="1:19" x14ac:dyDescent="0.2">
      <c r="A2821" s="217" t="s">
        <v>261</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262</v>
      </c>
      <c r="Q2821" s="217" t="s">
        <v>263</v>
      </c>
      <c r="R2821" s="217" t="s">
        <v>264</v>
      </c>
      <c r="S2821" s="211">
        <v>44531.502696759257</v>
      </c>
    </row>
    <row r="2822" spans="1:19" x14ac:dyDescent="0.2">
      <c r="A2822" s="217" t="s">
        <v>261</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262</v>
      </c>
      <c r="Q2822" s="217" t="s">
        <v>263</v>
      </c>
      <c r="R2822" s="217" t="s">
        <v>264</v>
      </c>
      <c r="S2822" s="211">
        <v>44531.502696759257</v>
      </c>
    </row>
    <row r="2823" spans="1:19" x14ac:dyDescent="0.2">
      <c r="A2823" s="217" t="s">
        <v>261</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262</v>
      </c>
      <c r="Q2823" s="217" t="s">
        <v>263</v>
      </c>
      <c r="R2823" s="217" t="s">
        <v>264</v>
      </c>
      <c r="S2823" s="211">
        <v>44531.502696759257</v>
      </c>
    </row>
    <row r="2824" spans="1:19" x14ac:dyDescent="0.2">
      <c r="A2824" s="217" t="s">
        <v>261</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262</v>
      </c>
      <c r="Q2824" s="217" t="s">
        <v>263</v>
      </c>
      <c r="R2824" s="217" t="s">
        <v>264</v>
      </c>
      <c r="S2824" s="211">
        <v>44531.502696759257</v>
      </c>
    </row>
    <row r="2825" spans="1:19" x14ac:dyDescent="0.2">
      <c r="A2825" s="217" t="s">
        <v>261</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262</v>
      </c>
      <c r="Q2825" s="217" t="s">
        <v>263</v>
      </c>
      <c r="R2825" s="217" t="s">
        <v>264</v>
      </c>
      <c r="S2825" s="211">
        <v>44531.502696759257</v>
      </c>
    </row>
    <row r="2826" spans="1:19" x14ac:dyDescent="0.2">
      <c r="A2826" s="217" t="s">
        <v>261</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262</v>
      </c>
      <c r="Q2826" s="217" t="s">
        <v>263</v>
      </c>
      <c r="R2826" s="217" t="s">
        <v>264</v>
      </c>
      <c r="S2826" s="211">
        <v>44531.502696759257</v>
      </c>
    </row>
    <row r="2827" spans="1:19" x14ac:dyDescent="0.2">
      <c r="A2827" s="217" t="s">
        <v>261</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262</v>
      </c>
      <c r="Q2827" s="217" t="s">
        <v>263</v>
      </c>
      <c r="R2827" s="217" t="s">
        <v>264</v>
      </c>
      <c r="S2827" s="211">
        <v>44531.502696759257</v>
      </c>
    </row>
    <row r="2828" spans="1:19" x14ac:dyDescent="0.2">
      <c r="A2828" s="217" t="s">
        <v>261</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262</v>
      </c>
      <c r="Q2828" s="217" t="s">
        <v>263</v>
      </c>
      <c r="R2828" s="217" t="s">
        <v>264</v>
      </c>
      <c r="S2828" s="211">
        <v>44531.502696759257</v>
      </c>
    </row>
    <row r="2829" spans="1:19" x14ac:dyDescent="0.2">
      <c r="A2829" s="217" t="s">
        <v>261</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262</v>
      </c>
      <c r="Q2829" s="217" t="s">
        <v>263</v>
      </c>
      <c r="R2829" s="217" t="s">
        <v>264</v>
      </c>
      <c r="S2829" s="211">
        <v>44531.502696759257</v>
      </c>
    </row>
    <row r="2830" spans="1:19" x14ac:dyDescent="0.2">
      <c r="A2830" s="217" t="s">
        <v>261</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262</v>
      </c>
      <c r="Q2830" s="217" t="s">
        <v>263</v>
      </c>
      <c r="R2830" s="217" t="s">
        <v>264</v>
      </c>
      <c r="S2830" s="211">
        <v>44531.502696759257</v>
      </c>
    </row>
    <row r="2831" spans="1:19" x14ac:dyDescent="0.2">
      <c r="A2831" s="217" t="s">
        <v>261</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262</v>
      </c>
      <c r="Q2831" s="217" t="s">
        <v>263</v>
      </c>
      <c r="R2831" s="217" t="s">
        <v>264</v>
      </c>
      <c r="S2831" s="211">
        <v>44531.502696759257</v>
      </c>
    </row>
    <row r="2832" spans="1:19" x14ac:dyDescent="0.2">
      <c r="A2832" s="217" t="s">
        <v>261</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262</v>
      </c>
      <c r="Q2832" s="217" t="s">
        <v>263</v>
      </c>
      <c r="R2832" s="217" t="s">
        <v>264</v>
      </c>
      <c r="S2832" s="211">
        <v>44531.502696759257</v>
      </c>
    </row>
    <row r="2833" spans="1:19" x14ac:dyDescent="0.2">
      <c r="A2833" s="217" t="s">
        <v>261</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262</v>
      </c>
      <c r="Q2833" s="217" t="s">
        <v>263</v>
      </c>
      <c r="R2833" s="217" t="s">
        <v>264</v>
      </c>
      <c r="S2833" s="211">
        <v>44531.502696759257</v>
      </c>
    </row>
    <row r="2834" spans="1:19" x14ac:dyDescent="0.2">
      <c r="A2834" s="217" t="s">
        <v>261</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262</v>
      </c>
      <c r="Q2834" s="217" t="s">
        <v>263</v>
      </c>
      <c r="R2834" s="217" t="s">
        <v>264</v>
      </c>
      <c r="S2834" s="211">
        <v>44531.502696759257</v>
      </c>
    </row>
    <row r="2835" spans="1:19" x14ac:dyDescent="0.2">
      <c r="A2835" s="217" t="s">
        <v>261</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262</v>
      </c>
      <c r="Q2835" s="217" t="s">
        <v>263</v>
      </c>
      <c r="R2835" s="217" t="s">
        <v>264</v>
      </c>
      <c r="S2835" s="211">
        <v>44531.502696759257</v>
      </c>
    </row>
    <row r="2836" spans="1:19" x14ac:dyDescent="0.2">
      <c r="A2836" s="217" t="s">
        <v>261</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262</v>
      </c>
      <c r="Q2836" s="217" t="s">
        <v>263</v>
      </c>
      <c r="R2836" s="217" t="s">
        <v>264</v>
      </c>
      <c r="S2836" s="211">
        <v>44531.502696759257</v>
      </c>
    </row>
    <row r="2837" spans="1:19" x14ac:dyDescent="0.2">
      <c r="A2837" s="217" t="s">
        <v>261</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262</v>
      </c>
      <c r="Q2837" s="217" t="s">
        <v>263</v>
      </c>
      <c r="R2837" s="217" t="s">
        <v>264</v>
      </c>
      <c r="S2837" s="211">
        <v>44531.502696759257</v>
      </c>
    </row>
    <row r="2838" spans="1:19" x14ac:dyDescent="0.2">
      <c r="A2838" s="217" t="s">
        <v>261</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262</v>
      </c>
      <c r="Q2838" s="217" t="s">
        <v>263</v>
      </c>
      <c r="R2838" s="217" t="s">
        <v>264</v>
      </c>
      <c r="S2838" s="211">
        <v>44531.502696759257</v>
      </c>
    </row>
    <row r="2839" spans="1:19" x14ac:dyDescent="0.2">
      <c r="A2839" s="217" t="s">
        <v>261</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262</v>
      </c>
      <c r="Q2839" s="217" t="s">
        <v>263</v>
      </c>
      <c r="R2839" s="217" t="s">
        <v>264</v>
      </c>
      <c r="S2839" s="211">
        <v>44531.502696759257</v>
      </c>
    </row>
    <row r="2840" spans="1:19" x14ac:dyDescent="0.2">
      <c r="A2840" s="217" t="s">
        <v>261</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262</v>
      </c>
      <c r="Q2840" s="217" t="s">
        <v>263</v>
      </c>
      <c r="R2840" s="217" t="s">
        <v>264</v>
      </c>
      <c r="S2840" s="211">
        <v>44531.502696759257</v>
      </c>
    </row>
    <row r="2841" spans="1:19" x14ac:dyDescent="0.2">
      <c r="A2841" s="217" t="s">
        <v>261</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262</v>
      </c>
      <c r="Q2841" s="217" t="s">
        <v>263</v>
      </c>
      <c r="R2841" s="217" t="s">
        <v>264</v>
      </c>
      <c r="S2841" s="211">
        <v>44531.502696759257</v>
      </c>
    </row>
    <row r="2842" spans="1:19" x14ac:dyDescent="0.2">
      <c r="A2842" s="217" t="s">
        <v>261</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262</v>
      </c>
      <c r="Q2842" s="217" t="s">
        <v>263</v>
      </c>
      <c r="R2842" s="217" t="s">
        <v>264</v>
      </c>
      <c r="S2842" s="211">
        <v>44531.502696759257</v>
      </c>
    </row>
    <row r="2843" spans="1:19" x14ac:dyDescent="0.2">
      <c r="A2843" s="217" t="s">
        <v>261</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262</v>
      </c>
      <c r="Q2843" s="217" t="s">
        <v>263</v>
      </c>
      <c r="R2843" s="217" t="s">
        <v>264</v>
      </c>
      <c r="S2843" s="211">
        <v>44531.502696759257</v>
      </c>
    </row>
    <row r="2844" spans="1:19" x14ac:dyDescent="0.2">
      <c r="A2844" s="217" t="s">
        <v>261</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262</v>
      </c>
      <c r="Q2844" s="217" t="s">
        <v>263</v>
      </c>
      <c r="R2844" s="217" t="s">
        <v>264</v>
      </c>
      <c r="S2844" s="211">
        <v>44531.502696759257</v>
      </c>
    </row>
    <row r="2845" spans="1:19" x14ac:dyDescent="0.2">
      <c r="A2845" s="217" t="s">
        <v>261</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262</v>
      </c>
      <c r="Q2845" s="217" t="s">
        <v>263</v>
      </c>
      <c r="R2845" s="217" t="s">
        <v>264</v>
      </c>
      <c r="S2845" s="211">
        <v>44531.502696759257</v>
      </c>
    </row>
    <row r="2846" spans="1:19" x14ac:dyDescent="0.2">
      <c r="A2846" s="217" t="s">
        <v>261</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262</v>
      </c>
      <c r="Q2846" s="217" t="s">
        <v>263</v>
      </c>
      <c r="R2846" s="217" t="s">
        <v>264</v>
      </c>
      <c r="S2846" s="211">
        <v>44531.502696759257</v>
      </c>
    </row>
    <row r="2847" spans="1:19" x14ac:dyDescent="0.2">
      <c r="A2847" s="217" t="s">
        <v>261</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262</v>
      </c>
      <c r="Q2847" s="217" t="s">
        <v>263</v>
      </c>
      <c r="R2847" s="217" t="s">
        <v>264</v>
      </c>
      <c r="S2847" s="211">
        <v>44531.502696759257</v>
      </c>
    </row>
    <row r="2848" spans="1:19" x14ac:dyDescent="0.2">
      <c r="A2848" s="217" t="s">
        <v>261</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262</v>
      </c>
      <c r="Q2848" s="217" t="s">
        <v>263</v>
      </c>
      <c r="R2848" s="217" t="s">
        <v>264</v>
      </c>
      <c r="S2848" s="211">
        <v>44531.502696759257</v>
      </c>
    </row>
    <row r="2849" spans="1:19" x14ac:dyDescent="0.2">
      <c r="A2849" s="217" t="s">
        <v>261</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262</v>
      </c>
      <c r="Q2849" s="217" t="s">
        <v>263</v>
      </c>
      <c r="R2849" s="217" t="s">
        <v>264</v>
      </c>
      <c r="S2849" s="211">
        <v>44531.502696759257</v>
      </c>
    </row>
    <row r="2850" spans="1:19" x14ac:dyDescent="0.2">
      <c r="A2850" s="217" t="s">
        <v>261</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262</v>
      </c>
      <c r="Q2850" s="217" t="s">
        <v>263</v>
      </c>
      <c r="R2850" s="217" t="s">
        <v>264</v>
      </c>
      <c r="S2850" s="211">
        <v>44531.502696759257</v>
      </c>
    </row>
    <row r="2851" spans="1:19" x14ac:dyDescent="0.2">
      <c r="A2851" s="217" t="s">
        <v>261</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262</v>
      </c>
      <c r="Q2851" s="217" t="s">
        <v>263</v>
      </c>
      <c r="R2851" s="217" t="s">
        <v>264</v>
      </c>
      <c r="S2851" s="211">
        <v>44531.502696759257</v>
      </c>
    </row>
    <row r="2852" spans="1:19" x14ac:dyDescent="0.2">
      <c r="A2852" s="217" t="s">
        <v>261</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262</v>
      </c>
      <c r="Q2852" s="217" t="s">
        <v>263</v>
      </c>
      <c r="R2852" s="217" t="s">
        <v>264</v>
      </c>
      <c r="S2852" s="211">
        <v>44531.502696759257</v>
      </c>
    </row>
    <row r="2853" spans="1:19" x14ac:dyDescent="0.2">
      <c r="A2853" s="217" t="s">
        <v>261</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262</v>
      </c>
      <c r="Q2853" s="217" t="s">
        <v>263</v>
      </c>
      <c r="R2853" s="217" t="s">
        <v>264</v>
      </c>
      <c r="S2853" s="211">
        <v>44531.502696759257</v>
      </c>
    </row>
    <row r="2854" spans="1:19" x14ac:dyDescent="0.2">
      <c r="A2854" s="217" t="s">
        <v>261</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262</v>
      </c>
      <c r="Q2854" s="217" t="s">
        <v>263</v>
      </c>
      <c r="R2854" s="217" t="s">
        <v>264</v>
      </c>
      <c r="S2854" s="211">
        <v>44531.502696759257</v>
      </c>
    </row>
    <row r="2855" spans="1:19" x14ac:dyDescent="0.2">
      <c r="A2855" s="217" t="s">
        <v>261</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262</v>
      </c>
      <c r="Q2855" s="217" t="s">
        <v>263</v>
      </c>
      <c r="R2855" s="217" t="s">
        <v>264</v>
      </c>
      <c r="S2855" s="211">
        <v>44531.502696759257</v>
      </c>
    </row>
    <row r="2856" spans="1:19" x14ac:dyDescent="0.2">
      <c r="A2856" s="217" t="s">
        <v>261</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262</v>
      </c>
      <c r="Q2856" s="217" t="s">
        <v>263</v>
      </c>
      <c r="R2856" s="217" t="s">
        <v>264</v>
      </c>
      <c r="S2856" s="211">
        <v>44531.502696759257</v>
      </c>
    </row>
    <row r="2857" spans="1:19" x14ac:dyDescent="0.2">
      <c r="A2857" s="217" t="s">
        <v>261</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262</v>
      </c>
      <c r="Q2857" s="217" t="s">
        <v>263</v>
      </c>
      <c r="R2857" s="217" t="s">
        <v>264</v>
      </c>
      <c r="S2857" s="211">
        <v>44531.502696759257</v>
      </c>
    </row>
    <row r="2858" spans="1:19" x14ac:dyDescent="0.2">
      <c r="A2858" s="217" t="s">
        <v>261</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262</v>
      </c>
      <c r="Q2858" s="217" t="s">
        <v>263</v>
      </c>
      <c r="R2858" s="217" t="s">
        <v>264</v>
      </c>
      <c r="S2858" s="211">
        <v>44531.502696759257</v>
      </c>
    </row>
    <row r="2859" spans="1:19" x14ac:dyDescent="0.2">
      <c r="A2859" s="217" t="s">
        <v>261</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262</v>
      </c>
      <c r="Q2859" s="217" t="s">
        <v>263</v>
      </c>
      <c r="R2859" s="217" t="s">
        <v>264</v>
      </c>
      <c r="S2859" s="211">
        <v>44531.502696759257</v>
      </c>
    </row>
    <row r="2860" spans="1:19" x14ac:dyDescent="0.2">
      <c r="A2860" s="217" t="s">
        <v>261</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262</v>
      </c>
      <c r="Q2860" s="217" t="s">
        <v>263</v>
      </c>
      <c r="R2860" s="217" t="s">
        <v>264</v>
      </c>
      <c r="S2860" s="211">
        <v>44531.502696759257</v>
      </c>
    </row>
    <row r="2861" spans="1:19" x14ac:dyDescent="0.2">
      <c r="A2861" s="217" t="s">
        <v>261</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262</v>
      </c>
      <c r="Q2861" s="217" t="s">
        <v>263</v>
      </c>
      <c r="R2861" s="217" t="s">
        <v>264</v>
      </c>
      <c r="S2861" s="211">
        <v>44531.502696759257</v>
      </c>
    </row>
    <row r="2862" spans="1:19" x14ac:dyDescent="0.2">
      <c r="A2862" s="217" t="s">
        <v>261</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262</v>
      </c>
      <c r="Q2862" s="217" t="s">
        <v>263</v>
      </c>
      <c r="R2862" s="217" t="s">
        <v>264</v>
      </c>
      <c r="S2862" s="211">
        <v>44531.502696759257</v>
      </c>
    </row>
    <row r="2863" spans="1:19" x14ac:dyDescent="0.2">
      <c r="A2863" s="217" t="s">
        <v>261</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262</v>
      </c>
      <c r="Q2863" s="217" t="s">
        <v>263</v>
      </c>
      <c r="R2863" s="217" t="s">
        <v>264</v>
      </c>
      <c r="S2863" s="211">
        <v>44531.502696759257</v>
      </c>
    </row>
    <row r="2864" spans="1:19" x14ac:dyDescent="0.2">
      <c r="A2864" s="217" t="s">
        <v>261</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262</v>
      </c>
      <c r="Q2864" s="217" t="s">
        <v>263</v>
      </c>
      <c r="R2864" s="217" t="s">
        <v>264</v>
      </c>
      <c r="S2864" s="211">
        <v>44531.502696759257</v>
      </c>
    </row>
    <row r="2865" spans="1:19" x14ac:dyDescent="0.2">
      <c r="A2865" s="217" t="s">
        <v>261</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262</v>
      </c>
      <c r="Q2865" s="217" t="s">
        <v>263</v>
      </c>
      <c r="R2865" s="217" t="s">
        <v>264</v>
      </c>
      <c r="S2865" s="211">
        <v>44531.502696759257</v>
      </c>
    </row>
    <row r="2866" spans="1:19" x14ac:dyDescent="0.2">
      <c r="A2866" s="217" t="s">
        <v>261</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262</v>
      </c>
      <c r="Q2866" s="217" t="s">
        <v>263</v>
      </c>
      <c r="R2866" s="217" t="s">
        <v>264</v>
      </c>
      <c r="S2866" s="211">
        <v>44531.502696759257</v>
      </c>
    </row>
    <row r="2867" spans="1:19" x14ac:dyDescent="0.2">
      <c r="A2867" s="217" t="s">
        <v>261</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262</v>
      </c>
      <c r="Q2867" s="217" t="s">
        <v>263</v>
      </c>
      <c r="R2867" s="217" t="s">
        <v>264</v>
      </c>
      <c r="S2867" s="211">
        <v>44531.502696759257</v>
      </c>
    </row>
    <row r="2868" spans="1:19" x14ac:dyDescent="0.2">
      <c r="A2868" s="217" t="s">
        <v>261</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262</v>
      </c>
      <c r="Q2868" s="217" t="s">
        <v>263</v>
      </c>
      <c r="R2868" s="217" t="s">
        <v>264</v>
      </c>
      <c r="S2868" s="211">
        <v>44531.502696759257</v>
      </c>
    </row>
    <row r="2869" spans="1:19" x14ac:dyDescent="0.2">
      <c r="A2869" s="217" t="s">
        <v>261</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262</v>
      </c>
      <c r="Q2869" s="217" t="s">
        <v>263</v>
      </c>
      <c r="R2869" s="217" t="s">
        <v>264</v>
      </c>
      <c r="S2869" s="211">
        <v>44531.502696759257</v>
      </c>
    </row>
    <row r="2870" spans="1:19" x14ac:dyDescent="0.2">
      <c r="A2870" s="217" t="s">
        <v>261</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262</v>
      </c>
      <c r="Q2870" s="217" t="s">
        <v>263</v>
      </c>
      <c r="R2870" s="217" t="s">
        <v>264</v>
      </c>
      <c r="S2870" s="211">
        <v>44531.502696759257</v>
      </c>
    </row>
    <row r="2871" spans="1:19" x14ac:dyDescent="0.2">
      <c r="A2871" s="217" t="s">
        <v>261</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262</v>
      </c>
      <c r="Q2871" s="217" t="s">
        <v>263</v>
      </c>
      <c r="R2871" s="217" t="s">
        <v>264</v>
      </c>
      <c r="S2871" s="211">
        <v>44531.502696759257</v>
      </c>
    </row>
    <row r="2872" spans="1:19" x14ac:dyDescent="0.2">
      <c r="A2872" s="217" t="s">
        <v>261</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262</v>
      </c>
      <c r="Q2872" s="217" t="s">
        <v>263</v>
      </c>
      <c r="R2872" s="217" t="s">
        <v>264</v>
      </c>
      <c r="S2872" s="211">
        <v>44531.502696759257</v>
      </c>
    </row>
    <row r="2873" spans="1:19" x14ac:dyDescent="0.2">
      <c r="A2873" s="217" t="s">
        <v>261</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262</v>
      </c>
      <c r="Q2873" s="217" t="s">
        <v>263</v>
      </c>
      <c r="R2873" s="217" t="s">
        <v>264</v>
      </c>
      <c r="S2873" s="211">
        <v>44531.502696759257</v>
      </c>
    </row>
    <row r="2874" spans="1:19" x14ac:dyDescent="0.2">
      <c r="A2874" s="217" t="s">
        <v>261</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262</v>
      </c>
      <c r="Q2874" s="217" t="s">
        <v>263</v>
      </c>
      <c r="R2874" s="217" t="s">
        <v>264</v>
      </c>
      <c r="S2874" s="211">
        <v>44531.502696759257</v>
      </c>
    </row>
    <row r="2875" spans="1:19" x14ac:dyDescent="0.2">
      <c r="A2875" s="217" t="s">
        <v>261</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262</v>
      </c>
      <c r="Q2875" s="217" t="s">
        <v>263</v>
      </c>
      <c r="R2875" s="217" t="s">
        <v>264</v>
      </c>
      <c r="S2875" s="211">
        <v>44531.502696759257</v>
      </c>
    </row>
    <row r="2876" spans="1:19" x14ac:dyDescent="0.2">
      <c r="A2876" s="217" t="s">
        <v>261</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262</v>
      </c>
      <c r="Q2876" s="217" t="s">
        <v>263</v>
      </c>
      <c r="R2876" s="217" t="s">
        <v>264</v>
      </c>
      <c r="S2876" s="211">
        <v>44531.502696759257</v>
      </c>
    </row>
    <row r="2877" spans="1:19" x14ac:dyDescent="0.2">
      <c r="A2877" s="217" t="s">
        <v>261</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262</v>
      </c>
      <c r="Q2877" s="217" t="s">
        <v>263</v>
      </c>
      <c r="R2877" s="217" t="s">
        <v>264</v>
      </c>
      <c r="S2877" s="211">
        <v>44531.502696759257</v>
      </c>
    </row>
    <row r="2878" spans="1:19" x14ac:dyDescent="0.2">
      <c r="A2878" s="217" t="s">
        <v>261</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262</v>
      </c>
      <c r="Q2878" s="217" t="s">
        <v>263</v>
      </c>
      <c r="R2878" s="217" t="s">
        <v>264</v>
      </c>
      <c r="S2878" s="211">
        <v>44531.502696759257</v>
      </c>
    </row>
    <row r="2879" spans="1:19" x14ac:dyDescent="0.2">
      <c r="A2879" s="217" t="s">
        <v>261</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262</v>
      </c>
      <c r="Q2879" s="217" t="s">
        <v>263</v>
      </c>
      <c r="R2879" s="217" t="s">
        <v>264</v>
      </c>
      <c r="S2879" s="211">
        <v>44531.502696759257</v>
      </c>
    </row>
    <row r="2880" spans="1:19" x14ac:dyDescent="0.2">
      <c r="A2880" s="217" t="s">
        <v>261</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262</v>
      </c>
      <c r="Q2880" s="217" t="s">
        <v>263</v>
      </c>
      <c r="R2880" s="217" t="s">
        <v>264</v>
      </c>
      <c r="S2880" s="211">
        <v>44531.502696759257</v>
      </c>
    </row>
    <row r="2881" spans="1:19" x14ac:dyDescent="0.2">
      <c r="A2881" s="217" t="s">
        <v>261</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262</v>
      </c>
      <c r="Q2881" s="217" t="s">
        <v>263</v>
      </c>
      <c r="R2881" s="217" t="s">
        <v>264</v>
      </c>
      <c r="S2881" s="211">
        <v>44531.502696759257</v>
      </c>
    </row>
    <row r="2882" spans="1:19" x14ac:dyDescent="0.2">
      <c r="A2882" s="217" t="s">
        <v>261</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262</v>
      </c>
      <c r="Q2882" s="217" t="s">
        <v>263</v>
      </c>
      <c r="R2882" s="217" t="s">
        <v>264</v>
      </c>
      <c r="S2882" s="211">
        <v>44531.502696759257</v>
      </c>
    </row>
    <row r="2883" spans="1:19" x14ac:dyDescent="0.2">
      <c r="A2883" s="217" t="s">
        <v>261</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262</v>
      </c>
      <c r="Q2883" s="217" t="s">
        <v>263</v>
      </c>
      <c r="R2883" s="217" t="s">
        <v>264</v>
      </c>
      <c r="S2883" s="211">
        <v>44531.502696759257</v>
      </c>
    </row>
    <row r="2884" spans="1:19" x14ac:dyDescent="0.2">
      <c r="A2884" s="217" t="s">
        <v>261</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262</v>
      </c>
      <c r="Q2884" s="217" t="s">
        <v>263</v>
      </c>
      <c r="R2884" s="217" t="s">
        <v>264</v>
      </c>
      <c r="S2884" s="211">
        <v>44531.502696759257</v>
      </c>
    </row>
    <row r="2885" spans="1:19" x14ac:dyDescent="0.2">
      <c r="A2885" s="217" t="s">
        <v>261</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262</v>
      </c>
      <c r="Q2885" s="217" t="s">
        <v>263</v>
      </c>
      <c r="R2885" s="217" t="s">
        <v>264</v>
      </c>
      <c r="S2885" s="211">
        <v>44531.502696759257</v>
      </c>
    </row>
    <row r="2886" spans="1:19" x14ac:dyDescent="0.2">
      <c r="A2886" s="217" t="s">
        <v>261</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262</v>
      </c>
      <c r="Q2886" s="217" t="s">
        <v>263</v>
      </c>
      <c r="R2886" s="217" t="s">
        <v>264</v>
      </c>
      <c r="S2886" s="211">
        <v>44531.502696759257</v>
      </c>
    </row>
    <row r="2887" spans="1:19" x14ac:dyDescent="0.2">
      <c r="A2887" s="217" t="s">
        <v>261</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262</v>
      </c>
      <c r="Q2887" s="217" t="s">
        <v>263</v>
      </c>
      <c r="R2887" s="217" t="s">
        <v>264</v>
      </c>
      <c r="S2887" s="211">
        <v>44531.502696759257</v>
      </c>
    </row>
    <row r="2888" spans="1:19" x14ac:dyDescent="0.2">
      <c r="A2888" s="217" t="s">
        <v>261</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262</v>
      </c>
      <c r="Q2888" s="217" t="s">
        <v>263</v>
      </c>
      <c r="R2888" s="217" t="s">
        <v>264</v>
      </c>
      <c r="S2888" s="211">
        <v>44516.623981481483</v>
      </c>
    </row>
    <row r="2889" spans="1:19" x14ac:dyDescent="0.2">
      <c r="A2889" s="217" t="s">
        <v>261</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262</v>
      </c>
      <c r="Q2889" s="217" t="s">
        <v>263</v>
      </c>
      <c r="R2889" s="217" t="s">
        <v>264</v>
      </c>
      <c r="S2889" s="211">
        <v>44531.500509259262</v>
      </c>
    </row>
    <row r="2890" spans="1:19" x14ac:dyDescent="0.2">
      <c r="A2890" s="217" t="s">
        <v>261</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262</v>
      </c>
      <c r="Q2890" s="217" t="s">
        <v>263</v>
      </c>
      <c r="R2890" s="217" t="s">
        <v>264</v>
      </c>
      <c r="S2890" s="211">
        <v>44531.500509259262</v>
      </c>
    </row>
    <row r="2891" spans="1:19" x14ac:dyDescent="0.2">
      <c r="A2891" s="217" t="s">
        <v>261</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262</v>
      </c>
      <c r="Q2891" s="217" t="s">
        <v>263</v>
      </c>
      <c r="R2891" s="217" t="s">
        <v>264</v>
      </c>
      <c r="S2891" s="211">
        <v>44531.500509259262</v>
      </c>
    </row>
    <row r="2892" spans="1:19" x14ac:dyDescent="0.2">
      <c r="A2892" s="217" t="s">
        <v>261</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262</v>
      </c>
      <c r="Q2892" s="217" t="s">
        <v>263</v>
      </c>
      <c r="R2892" s="217" t="s">
        <v>264</v>
      </c>
      <c r="S2892" s="211">
        <v>44531.500509259262</v>
      </c>
    </row>
    <row r="2893" spans="1:19" x14ac:dyDescent="0.2">
      <c r="A2893" s="217" t="s">
        <v>261</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262</v>
      </c>
      <c r="Q2893" s="217" t="s">
        <v>263</v>
      </c>
      <c r="R2893" s="217" t="s">
        <v>264</v>
      </c>
      <c r="S2893" s="211">
        <v>44531.500509259262</v>
      </c>
    </row>
    <row r="2894" spans="1:19" x14ac:dyDescent="0.2">
      <c r="A2894" s="217" t="s">
        <v>261</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262</v>
      </c>
      <c r="Q2894" s="217" t="s">
        <v>263</v>
      </c>
      <c r="R2894" s="217" t="s">
        <v>264</v>
      </c>
      <c r="S2894" s="211">
        <v>44531.500509259262</v>
      </c>
    </row>
    <row r="2895" spans="1:19" x14ac:dyDescent="0.2">
      <c r="A2895" s="217" t="s">
        <v>261</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262</v>
      </c>
      <c r="Q2895" s="217" t="s">
        <v>263</v>
      </c>
      <c r="R2895" s="217" t="s">
        <v>264</v>
      </c>
      <c r="S2895" s="211">
        <v>44531.500509259262</v>
      </c>
    </row>
    <row r="2896" spans="1:19" x14ac:dyDescent="0.2">
      <c r="A2896" s="217" t="s">
        <v>261</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262</v>
      </c>
      <c r="Q2896" s="217" t="s">
        <v>263</v>
      </c>
      <c r="R2896" s="217" t="s">
        <v>264</v>
      </c>
      <c r="S2896" s="211">
        <v>44531.500509259262</v>
      </c>
    </row>
    <row r="2897" spans="1:19" x14ac:dyDescent="0.2">
      <c r="A2897" s="217" t="s">
        <v>261</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262</v>
      </c>
      <c r="Q2897" s="217" t="s">
        <v>263</v>
      </c>
      <c r="R2897" s="217" t="s">
        <v>264</v>
      </c>
      <c r="S2897" s="211">
        <v>44531.500509259262</v>
      </c>
    </row>
    <row r="2898" spans="1:19" x14ac:dyDescent="0.2">
      <c r="A2898" s="217" t="s">
        <v>261</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262</v>
      </c>
      <c r="Q2898" s="217" t="s">
        <v>263</v>
      </c>
      <c r="R2898" s="217" t="s">
        <v>264</v>
      </c>
      <c r="S2898" s="211">
        <v>44531.500509259262</v>
      </c>
    </row>
    <row r="2899" spans="1:19" x14ac:dyDescent="0.2">
      <c r="A2899" s="217" t="s">
        <v>261</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262</v>
      </c>
      <c r="Q2899" s="217" t="s">
        <v>263</v>
      </c>
      <c r="R2899" s="217" t="s">
        <v>264</v>
      </c>
      <c r="S2899" s="211">
        <v>44531.500509259262</v>
      </c>
    </row>
    <row r="2900" spans="1:19" x14ac:dyDescent="0.2">
      <c r="A2900" s="217" t="s">
        <v>261</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262</v>
      </c>
      <c r="Q2900" s="217" t="s">
        <v>263</v>
      </c>
      <c r="R2900" s="217" t="s">
        <v>264</v>
      </c>
      <c r="S2900" s="211">
        <v>44531.500509259262</v>
      </c>
    </row>
    <row r="2901" spans="1:19" x14ac:dyDescent="0.2">
      <c r="A2901" s="217" t="s">
        <v>261</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262</v>
      </c>
      <c r="Q2901" s="217" t="s">
        <v>263</v>
      </c>
      <c r="R2901" s="217" t="s">
        <v>264</v>
      </c>
      <c r="S2901" s="211">
        <v>44531.500509259262</v>
      </c>
    </row>
    <row r="2902" spans="1:19" x14ac:dyDescent="0.2">
      <c r="A2902" s="217" t="s">
        <v>261</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262</v>
      </c>
      <c r="Q2902" s="217" t="s">
        <v>263</v>
      </c>
      <c r="R2902" s="217" t="s">
        <v>264</v>
      </c>
      <c r="S2902" s="211">
        <v>44531.500509259262</v>
      </c>
    </row>
    <row r="2903" spans="1:19" x14ac:dyDescent="0.2">
      <c r="A2903" s="217" t="s">
        <v>261</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262</v>
      </c>
      <c r="Q2903" s="217" t="s">
        <v>263</v>
      </c>
      <c r="R2903" s="217" t="s">
        <v>264</v>
      </c>
      <c r="S2903" s="211">
        <v>44531.500509259262</v>
      </c>
    </row>
    <row r="2904" spans="1:19" x14ac:dyDescent="0.2">
      <c r="A2904" s="217" t="s">
        <v>261</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262</v>
      </c>
      <c r="Q2904" s="217" t="s">
        <v>263</v>
      </c>
      <c r="R2904" s="217" t="s">
        <v>264</v>
      </c>
      <c r="S2904" s="211">
        <v>44531.500509259262</v>
      </c>
    </row>
    <row r="2905" spans="1:19" x14ac:dyDescent="0.2">
      <c r="A2905" s="217" t="s">
        <v>261</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262</v>
      </c>
      <c r="Q2905" s="217" t="s">
        <v>263</v>
      </c>
      <c r="R2905" s="217" t="s">
        <v>264</v>
      </c>
      <c r="S2905" s="211">
        <v>44531.500509259262</v>
      </c>
    </row>
    <row r="2906" spans="1:19" x14ac:dyDescent="0.2">
      <c r="A2906" s="217" t="s">
        <v>261</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262</v>
      </c>
      <c r="Q2906" s="217" t="s">
        <v>263</v>
      </c>
      <c r="R2906" s="217" t="s">
        <v>264</v>
      </c>
      <c r="S2906" s="211">
        <v>44531.500509259262</v>
      </c>
    </row>
    <row r="2907" spans="1:19" x14ac:dyDescent="0.2">
      <c r="A2907" s="217" t="s">
        <v>261</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262</v>
      </c>
      <c r="Q2907" s="217" t="s">
        <v>263</v>
      </c>
      <c r="R2907" s="217" t="s">
        <v>264</v>
      </c>
      <c r="S2907" s="211">
        <v>44531.500509259262</v>
      </c>
    </row>
    <row r="2908" spans="1:19" x14ac:dyDescent="0.2">
      <c r="A2908" s="217" t="s">
        <v>261</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262</v>
      </c>
      <c r="Q2908" s="217" t="s">
        <v>263</v>
      </c>
      <c r="R2908" s="217" t="s">
        <v>264</v>
      </c>
      <c r="S2908" s="211">
        <v>44531.500509259262</v>
      </c>
    </row>
    <row r="2909" spans="1:19" x14ac:dyDescent="0.2">
      <c r="A2909" s="217" t="s">
        <v>261</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262</v>
      </c>
      <c r="Q2909" s="217" t="s">
        <v>263</v>
      </c>
      <c r="R2909" s="217" t="s">
        <v>264</v>
      </c>
      <c r="S2909" s="211">
        <v>44531.500509259262</v>
      </c>
    </row>
    <row r="2910" spans="1:19" x14ac:dyDescent="0.2">
      <c r="A2910" s="217" t="s">
        <v>261</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262</v>
      </c>
      <c r="Q2910" s="217" t="s">
        <v>263</v>
      </c>
      <c r="R2910" s="217" t="s">
        <v>264</v>
      </c>
      <c r="S2910" s="211">
        <v>44531.500509259262</v>
      </c>
    </row>
    <row r="2911" spans="1:19" x14ac:dyDescent="0.2">
      <c r="A2911" s="217" t="s">
        <v>261</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262</v>
      </c>
      <c r="Q2911" s="217" t="s">
        <v>263</v>
      </c>
      <c r="R2911" s="217" t="s">
        <v>264</v>
      </c>
      <c r="S2911" s="211">
        <v>44531.500509259262</v>
      </c>
    </row>
    <row r="2912" spans="1:19" x14ac:dyDescent="0.2">
      <c r="A2912" s="217" t="s">
        <v>261</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262</v>
      </c>
      <c r="Q2912" s="217" t="s">
        <v>263</v>
      </c>
      <c r="R2912" s="217" t="s">
        <v>264</v>
      </c>
      <c r="S2912" s="211">
        <v>44531.500509259262</v>
      </c>
    </row>
    <row r="2913" spans="1:19" x14ac:dyDescent="0.2">
      <c r="A2913" s="217" t="s">
        <v>261</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262</v>
      </c>
      <c r="Q2913" s="217" t="s">
        <v>263</v>
      </c>
      <c r="R2913" s="217" t="s">
        <v>264</v>
      </c>
      <c r="S2913" s="211">
        <v>44531.500509259262</v>
      </c>
    </row>
    <row r="2914" spans="1:19" x14ac:dyDescent="0.2">
      <c r="A2914" s="217" t="s">
        <v>261</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262</v>
      </c>
      <c r="Q2914" s="217" t="s">
        <v>263</v>
      </c>
      <c r="R2914" s="217" t="s">
        <v>264</v>
      </c>
      <c r="S2914" s="211">
        <v>44531.500509259262</v>
      </c>
    </row>
    <row r="2915" spans="1:19" x14ac:dyDescent="0.2">
      <c r="A2915" s="217" t="s">
        <v>261</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262</v>
      </c>
      <c r="Q2915" s="217" t="s">
        <v>263</v>
      </c>
      <c r="R2915" s="217" t="s">
        <v>264</v>
      </c>
      <c r="S2915" s="211">
        <v>44531.500509259262</v>
      </c>
    </row>
    <row r="2916" spans="1:19" x14ac:dyDescent="0.2">
      <c r="A2916" s="217" t="s">
        <v>261</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262</v>
      </c>
      <c r="Q2916" s="217" t="s">
        <v>263</v>
      </c>
      <c r="R2916" s="217" t="s">
        <v>264</v>
      </c>
      <c r="S2916" s="211">
        <v>44531.500509259262</v>
      </c>
    </row>
    <row r="2917" spans="1:19" x14ac:dyDescent="0.2">
      <c r="A2917" s="217" t="s">
        <v>261</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262</v>
      </c>
      <c r="Q2917" s="217" t="s">
        <v>263</v>
      </c>
      <c r="R2917" s="217" t="s">
        <v>264</v>
      </c>
      <c r="S2917" s="211">
        <v>44531.500509259262</v>
      </c>
    </row>
    <row r="2918" spans="1:19" x14ac:dyDescent="0.2">
      <c r="A2918" s="217" t="s">
        <v>261</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262</v>
      </c>
      <c r="Q2918" s="217" t="s">
        <v>263</v>
      </c>
      <c r="R2918" s="217" t="s">
        <v>264</v>
      </c>
      <c r="S2918" s="211">
        <v>44531.500509259262</v>
      </c>
    </row>
    <row r="2919" spans="1:19" x14ac:dyDescent="0.2">
      <c r="A2919" s="217" t="s">
        <v>261</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262</v>
      </c>
      <c r="Q2919" s="217" t="s">
        <v>263</v>
      </c>
      <c r="R2919" s="217" t="s">
        <v>264</v>
      </c>
      <c r="S2919" s="211">
        <v>44531.500509259262</v>
      </c>
    </row>
    <row r="2920" spans="1:19" x14ac:dyDescent="0.2">
      <c r="A2920" s="217" t="s">
        <v>261</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262</v>
      </c>
      <c r="Q2920" s="217" t="s">
        <v>263</v>
      </c>
      <c r="R2920" s="217" t="s">
        <v>264</v>
      </c>
      <c r="S2920" s="211">
        <v>44531.500509259262</v>
      </c>
    </row>
    <row r="2921" spans="1:19" x14ac:dyDescent="0.2">
      <c r="A2921" s="217" t="s">
        <v>261</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262</v>
      </c>
      <c r="Q2921" s="217" t="s">
        <v>263</v>
      </c>
      <c r="R2921" s="217" t="s">
        <v>264</v>
      </c>
      <c r="S2921" s="211">
        <v>44531.500509259262</v>
      </c>
    </row>
    <row r="2922" spans="1:19" x14ac:dyDescent="0.2">
      <c r="A2922" s="217" t="s">
        <v>261</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262</v>
      </c>
      <c r="Q2922" s="217" t="s">
        <v>263</v>
      </c>
      <c r="R2922" s="217" t="s">
        <v>264</v>
      </c>
      <c r="S2922" s="211">
        <v>44531.500509259262</v>
      </c>
    </row>
    <row r="2923" spans="1:19" x14ac:dyDescent="0.2">
      <c r="A2923" s="217" t="s">
        <v>261</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262</v>
      </c>
      <c r="Q2923" s="217" t="s">
        <v>263</v>
      </c>
      <c r="R2923" s="217" t="s">
        <v>264</v>
      </c>
      <c r="S2923" s="211">
        <v>44531.500509259262</v>
      </c>
    </row>
    <row r="2924" spans="1:19" x14ac:dyDescent="0.2">
      <c r="A2924" s="217" t="s">
        <v>261</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262</v>
      </c>
      <c r="Q2924" s="217" t="s">
        <v>263</v>
      </c>
      <c r="R2924" s="217" t="s">
        <v>264</v>
      </c>
      <c r="S2924" s="211">
        <v>44531.500509259262</v>
      </c>
    </row>
    <row r="2925" spans="1:19" x14ac:dyDescent="0.2">
      <c r="A2925" s="217" t="s">
        <v>261</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262</v>
      </c>
      <c r="Q2925" s="217" t="s">
        <v>263</v>
      </c>
      <c r="R2925" s="217" t="s">
        <v>264</v>
      </c>
      <c r="S2925" s="211">
        <v>44531.500509259262</v>
      </c>
    </row>
    <row r="2926" spans="1:19" x14ac:dyDescent="0.2">
      <c r="A2926" s="217" t="s">
        <v>261</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262</v>
      </c>
      <c r="Q2926" s="217" t="s">
        <v>263</v>
      </c>
      <c r="R2926" s="217" t="s">
        <v>264</v>
      </c>
      <c r="S2926" s="211">
        <v>44531.500509259262</v>
      </c>
    </row>
    <row r="2927" spans="1:19" x14ac:dyDescent="0.2">
      <c r="A2927" s="217" t="s">
        <v>261</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262</v>
      </c>
      <c r="Q2927" s="217" t="s">
        <v>263</v>
      </c>
      <c r="R2927" s="217" t="s">
        <v>264</v>
      </c>
      <c r="S2927" s="211">
        <v>44531.500509259262</v>
      </c>
    </row>
    <row r="2928" spans="1:19" x14ac:dyDescent="0.2">
      <c r="A2928" s="217" t="s">
        <v>261</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262</v>
      </c>
      <c r="Q2928" s="217" t="s">
        <v>263</v>
      </c>
      <c r="R2928" s="217" t="s">
        <v>264</v>
      </c>
      <c r="S2928" s="211">
        <v>44531.500509259262</v>
      </c>
    </row>
    <row r="2929" spans="1:19" x14ac:dyDescent="0.2">
      <c r="A2929" s="217" t="s">
        <v>261</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262</v>
      </c>
      <c r="Q2929" s="217" t="s">
        <v>263</v>
      </c>
      <c r="R2929" s="217" t="s">
        <v>264</v>
      </c>
      <c r="S2929" s="211">
        <v>44531.500509259262</v>
      </c>
    </row>
    <row r="2930" spans="1:19" x14ac:dyDescent="0.2">
      <c r="A2930" s="217" t="s">
        <v>261</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262</v>
      </c>
      <c r="Q2930" s="217" t="s">
        <v>263</v>
      </c>
      <c r="R2930" s="217" t="s">
        <v>264</v>
      </c>
      <c r="S2930" s="211">
        <v>44531.500509259262</v>
      </c>
    </row>
    <row r="2931" spans="1:19" x14ac:dyDescent="0.2">
      <c r="A2931" s="217" t="s">
        <v>261</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262</v>
      </c>
      <c r="Q2931" s="217" t="s">
        <v>263</v>
      </c>
      <c r="R2931" s="217" t="s">
        <v>264</v>
      </c>
      <c r="S2931" s="211">
        <v>44531.500509259262</v>
      </c>
    </row>
    <row r="2932" spans="1:19" x14ac:dyDescent="0.2">
      <c r="A2932" s="217" t="s">
        <v>261</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262</v>
      </c>
      <c r="Q2932" s="217" t="s">
        <v>263</v>
      </c>
      <c r="R2932" s="217" t="s">
        <v>264</v>
      </c>
      <c r="S2932" s="211">
        <v>44531.500509259262</v>
      </c>
    </row>
    <row r="2933" spans="1:19" x14ac:dyDescent="0.2">
      <c r="A2933" s="217" t="s">
        <v>261</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262</v>
      </c>
      <c r="Q2933" s="217" t="s">
        <v>263</v>
      </c>
      <c r="R2933" s="217" t="s">
        <v>264</v>
      </c>
      <c r="S2933" s="211">
        <v>44531.500509259262</v>
      </c>
    </row>
    <row r="2934" spans="1:19" x14ac:dyDescent="0.2">
      <c r="A2934" s="217" t="s">
        <v>261</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262</v>
      </c>
      <c r="Q2934" s="217" t="s">
        <v>263</v>
      </c>
      <c r="R2934" s="217" t="s">
        <v>264</v>
      </c>
      <c r="S2934" s="211">
        <v>44531.500509259262</v>
      </c>
    </row>
    <row r="2935" spans="1:19" x14ac:dyDescent="0.2">
      <c r="A2935" s="217" t="s">
        <v>261</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262</v>
      </c>
      <c r="Q2935" s="217" t="s">
        <v>263</v>
      </c>
      <c r="R2935" s="217" t="s">
        <v>264</v>
      </c>
      <c r="S2935" s="211">
        <v>44531.500509259262</v>
      </c>
    </row>
    <row r="2936" spans="1:19" x14ac:dyDescent="0.2">
      <c r="A2936" s="217" t="s">
        <v>261</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262</v>
      </c>
      <c r="Q2936" s="217" t="s">
        <v>263</v>
      </c>
      <c r="R2936" s="217" t="s">
        <v>264</v>
      </c>
      <c r="S2936" s="211">
        <v>44531.500509259262</v>
      </c>
    </row>
    <row r="2937" spans="1:19" x14ac:dyDescent="0.2">
      <c r="A2937" s="217" t="s">
        <v>261</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262</v>
      </c>
      <c r="Q2937" s="217" t="s">
        <v>263</v>
      </c>
      <c r="R2937" s="217" t="s">
        <v>264</v>
      </c>
      <c r="S2937" s="211">
        <v>44531.500509259262</v>
      </c>
    </row>
    <row r="2938" spans="1:19" x14ac:dyDescent="0.2">
      <c r="A2938" s="217" t="s">
        <v>261</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262</v>
      </c>
      <c r="Q2938" s="217" t="s">
        <v>263</v>
      </c>
      <c r="R2938" s="217" t="s">
        <v>264</v>
      </c>
      <c r="S2938" s="211">
        <v>44531.500509259262</v>
      </c>
    </row>
    <row r="2939" spans="1:19" x14ac:dyDescent="0.2">
      <c r="A2939" s="217" t="s">
        <v>261</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262</v>
      </c>
      <c r="Q2939" s="217" t="s">
        <v>263</v>
      </c>
      <c r="R2939" s="217" t="s">
        <v>264</v>
      </c>
      <c r="S2939" s="211">
        <v>44531.500509259262</v>
      </c>
    </row>
    <row r="2940" spans="1:19" x14ac:dyDescent="0.2">
      <c r="A2940" s="217" t="s">
        <v>261</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262</v>
      </c>
      <c r="Q2940" s="217" t="s">
        <v>263</v>
      </c>
      <c r="R2940" s="217" t="s">
        <v>264</v>
      </c>
      <c r="S2940" s="211">
        <v>44531.500509259262</v>
      </c>
    </row>
    <row r="2941" spans="1:19" x14ac:dyDescent="0.2">
      <c r="A2941" s="217" t="s">
        <v>261</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262</v>
      </c>
      <c r="Q2941" s="217" t="s">
        <v>263</v>
      </c>
      <c r="R2941" s="217" t="s">
        <v>264</v>
      </c>
      <c r="S2941" s="211">
        <v>44531.500509259262</v>
      </c>
    </row>
    <row r="2942" spans="1:19" x14ac:dyDescent="0.2">
      <c r="A2942" s="217" t="s">
        <v>261</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262</v>
      </c>
      <c r="Q2942" s="217" t="s">
        <v>263</v>
      </c>
      <c r="R2942" s="217" t="s">
        <v>264</v>
      </c>
      <c r="S2942" s="211">
        <v>44531.500509259262</v>
      </c>
    </row>
    <row r="2943" spans="1:19" x14ac:dyDescent="0.2">
      <c r="A2943" s="217" t="s">
        <v>261</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262</v>
      </c>
      <c r="Q2943" s="217" t="s">
        <v>263</v>
      </c>
      <c r="R2943" s="217" t="s">
        <v>264</v>
      </c>
      <c r="S2943" s="211">
        <v>44531.500509259262</v>
      </c>
    </row>
    <row r="2944" spans="1:19" x14ac:dyDescent="0.2">
      <c r="A2944" s="217" t="s">
        <v>261</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262</v>
      </c>
      <c r="Q2944" s="217" t="s">
        <v>263</v>
      </c>
      <c r="R2944" s="217" t="s">
        <v>264</v>
      </c>
      <c r="S2944" s="211">
        <v>44531.500509259262</v>
      </c>
    </row>
    <row r="2945" spans="1:19" x14ac:dyDescent="0.2">
      <c r="A2945" s="217" t="s">
        <v>261</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262</v>
      </c>
      <c r="Q2945" s="217" t="s">
        <v>263</v>
      </c>
      <c r="R2945" s="217" t="s">
        <v>264</v>
      </c>
      <c r="S2945" s="211">
        <v>44531.500509259262</v>
      </c>
    </row>
    <row r="2946" spans="1:19" x14ac:dyDescent="0.2">
      <c r="A2946" s="217" t="s">
        <v>261</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262</v>
      </c>
      <c r="Q2946" s="217" t="s">
        <v>263</v>
      </c>
      <c r="R2946" s="217" t="s">
        <v>264</v>
      </c>
      <c r="S2946" s="211">
        <v>44531.500509259262</v>
      </c>
    </row>
    <row r="2947" spans="1:19" x14ac:dyDescent="0.2">
      <c r="A2947" s="217" t="s">
        <v>261</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262</v>
      </c>
      <c r="Q2947" s="217" t="s">
        <v>263</v>
      </c>
      <c r="R2947" s="217" t="s">
        <v>264</v>
      </c>
      <c r="S2947" s="211">
        <v>44531.500509259262</v>
      </c>
    </row>
    <row r="2948" spans="1:19" x14ac:dyDescent="0.2">
      <c r="A2948" s="217" t="s">
        <v>261</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262</v>
      </c>
      <c r="Q2948" s="217" t="s">
        <v>263</v>
      </c>
      <c r="R2948" s="217" t="s">
        <v>264</v>
      </c>
      <c r="S2948" s="211">
        <v>44531.500509259262</v>
      </c>
    </row>
    <row r="2949" spans="1:19" x14ac:dyDescent="0.2">
      <c r="A2949" s="217" t="s">
        <v>261</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262</v>
      </c>
      <c r="Q2949" s="217" t="s">
        <v>263</v>
      </c>
      <c r="R2949" s="217" t="s">
        <v>264</v>
      </c>
      <c r="S2949" s="211">
        <v>44531.500509259262</v>
      </c>
    </row>
    <row r="2950" spans="1:19" x14ac:dyDescent="0.2">
      <c r="A2950" s="217" t="s">
        <v>261</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262</v>
      </c>
      <c r="Q2950" s="217" t="s">
        <v>263</v>
      </c>
      <c r="R2950" s="217" t="s">
        <v>264</v>
      </c>
      <c r="S2950" s="211">
        <v>44531.500509259262</v>
      </c>
    </row>
    <row r="2951" spans="1:19" x14ac:dyDescent="0.2">
      <c r="A2951" s="217" t="s">
        <v>261</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262</v>
      </c>
      <c r="Q2951" s="217" t="s">
        <v>263</v>
      </c>
      <c r="R2951" s="217" t="s">
        <v>264</v>
      </c>
      <c r="S2951" s="211">
        <v>44531.500509259262</v>
      </c>
    </row>
    <row r="2952" spans="1:19" x14ac:dyDescent="0.2">
      <c r="A2952" s="217" t="s">
        <v>261</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262</v>
      </c>
      <c r="Q2952" s="217" t="s">
        <v>263</v>
      </c>
      <c r="R2952" s="217" t="s">
        <v>264</v>
      </c>
      <c r="S2952" s="211">
        <v>44531.500509259262</v>
      </c>
    </row>
    <row r="2953" spans="1:19" x14ac:dyDescent="0.2">
      <c r="A2953" s="217" t="s">
        <v>261</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262</v>
      </c>
      <c r="Q2953" s="217" t="s">
        <v>263</v>
      </c>
      <c r="R2953" s="217" t="s">
        <v>264</v>
      </c>
      <c r="S2953" s="211">
        <v>44531.500509259262</v>
      </c>
    </row>
    <row r="2954" spans="1:19" x14ac:dyDescent="0.2">
      <c r="A2954" s="217" t="s">
        <v>261</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262</v>
      </c>
      <c r="Q2954" s="217" t="s">
        <v>263</v>
      </c>
      <c r="R2954" s="217" t="s">
        <v>264</v>
      </c>
      <c r="S2954" s="211">
        <v>44531.500509259262</v>
      </c>
    </row>
    <row r="2955" spans="1:19" x14ac:dyDescent="0.2">
      <c r="A2955" s="217" t="s">
        <v>261</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262</v>
      </c>
      <c r="Q2955" s="217" t="s">
        <v>263</v>
      </c>
      <c r="R2955" s="217" t="s">
        <v>264</v>
      </c>
      <c r="S2955" s="211">
        <v>44531.500509259262</v>
      </c>
    </row>
    <row r="2956" spans="1:19" x14ac:dyDescent="0.2">
      <c r="A2956" s="217" t="s">
        <v>261</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262</v>
      </c>
      <c r="Q2956" s="217" t="s">
        <v>263</v>
      </c>
      <c r="R2956" s="217" t="s">
        <v>264</v>
      </c>
      <c r="S2956" s="211">
        <v>44531.500509259262</v>
      </c>
    </row>
    <row r="2957" spans="1:19" x14ac:dyDescent="0.2">
      <c r="A2957" s="217" t="s">
        <v>261</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262</v>
      </c>
      <c r="Q2957" s="217" t="s">
        <v>263</v>
      </c>
      <c r="R2957" s="217" t="s">
        <v>264</v>
      </c>
      <c r="S2957" s="211">
        <v>44531.500509259262</v>
      </c>
    </row>
    <row r="2958" spans="1:19" x14ac:dyDescent="0.2">
      <c r="A2958" s="217" t="s">
        <v>261</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262</v>
      </c>
      <c r="Q2958" s="217" t="s">
        <v>263</v>
      </c>
      <c r="R2958" s="217" t="s">
        <v>264</v>
      </c>
      <c r="S2958" s="211">
        <v>44531.500509259262</v>
      </c>
    </row>
    <row r="2959" spans="1:19" x14ac:dyDescent="0.2">
      <c r="A2959" s="217" t="s">
        <v>261</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262</v>
      </c>
      <c r="Q2959" s="217" t="s">
        <v>263</v>
      </c>
      <c r="R2959" s="217" t="s">
        <v>264</v>
      </c>
      <c r="S2959" s="211">
        <v>44531.500509259262</v>
      </c>
    </row>
    <row r="2960" spans="1:19" x14ac:dyDescent="0.2">
      <c r="A2960" s="217" t="s">
        <v>261</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262</v>
      </c>
      <c r="Q2960" s="217" t="s">
        <v>263</v>
      </c>
      <c r="R2960" s="217" t="s">
        <v>264</v>
      </c>
      <c r="S2960" s="211">
        <v>44531.500509259262</v>
      </c>
    </row>
    <row r="2961" spans="1:19" x14ac:dyDescent="0.2">
      <c r="A2961" s="217" t="s">
        <v>261</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262</v>
      </c>
      <c r="Q2961" s="217" t="s">
        <v>263</v>
      </c>
      <c r="R2961" s="217" t="s">
        <v>264</v>
      </c>
      <c r="S2961" s="211">
        <v>44531.500509259262</v>
      </c>
    </row>
    <row r="2962" spans="1:19" x14ac:dyDescent="0.2">
      <c r="A2962" s="217" t="s">
        <v>261</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262</v>
      </c>
      <c r="Q2962" s="217" t="s">
        <v>263</v>
      </c>
      <c r="R2962" s="217" t="s">
        <v>264</v>
      </c>
      <c r="S2962" s="211">
        <v>44531.500509259262</v>
      </c>
    </row>
    <row r="2963" spans="1:19" x14ac:dyDescent="0.2">
      <c r="A2963" s="217" t="s">
        <v>261</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262</v>
      </c>
      <c r="Q2963" s="217" t="s">
        <v>263</v>
      </c>
      <c r="R2963" s="217" t="s">
        <v>264</v>
      </c>
      <c r="S2963" s="211">
        <v>44531.500509259262</v>
      </c>
    </row>
    <row r="2964" spans="1:19" x14ac:dyDescent="0.2">
      <c r="A2964" s="217" t="s">
        <v>261</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262</v>
      </c>
      <c r="Q2964" s="217" t="s">
        <v>263</v>
      </c>
      <c r="R2964" s="217" t="s">
        <v>264</v>
      </c>
      <c r="S2964" s="211">
        <v>44531.500509259262</v>
      </c>
    </row>
    <row r="2965" spans="1:19" x14ac:dyDescent="0.2">
      <c r="A2965" s="217" t="s">
        <v>261</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262</v>
      </c>
      <c r="Q2965" s="217" t="s">
        <v>263</v>
      </c>
      <c r="R2965" s="217" t="s">
        <v>264</v>
      </c>
      <c r="S2965" s="211">
        <v>44531.500509259262</v>
      </c>
    </row>
    <row r="2966" spans="1:19" x14ac:dyDescent="0.2">
      <c r="A2966" s="217" t="s">
        <v>261</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262</v>
      </c>
      <c r="Q2966" s="217" t="s">
        <v>263</v>
      </c>
      <c r="R2966" s="217" t="s">
        <v>264</v>
      </c>
      <c r="S2966" s="211">
        <v>44531.500509259262</v>
      </c>
    </row>
    <row r="2967" spans="1:19" x14ac:dyDescent="0.2">
      <c r="A2967" s="217" t="s">
        <v>261</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262</v>
      </c>
      <c r="Q2967" s="217" t="s">
        <v>263</v>
      </c>
      <c r="R2967" s="217" t="s">
        <v>264</v>
      </c>
      <c r="S2967" s="211">
        <v>44531.500509259262</v>
      </c>
    </row>
    <row r="2968" spans="1:19" x14ac:dyDescent="0.2">
      <c r="A2968" s="217" t="s">
        <v>261</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262</v>
      </c>
      <c r="Q2968" s="217" t="s">
        <v>263</v>
      </c>
      <c r="R2968" s="217" t="s">
        <v>264</v>
      </c>
      <c r="S2968" s="211">
        <v>44531.500509259262</v>
      </c>
    </row>
    <row r="2969" spans="1:19" x14ac:dyDescent="0.2">
      <c r="A2969" s="217" t="s">
        <v>261</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262</v>
      </c>
      <c r="Q2969" s="217" t="s">
        <v>263</v>
      </c>
      <c r="R2969" s="217" t="s">
        <v>264</v>
      </c>
      <c r="S2969" s="211">
        <v>44531.500509259262</v>
      </c>
    </row>
    <row r="2970" spans="1:19" x14ac:dyDescent="0.2">
      <c r="A2970" s="217" t="s">
        <v>261</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262</v>
      </c>
      <c r="Q2970" s="217" t="s">
        <v>263</v>
      </c>
      <c r="R2970" s="217" t="s">
        <v>264</v>
      </c>
      <c r="S2970" s="211">
        <v>44531.500509259262</v>
      </c>
    </row>
    <row r="2971" spans="1:19" x14ac:dyDescent="0.2">
      <c r="A2971" s="217" t="s">
        <v>261</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262</v>
      </c>
      <c r="Q2971" s="217" t="s">
        <v>263</v>
      </c>
      <c r="R2971" s="217" t="s">
        <v>264</v>
      </c>
      <c r="S2971" s="211">
        <v>44531.500509259262</v>
      </c>
    </row>
    <row r="2972" spans="1:19" x14ac:dyDescent="0.2">
      <c r="A2972" s="217" t="s">
        <v>261</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262</v>
      </c>
      <c r="Q2972" s="217" t="s">
        <v>263</v>
      </c>
      <c r="R2972" s="217" t="s">
        <v>264</v>
      </c>
      <c r="S2972" s="211">
        <v>44531.500509259262</v>
      </c>
    </row>
    <row r="2973" spans="1:19" x14ac:dyDescent="0.2">
      <c r="A2973" s="217" t="s">
        <v>261</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262</v>
      </c>
      <c r="Q2973" s="217" t="s">
        <v>263</v>
      </c>
      <c r="R2973" s="217" t="s">
        <v>264</v>
      </c>
      <c r="S2973" s="211">
        <v>44531.500509259262</v>
      </c>
    </row>
    <row r="2974" spans="1:19" x14ac:dyDescent="0.2">
      <c r="A2974" s="217" t="s">
        <v>261</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262</v>
      </c>
      <c r="Q2974" s="217" t="s">
        <v>263</v>
      </c>
      <c r="R2974" s="217" t="s">
        <v>264</v>
      </c>
      <c r="S2974" s="211">
        <v>44531.500509259262</v>
      </c>
    </row>
    <row r="2975" spans="1:19" x14ac:dyDescent="0.2">
      <c r="A2975" s="217" t="s">
        <v>261</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262</v>
      </c>
      <c r="Q2975" s="217" t="s">
        <v>263</v>
      </c>
      <c r="R2975" s="217" t="s">
        <v>264</v>
      </c>
      <c r="S2975" s="211">
        <v>44531.500509259262</v>
      </c>
    </row>
    <row r="2976" spans="1:19" x14ac:dyDescent="0.2">
      <c r="A2976" s="217" t="s">
        <v>261</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262</v>
      </c>
      <c r="Q2976" s="217" t="s">
        <v>263</v>
      </c>
      <c r="R2976" s="217" t="s">
        <v>264</v>
      </c>
      <c r="S2976" s="211">
        <v>44531.500509259262</v>
      </c>
    </row>
    <row r="2977" spans="1:19" x14ac:dyDescent="0.2">
      <c r="A2977" s="217" t="s">
        <v>261</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262</v>
      </c>
      <c r="Q2977" s="217" t="s">
        <v>263</v>
      </c>
      <c r="R2977" s="217" t="s">
        <v>264</v>
      </c>
      <c r="S2977" s="211">
        <v>44531.500509259262</v>
      </c>
    </row>
    <row r="2978" spans="1:19" x14ac:dyDescent="0.2">
      <c r="A2978" s="217" t="s">
        <v>261</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262</v>
      </c>
      <c r="Q2978" s="217" t="s">
        <v>263</v>
      </c>
      <c r="R2978" s="217" t="s">
        <v>264</v>
      </c>
      <c r="S2978" s="211">
        <v>44531.500509259262</v>
      </c>
    </row>
    <row r="2979" spans="1:19" x14ac:dyDescent="0.2">
      <c r="A2979" s="217" t="s">
        <v>261</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262</v>
      </c>
      <c r="Q2979" s="217" t="s">
        <v>263</v>
      </c>
      <c r="R2979" s="217" t="s">
        <v>264</v>
      </c>
      <c r="S2979" s="211">
        <v>44531.500509259262</v>
      </c>
    </row>
    <row r="2980" spans="1:19" x14ac:dyDescent="0.2">
      <c r="A2980" s="217" t="s">
        <v>261</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262</v>
      </c>
      <c r="Q2980" s="217" t="s">
        <v>263</v>
      </c>
      <c r="R2980" s="217" t="s">
        <v>264</v>
      </c>
      <c r="S2980" s="211">
        <v>44531.500509259262</v>
      </c>
    </row>
    <row r="2981" spans="1:19" x14ac:dyDescent="0.2">
      <c r="A2981" s="217" t="s">
        <v>261</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262</v>
      </c>
      <c r="Q2981" s="217" t="s">
        <v>263</v>
      </c>
      <c r="R2981" s="217" t="s">
        <v>264</v>
      </c>
      <c r="S2981" s="211">
        <v>44531.500509259262</v>
      </c>
    </row>
    <row r="2982" spans="1:19" x14ac:dyDescent="0.2">
      <c r="A2982" s="217" t="s">
        <v>261</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262</v>
      </c>
      <c r="Q2982" s="217" t="s">
        <v>263</v>
      </c>
      <c r="R2982" s="217" t="s">
        <v>264</v>
      </c>
      <c r="S2982" s="211">
        <v>44531.500509259262</v>
      </c>
    </row>
    <row r="2983" spans="1:19" x14ac:dyDescent="0.2">
      <c r="A2983" s="217" t="s">
        <v>261</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262</v>
      </c>
      <c r="Q2983" s="217" t="s">
        <v>263</v>
      </c>
      <c r="R2983" s="217" t="s">
        <v>264</v>
      </c>
      <c r="S2983" s="211">
        <v>44531.500509259262</v>
      </c>
    </row>
    <row r="2984" spans="1:19" x14ac:dyDescent="0.2">
      <c r="A2984" s="217" t="s">
        <v>261</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262</v>
      </c>
      <c r="Q2984" s="217" t="s">
        <v>263</v>
      </c>
      <c r="R2984" s="217" t="s">
        <v>264</v>
      </c>
      <c r="S2984" s="211">
        <v>44531.500509259262</v>
      </c>
    </row>
    <row r="2985" spans="1:19" x14ac:dyDescent="0.2">
      <c r="A2985" s="217" t="s">
        <v>261</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262</v>
      </c>
      <c r="Q2985" s="217" t="s">
        <v>263</v>
      </c>
      <c r="R2985" s="217" t="s">
        <v>264</v>
      </c>
      <c r="S2985" s="211">
        <v>44531.500509259262</v>
      </c>
    </row>
    <row r="2986" spans="1:19" x14ac:dyDescent="0.2">
      <c r="A2986" s="217" t="s">
        <v>261</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262</v>
      </c>
      <c r="Q2986" s="217" t="s">
        <v>263</v>
      </c>
      <c r="R2986" s="217" t="s">
        <v>264</v>
      </c>
      <c r="S2986" s="211">
        <v>44531.500509259262</v>
      </c>
    </row>
    <row r="2987" spans="1:19" x14ac:dyDescent="0.2">
      <c r="A2987" s="217" t="s">
        <v>261</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262</v>
      </c>
      <c r="Q2987" s="217" t="s">
        <v>263</v>
      </c>
      <c r="R2987" s="217" t="s">
        <v>264</v>
      </c>
      <c r="S2987" s="211">
        <v>44531.500509259262</v>
      </c>
    </row>
    <row r="2988" spans="1:19" x14ac:dyDescent="0.2">
      <c r="A2988" s="217" t="s">
        <v>261</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262</v>
      </c>
      <c r="Q2988" s="217" t="s">
        <v>263</v>
      </c>
      <c r="R2988" s="217" t="s">
        <v>264</v>
      </c>
      <c r="S2988" s="211">
        <v>44531.500509259262</v>
      </c>
    </row>
    <row r="2989" spans="1:19" x14ac:dyDescent="0.2">
      <c r="A2989" s="217" t="s">
        <v>261</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262</v>
      </c>
      <c r="Q2989" s="217" t="s">
        <v>263</v>
      </c>
      <c r="R2989" s="217" t="s">
        <v>264</v>
      </c>
      <c r="S2989" s="211">
        <v>44531.500509259262</v>
      </c>
    </row>
    <row r="2990" spans="1:19" x14ac:dyDescent="0.2">
      <c r="A2990" s="217" t="s">
        <v>261</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262</v>
      </c>
      <c r="Q2990" s="217" t="s">
        <v>263</v>
      </c>
      <c r="R2990" s="217" t="s">
        <v>264</v>
      </c>
      <c r="S2990" s="211">
        <v>44531.500509259262</v>
      </c>
    </row>
    <row r="2991" spans="1:19" x14ac:dyDescent="0.2">
      <c r="A2991" s="217" t="s">
        <v>261</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262</v>
      </c>
      <c r="Q2991" s="217" t="s">
        <v>263</v>
      </c>
      <c r="R2991" s="217" t="s">
        <v>264</v>
      </c>
      <c r="S2991" s="211">
        <v>44531.500509259262</v>
      </c>
    </row>
    <row r="2992" spans="1:19" x14ac:dyDescent="0.2">
      <c r="A2992" s="217" t="s">
        <v>261</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262</v>
      </c>
      <c r="Q2992" s="217" t="s">
        <v>263</v>
      </c>
      <c r="R2992" s="217" t="s">
        <v>264</v>
      </c>
      <c r="S2992" s="211">
        <v>44531.500509259262</v>
      </c>
    </row>
    <row r="2993" spans="1:19" x14ac:dyDescent="0.2">
      <c r="A2993" s="217" t="s">
        <v>261</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262</v>
      </c>
      <c r="Q2993" s="217" t="s">
        <v>263</v>
      </c>
      <c r="R2993" s="217" t="s">
        <v>264</v>
      </c>
      <c r="S2993" s="211">
        <v>44531.500509259262</v>
      </c>
    </row>
    <row r="2994" spans="1:19" x14ac:dyDescent="0.2">
      <c r="A2994" s="217" t="s">
        <v>261</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262</v>
      </c>
      <c r="Q2994" s="217" t="s">
        <v>263</v>
      </c>
      <c r="R2994" s="217" t="s">
        <v>264</v>
      </c>
      <c r="S2994" s="211">
        <v>44531.500509259262</v>
      </c>
    </row>
    <row r="2995" spans="1:19" x14ac:dyDescent="0.2">
      <c r="A2995" s="217" t="s">
        <v>261</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262</v>
      </c>
      <c r="Q2995" s="217" t="s">
        <v>263</v>
      </c>
      <c r="R2995" s="217" t="s">
        <v>264</v>
      </c>
      <c r="S2995" s="211">
        <v>44531.500509259262</v>
      </c>
    </row>
    <row r="2996" spans="1:19" x14ac:dyDescent="0.2">
      <c r="A2996" s="217" t="s">
        <v>261</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262</v>
      </c>
      <c r="Q2996" s="217" t="s">
        <v>263</v>
      </c>
      <c r="R2996" s="217" t="s">
        <v>264</v>
      </c>
      <c r="S2996" s="211">
        <v>44531.500509259262</v>
      </c>
    </row>
    <row r="2997" spans="1:19" x14ac:dyDescent="0.2">
      <c r="A2997" s="217" t="s">
        <v>261</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262</v>
      </c>
      <c r="Q2997" s="217" t="s">
        <v>263</v>
      </c>
      <c r="R2997" s="217" t="s">
        <v>264</v>
      </c>
      <c r="S2997" s="211">
        <v>44531.500509259262</v>
      </c>
    </row>
    <row r="2998" spans="1:19" x14ac:dyDescent="0.2">
      <c r="A2998" s="217" t="s">
        <v>261</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262</v>
      </c>
      <c r="Q2998" s="217" t="s">
        <v>263</v>
      </c>
      <c r="R2998" s="217" t="s">
        <v>264</v>
      </c>
      <c r="S2998" s="211">
        <v>44531.500509259262</v>
      </c>
    </row>
    <row r="2999" spans="1:19" x14ac:dyDescent="0.2">
      <c r="A2999" s="217" t="s">
        <v>261</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262</v>
      </c>
      <c r="Q2999" s="217" t="s">
        <v>263</v>
      </c>
      <c r="R2999" s="217" t="s">
        <v>264</v>
      </c>
      <c r="S2999" s="211">
        <v>44531.500509259262</v>
      </c>
    </row>
    <row r="3000" spans="1:19" x14ac:dyDescent="0.2">
      <c r="A3000" s="217" t="s">
        <v>261</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262</v>
      </c>
      <c r="Q3000" s="217" t="s">
        <v>263</v>
      </c>
      <c r="R3000" s="217" t="s">
        <v>264</v>
      </c>
      <c r="S3000" s="211">
        <v>44531.500509259262</v>
      </c>
    </row>
    <row r="3001" spans="1:19" x14ac:dyDescent="0.2">
      <c r="A3001" s="217" t="s">
        <v>261</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262</v>
      </c>
      <c r="Q3001" s="217" t="s">
        <v>263</v>
      </c>
      <c r="R3001" s="217" t="s">
        <v>264</v>
      </c>
      <c r="S3001" s="211">
        <v>44531.500509259262</v>
      </c>
    </row>
    <row r="3002" spans="1:19" x14ac:dyDescent="0.2">
      <c r="A3002" s="217" t="s">
        <v>261</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262</v>
      </c>
      <c r="Q3002" s="217" t="s">
        <v>263</v>
      </c>
      <c r="R3002" s="217" t="s">
        <v>264</v>
      </c>
      <c r="S3002" s="211">
        <v>44531.500509259262</v>
      </c>
    </row>
    <row r="3003" spans="1:19" x14ac:dyDescent="0.2">
      <c r="A3003" s="217" t="s">
        <v>261</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262</v>
      </c>
      <c r="Q3003" s="217" t="s">
        <v>263</v>
      </c>
      <c r="R3003" s="217" t="s">
        <v>264</v>
      </c>
      <c r="S3003" s="211">
        <v>44531.500509259262</v>
      </c>
    </row>
    <row r="3004" spans="1:19" x14ac:dyDescent="0.2">
      <c r="A3004" s="217" t="s">
        <v>261</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262</v>
      </c>
      <c r="Q3004" s="217" t="s">
        <v>263</v>
      </c>
      <c r="R3004" s="217" t="s">
        <v>264</v>
      </c>
      <c r="S3004" s="211">
        <v>44531.500509259262</v>
      </c>
    </row>
    <row r="3005" spans="1:19" x14ac:dyDescent="0.2">
      <c r="A3005" s="217" t="s">
        <v>261</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262</v>
      </c>
      <c r="Q3005" s="217" t="s">
        <v>263</v>
      </c>
      <c r="R3005" s="217" t="s">
        <v>264</v>
      </c>
      <c r="S3005" s="211">
        <v>44531.500509259262</v>
      </c>
    </row>
    <row r="3006" spans="1:19" x14ac:dyDescent="0.2">
      <c r="A3006" s="217" t="s">
        <v>261</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262</v>
      </c>
      <c r="Q3006" s="217" t="s">
        <v>263</v>
      </c>
      <c r="R3006" s="217" t="s">
        <v>264</v>
      </c>
      <c r="S3006" s="211">
        <v>44531.500509259262</v>
      </c>
    </row>
    <row r="3007" spans="1:19" x14ac:dyDescent="0.2">
      <c r="A3007" s="217" t="s">
        <v>261</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262</v>
      </c>
      <c r="Q3007" s="217" t="s">
        <v>263</v>
      </c>
      <c r="R3007" s="217" t="s">
        <v>264</v>
      </c>
      <c r="S3007" s="211">
        <v>44531.500509259262</v>
      </c>
    </row>
    <row r="3008" spans="1:19" x14ac:dyDescent="0.2">
      <c r="A3008" s="217" t="s">
        <v>261</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262</v>
      </c>
      <c r="Q3008" s="217" t="s">
        <v>263</v>
      </c>
      <c r="R3008" s="217" t="s">
        <v>264</v>
      </c>
      <c r="S3008" s="211">
        <v>44531.500509259262</v>
      </c>
    </row>
    <row r="3009" spans="1:19" x14ac:dyDescent="0.2">
      <c r="A3009" s="217" t="s">
        <v>261</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262</v>
      </c>
      <c r="Q3009" s="217" t="s">
        <v>263</v>
      </c>
      <c r="R3009" s="217" t="s">
        <v>264</v>
      </c>
      <c r="S3009" s="211">
        <v>44531.500509259262</v>
      </c>
    </row>
    <row r="3010" spans="1:19" x14ac:dyDescent="0.2">
      <c r="A3010" s="217" t="s">
        <v>261</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262</v>
      </c>
      <c r="Q3010" s="217" t="s">
        <v>263</v>
      </c>
      <c r="R3010" s="217" t="s">
        <v>264</v>
      </c>
      <c r="S3010" s="211">
        <v>44531.500509259262</v>
      </c>
    </row>
    <row r="3011" spans="1:19" x14ac:dyDescent="0.2">
      <c r="A3011" s="217" t="s">
        <v>261</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262</v>
      </c>
      <c r="Q3011" s="217" t="s">
        <v>263</v>
      </c>
      <c r="R3011" s="217" t="s">
        <v>264</v>
      </c>
      <c r="S3011" s="211">
        <v>44531.500509259262</v>
      </c>
    </row>
    <row r="3012" spans="1:19" x14ac:dyDescent="0.2">
      <c r="A3012" s="217" t="s">
        <v>261</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262</v>
      </c>
      <c r="Q3012" s="217" t="s">
        <v>263</v>
      </c>
      <c r="R3012" s="217" t="s">
        <v>264</v>
      </c>
      <c r="S3012" s="211">
        <v>44531.500509259262</v>
      </c>
    </row>
    <row r="3013" spans="1:19" x14ac:dyDescent="0.2">
      <c r="A3013" s="217" t="s">
        <v>261</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262</v>
      </c>
      <c r="Q3013" s="217" t="s">
        <v>263</v>
      </c>
      <c r="R3013" s="217" t="s">
        <v>264</v>
      </c>
      <c r="S3013" s="211">
        <v>44531.500509259262</v>
      </c>
    </row>
    <row r="3014" spans="1:19" x14ac:dyDescent="0.2">
      <c r="A3014" s="217" t="s">
        <v>261</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262</v>
      </c>
      <c r="Q3014" s="217" t="s">
        <v>263</v>
      </c>
      <c r="R3014" s="217" t="s">
        <v>264</v>
      </c>
      <c r="S3014" s="211">
        <v>44531.500509259262</v>
      </c>
    </row>
    <row r="3015" spans="1:19" x14ac:dyDescent="0.2">
      <c r="A3015" s="217" t="s">
        <v>261</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262</v>
      </c>
      <c r="Q3015" s="217" t="s">
        <v>263</v>
      </c>
      <c r="R3015" s="217" t="s">
        <v>264</v>
      </c>
      <c r="S3015" s="211">
        <v>44531.500509259262</v>
      </c>
    </row>
    <row r="3016" spans="1:19" x14ac:dyDescent="0.2">
      <c r="A3016" s="217" t="s">
        <v>261</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262</v>
      </c>
      <c r="Q3016" s="217" t="s">
        <v>263</v>
      </c>
      <c r="R3016" s="217" t="s">
        <v>264</v>
      </c>
      <c r="S3016" s="211">
        <v>44531.500509259262</v>
      </c>
    </row>
    <row r="3017" spans="1:19" x14ac:dyDescent="0.2">
      <c r="A3017" s="217" t="s">
        <v>261</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262</v>
      </c>
      <c r="Q3017" s="217" t="s">
        <v>263</v>
      </c>
      <c r="R3017" s="217" t="s">
        <v>264</v>
      </c>
      <c r="S3017" s="211">
        <v>44531.500509259262</v>
      </c>
    </row>
    <row r="3018" spans="1:19" x14ac:dyDescent="0.2">
      <c r="A3018" s="217" t="s">
        <v>261</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262</v>
      </c>
      <c r="Q3018" s="217" t="s">
        <v>263</v>
      </c>
      <c r="R3018" s="217" t="s">
        <v>264</v>
      </c>
      <c r="S3018" s="211">
        <v>44531.500509259262</v>
      </c>
    </row>
    <row r="3019" spans="1:19" x14ac:dyDescent="0.2">
      <c r="A3019" s="217" t="s">
        <v>261</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262</v>
      </c>
      <c r="Q3019" s="217" t="s">
        <v>263</v>
      </c>
      <c r="R3019" s="217" t="s">
        <v>264</v>
      </c>
      <c r="S3019" s="211">
        <v>44531.500509259262</v>
      </c>
    </row>
    <row r="3020" spans="1:19" x14ac:dyDescent="0.2">
      <c r="A3020" s="217" t="s">
        <v>261</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262</v>
      </c>
      <c r="Q3020" s="217" t="s">
        <v>263</v>
      </c>
      <c r="R3020" s="217" t="s">
        <v>264</v>
      </c>
      <c r="S3020" s="211">
        <v>44531.500509259262</v>
      </c>
    </row>
    <row r="3021" spans="1:19" x14ac:dyDescent="0.2">
      <c r="A3021" s="217" t="s">
        <v>261</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262</v>
      </c>
      <c r="Q3021" s="217" t="s">
        <v>263</v>
      </c>
      <c r="R3021" s="217" t="s">
        <v>264</v>
      </c>
      <c r="S3021" s="211">
        <v>44531.500509259262</v>
      </c>
    </row>
    <row r="3022" spans="1:19" x14ac:dyDescent="0.2">
      <c r="A3022" s="217" t="s">
        <v>261</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262</v>
      </c>
      <c r="Q3022" s="217" t="s">
        <v>263</v>
      </c>
      <c r="R3022" s="217" t="s">
        <v>264</v>
      </c>
      <c r="S3022" s="211">
        <v>44531.500509259262</v>
      </c>
    </row>
    <row r="3023" spans="1:19" x14ac:dyDescent="0.2">
      <c r="A3023" s="217" t="s">
        <v>261</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262</v>
      </c>
      <c r="Q3023" s="217" t="s">
        <v>263</v>
      </c>
      <c r="R3023" s="217" t="s">
        <v>264</v>
      </c>
      <c r="S3023" s="211">
        <v>44531.500509259262</v>
      </c>
    </row>
    <row r="3024" spans="1:19" x14ac:dyDescent="0.2">
      <c r="A3024" s="217" t="s">
        <v>261</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262</v>
      </c>
      <c r="Q3024" s="217" t="s">
        <v>263</v>
      </c>
      <c r="R3024" s="217" t="s">
        <v>264</v>
      </c>
      <c r="S3024" s="211">
        <v>44531.500509259262</v>
      </c>
    </row>
    <row r="3025" spans="1:19" x14ac:dyDescent="0.2">
      <c r="A3025" s="217" t="s">
        <v>261</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262</v>
      </c>
      <c r="Q3025" s="217" t="s">
        <v>263</v>
      </c>
      <c r="R3025" s="217" t="s">
        <v>264</v>
      </c>
      <c r="S3025" s="211">
        <v>44531.500509259262</v>
      </c>
    </row>
    <row r="3026" spans="1:19" x14ac:dyDescent="0.2">
      <c r="A3026" s="217" t="s">
        <v>261</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262</v>
      </c>
      <c r="Q3026" s="217" t="s">
        <v>263</v>
      </c>
      <c r="R3026" s="217" t="s">
        <v>264</v>
      </c>
      <c r="S3026" s="211">
        <v>44531.500509259262</v>
      </c>
    </row>
    <row r="3027" spans="1:19" x14ac:dyDescent="0.2">
      <c r="A3027" s="217" t="s">
        <v>261</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262</v>
      </c>
      <c r="Q3027" s="217" t="s">
        <v>263</v>
      </c>
      <c r="R3027" s="217" t="s">
        <v>264</v>
      </c>
      <c r="S3027" s="211">
        <v>44531.500509259262</v>
      </c>
    </row>
    <row r="3028" spans="1:19" x14ac:dyDescent="0.2">
      <c r="A3028" s="217" t="s">
        <v>261</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262</v>
      </c>
      <c r="Q3028" s="217" t="s">
        <v>263</v>
      </c>
      <c r="R3028" s="217" t="s">
        <v>264</v>
      </c>
      <c r="S3028" s="211">
        <v>44531.500509259262</v>
      </c>
    </row>
    <row r="3029" spans="1:19" x14ac:dyDescent="0.2">
      <c r="A3029" s="217" t="s">
        <v>261</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262</v>
      </c>
      <c r="Q3029" s="217" t="s">
        <v>263</v>
      </c>
      <c r="R3029" s="217" t="s">
        <v>264</v>
      </c>
      <c r="S3029" s="211">
        <v>44531.500509259262</v>
      </c>
    </row>
    <row r="3030" spans="1:19" x14ac:dyDescent="0.2">
      <c r="A3030" s="217" t="s">
        <v>261</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262</v>
      </c>
      <c r="Q3030" s="217" t="s">
        <v>263</v>
      </c>
      <c r="R3030" s="217" t="s">
        <v>264</v>
      </c>
      <c r="S3030" s="211">
        <v>44531.500509259262</v>
      </c>
    </row>
    <row r="3031" spans="1:19" x14ac:dyDescent="0.2">
      <c r="A3031" s="217" t="s">
        <v>261</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262</v>
      </c>
      <c r="Q3031" s="217" t="s">
        <v>263</v>
      </c>
      <c r="R3031" s="217" t="s">
        <v>264</v>
      </c>
      <c r="S3031" s="211">
        <v>44531.500509259262</v>
      </c>
    </row>
    <row r="3032" spans="1:19" x14ac:dyDescent="0.2">
      <c r="A3032" s="217" t="s">
        <v>261</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262</v>
      </c>
      <c r="Q3032" s="217" t="s">
        <v>263</v>
      </c>
      <c r="R3032" s="217" t="s">
        <v>264</v>
      </c>
      <c r="S3032" s="211">
        <v>44531.500509259262</v>
      </c>
    </row>
    <row r="3033" spans="1:19" x14ac:dyDescent="0.2">
      <c r="A3033" s="217" t="s">
        <v>261</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262</v>
      </c>
      <c r="Q3033" s="217" t="s">
        <v>263</v>
      </c>
      <c r="R3033" s="217" t="s">
        <v>264</v>
      </c>
      <c r="S3033" s="211">
        <v>44531.501145833332</v>
      </c>
    </row>
    <row r="3034" spans="1:19" x14ac:dyDescent="0.2">
      <c r="A3034" s="217" t="s">
        <v>261</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262</v>
      </c>
      <c r="Q3034" s="217" t="s">
        <v>263</v>
      </c>
      <c r="R3034" s="217" t="s">
        <v>264</v>
      </c>
      <c r="S3034" s="211">
        <v>44531.501145833332</v>
      </c>
    </row>
    <row r="3035" spans="1:19" x14ac:dyDescent="0.2">
      <c r="A3035" s="217" t="s">
        <v>261</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262</v>
      </c>
      <c r="Q3035" s="217" t="s">
        <v>263</v>
      </c>
      <c r="R3035" s="217" t="s">
        <v>264</v>
      </c>
      <c r="S3035" s="211">
        <v>44531.501145833332</v>
      </c>
    </row>
    <row r="3036" spans="1:19" x14ac:dyDescent="0.2">
      <c r="A3036" s="217" t="s">
        <v>261</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262</v>
      </c>
      <c r="Q3036" s="217" t="s">
        <v>263</v>
      </c>
      <c r="R3036" s="217" t="s">
        <v>264</v>
      </c>
      <c r="S3036" s="211">
        <v>44531.501145833332</v>
      </c>
    </row>
    <row r="3037" spans="1:19" x14ac:dyDescent="0.2">
      <c r="A3037" s="217" t="s">
        <v>261</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262</v>
      </c>
      <c r="Q3037" s="217" t="s">
        <v>263</v>
      </c>
      <c r="R3037" s="217" t="s">
        <v>264</v>
      </c>
      <c r="S3037" s="211">
        <v>44531.501145833332</v>
      </c>
    </row>
    <row r="3038" spans="1:19" x14ac:dyDescent="0.2">
      <c r="A3038" s="217" t="s">
        <v>261</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262</v>
      </c>
      <c r="Q3038" s="217" t="s">
        <v>263</v>
      </c>
      <c r="R3038" s="217" t="s">
        <v>264</v>
      </c>
      <c r="S3038" s="211">
        <v>44531.501145833332</v>
      </c>
    </row>
    <row r="3039" spans="1:19" x14ac:dyDescent="0.2">
      <c r="A3039" s="217" t="s">
        <v>261</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262</v>
      </c>
      <c r="Q3039" s="217" t="s">
        <v>263</v>
      </c>
      <c r="R3039" s="217" t="s">
        <v>264</v>
      </c>
      <c r="S3039" s="211">
        <v>44531.501145833332</v>
      </c>
    </row>
    <row r="3040" spans="1:19" x14ac:dyDescent="0.2">
      <c r="A3040" s="217" t="s">
        <v>261</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262</v>
      </c>
      <c r="Q3040" s="217" t="s">
        <v>263</v>
      </c>
      <c r="R3040" s="217" t="s">
        <v>264</v>
      </c>
      <c r="S3040" s="211">
        <v>44531.501145833332</v>
      </c>
    </row>
    <row r="3041" spans="1:19" x14ac:dyDescent="0.2">
      <c r="A3041" s="217" t="s">
        <v>261</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262</v>
      </c>
      <c r="Q3041" s="217" t="s">
        <v>263</v>
      </c>
      <c r="R3041" s="217" t="s">
        <v>264</v>
      </c>
      <c r="S3041" s="211">
        <v>44531.501145833332</v>
      </c>
    </row>
    <row r="3042" spans="1:19" x14ac:dyDescent="0.2">
      <c r="A3042" s="217" t="s">
        <v>261</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262</v>
      </c>
      <c r="Q3042" s="217" t="s">
        <v>263</v>
      </c>
      <c r="R3042" s="217" t="s">
        <v>264</v>
      </c>
      <c r="S3042" s="211">
        <v>44531.501145833332</v>
      </c>
    </row>
    <row r="3043" spans="1:19" x14ac:dyDescent="0.2">
      <c r="A3043" s="217" t="s">
        <v>261</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262</v>
      </c>
      <c r="Q3043" s="217" t="s">
        <v>263</v>
      </c>
      <c r="R3043" s="217" t="s">
        <v>264</v>
      </c>
      <c r="S3043" s="211">
        <v>44531.501145833332</v>
      </c>
    </row>
    <row r="3044" spans="1:19" x14ac:dyDescent="0.2">
      <c r="A3044" s="217" t="s">
        <v>261</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262</v>
      </c>
      <c r="Q3044" s="217" t="s">
        <v>263</v>
      </c>
      <c r="R3044" s="217" t="s">
        <v>264</v>
      </c>
      <c r="S3044" s="211">
        <v>44531.501145833332</v>
      </c>
    </row>
    <row r="3045" spans="1:19" x14ac:dyDescent="0.2">
      <c r="A3045" s="217" t="s">
        <v>261</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262</v>
      </c>
      <c r="Q3045" s="217" t="s">
        <v>263</v>
      </c>
      <c r="R3045" s="217" t="s">
        <v>264</v>
      </c>
      <c r="S3045" s="211">
        <v>44531.501145833332</v>
      </c>
    </row>
    <row r="3046" spans="1:19" x14ac:dyDescent="0.2">
      <c r="A3046" s="217" t="s">
        <v>261</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262</v>
      </c>
      <c r="Q3046" s="217" t="s">
        <v>263</v>
      </c>
      <c r="R3046" s="217" t="s">
        <v>264</v>
      </c>
      <c r="S3046" s="211">
        <v>44531.501145833332</v>
      </c>
    </row>
    <row r="3047" spans="1:19" x14ac:dyDescent="0.2">
      <c r="A3047" s="217" t="s">
        <v>261</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262</v>
      </c>
      <c r="Q3047" s="217" t="s">
        <v>263</v>
      </c>
      <c r="R3047" s="217" t="s">
        <v>264</v>
      </c>
      <c r="S3047" s="211">
        <v>44531.501145833332</v>
      </c>
    </row>
    <row r="3048" spans="1:19" x14ac:dyDescent="0.2">
      <c r="A3048" s="217" t="s">
        <v>261</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262</v>
      </c>
      <c r="Q3048" s="217" t="s">
        <v>263</v>
      </c>
      <c r="R3048" s="217" t="s">
        <v>264</v>
      </c>
      <c r="S3048" s="211">
        <v>44531.501145833332</v>
      </c>
    </row>
    <row r="3049" spans="1:19" x14ac:dyDescent="0.2">
      <c r="A3049" s="217" t="s">
        <v>261</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262</v>
      </c>
      <c r="Q3049" s="217" t="s">
        <v>263</v>
      </c>
      <c r="R3049" s="217" t="s">
        <v>264</v>
      </c>
      <c r="S3049" s="211">
        <v>44531.501145833332</v>
      </c>
    </row>
    <row r="3050" spans="1:19" x14ac:dyDescent="0.2">
      <c r="A3050" s="217" t="s">
        <v>261</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262</v>
      </c>
      <c r="Q3050" s="217" t="s">
        <v>263</v>
      </c>
      <c r="R3050" s="217" t="s">
        <v>264</v>
      </c>
      <c r="S3050" s="211">
        <v>44531.501145833332</v>
      </c>
    </row>
    <row r="3051" spans="1:19" x14ac:dyDescent="0.2">
      <c r="A3051" s="217" t="s">
        <v>261</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262</v>
      </c>
      <c r="Q3051" s="217" t="s">
        <v>263</v>
      </c>
      <c r="R3051" s="217" t="s">
        <v>264</v>
      </c>
      <c r="S3051" s="211">
        <v>44531.501145833332</v>
      </c>
    </row>
    <row r="3052" spans="1:19" x14ac:dyDescent="0.2">
      <c r="A3052" s="217" t="s">
        <v>261</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262</v>
      </c>
      <c r="Q3052" s="217" t="s">
        <v>263</v>
      </c>
      <c r="R3052" s="217" t="s">
        <v>264</v>
      </c>
      <c r="S3052" s="211">
        <v>44531.501145833332</v>
      </c>
    </row>
    <row r="3053" spans="1:19" x14ac:dyDescent="0.2">
      <c r="A3053" s="217" t="s">
        <v>261</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262</v>
      </c>
      <c r="Q3053" s="217" t="s">
        <v>263</v>
      </c>
      <c r="R3053" s="217" t="s">
        <v>264</v>
      </c>
      <c r="S3053" s="211">
        <v>44531.501145833332</v>
      </c>
    </row>
    <row r="3054" spans="1:19" x14ac:dyDescent="0.2">
      <c r="A3054" s="217" t="s">
        <v>261</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262</v>
      </c>
      <c r="Q3054" s="217" t="s">
        <v>263</v>
      </c>
      <c r="R3054" s="217" t="s">
        <v>264</v>
      </c>
      <c r="S3054" s="211">
        <v>44531.501145833332</v>
      </c>
    </row>
    <row r="3055" spans="1:19" x14ac:dyDescent="0.2">
      <c r="A3055" s="217" t="s">
        <v>261</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262</v>
      </c>
      <c r="Q3055" s="217" t="s">
        <v>263</v>
      </c>
      <c r="R3055" s="217" t="s">
        <v>264</v>
      </c>
      <c r="S3055" s="211">
        <v>44531.501145833332</v>
      </c>
    </row>
    <row r="3056" spans="1:19" x14ac:dyDescent="0.2">
      <c r="A3056" s="217" t="s">
        <v>261</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262</v>
      </c>
      <c r="Q3056" s="217" t="s">
        <v>263</v>
      </c>
      <c r="R3056" s="217" t="s">
        <v>264</v>
      </c>
      <c r="S3056" s="211">
        <v>44531.501145833332</v>
      </c>
    </row>
    <row r="3057" spans="1:19" x14ac:dyDescent="0.2">
      <c r="A3057" s="217" t="s">
        <v>261</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262</v>
      </c>
      <c r="Q3057" s="217" t="s">
        <v>263</v>
      </c>
      <c r="R3057" s="217" t="s">
        <v>264</v>
      </c>
      <c r="S3057" s="211">
        <v>44531.501145833332</v>
      </c>
    </row>
    <row r="3058" spans="1:19" x14ac:dyDescent="0.2">
      <c r="A3058" s="217" t="s">
        <v>261</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262</v>
      </c>
      <c r="Q3058" s="217" t="s">
        <v>263</v>
      </c>
      <c r="R3058" s="217" t="s">
        <v>264</v>
      </c>
      <c r="S3058" s="211">
        <v>44531.501145833332</v>
      </c>
    </row>
    <row r="3059" spans="1:19" x14ac:dyDescent="0.2">
      <c r="A3059" s="217" t="s">
        <v>261</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262</v>
      </c>
      <c r="Q3059" s="217" t="s">
        <v>263</v>
      </c>
      <c r="R3059" s="217" t="s">
        <v>264</v>
      </c>
      <c r="S3059" s="211">
        <v>44531.501145833332</v>
      </c>
    </row>
    <row r="3060" spans="1:19" x14ac:dyDescent="0.2">
      <c r="A3060" s="217" t="s">
        <v>261</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262</v>
      </c>
      <c r="Q3060" s="217" t="s">
        <v>263</v>
      </c>
      <c r="R3060" s="217" t="s">
        <v>264</v>
      </c>
      <c r="S3060" s="211">
        <v>44531.501145833332</v>
      </c>
    </row>
    <row r="3061" spans="1:19" x14ac:dyDescent="0.2">
      <c r="A3061" s="217" t="s">
        <v>261</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262</v>
      </c>
      <c r="Q3061" s="217" t="s">
        <v>263</v>
      </c>
      <c r="R3061" s="217" t="s">
        <v>264</v>
      </c>
      <c r="S3061" s="211">
        <v>44531.501145833332</v>
      </c>
    </row>
    <row r="3062" spans="1:19" x14ac:dyDescent="0.2">
      <c r="A3062" s="217" t="s">
        <v>261</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262</v>
      </c>
      <c r="Q3062" s="217" t="s">
        <v>263</v>
      </c>
      <c r="R3062" s="217" t="s">
        <v>264</v>
      </c>
      <c r="S3062" s="211">
        <v>44531.501145833332</v>
      </c>
    </row>
    <row r="3063" spans="1:19" x14ac:dyDescent="0.2">
      <c r="A3063" s="217" t="s">
        <v>261</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262</v>
      </c>
      <c r="Q3063" s="217" t="s">
        <v>263</v>
      </c>
      <c r="R3063" s="217" t="s">
        <v>264</v>
      </c>
      <c r="S3063" s="211">
        <v>44531.501145833332</v>
      </c>
    </row>
    <row r="3064" spans="1:19" x14ac:dyDescent="0.2">
      <c r="A3064" s="217" t="s">
        <v>261</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262</v>
      </c>
      <c r="Q3064" s="217" t="s">
        <v>263</v>
      </c>
      <c r="R3064" s="217" t="s">
        <v>264</v>
      </c>
      <c r="S3064" s="211">
        <v>44531.501145833332</v>
      </c>
    </row>
    <row r="3065" spans="1:19" x14ac:dyDescent="0.2">
      <c r="A3065" s="217" t="s">
        <v>261</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262</v>
      </c>
      <c r="Q3065" s="217" t="s">
        <v>263</v>
      </c>
      <c r="R3065" s="217" t="s">
        <v>264</v>
      </c>
      <c r="S3065" s="211">
        <v>44531.501145833332</v>
      </c>
    </row>
    <row r="3066" spans="1:19" x14ac:dyDescent="0.2">
      <c r="A3066" s="217" t="s">
        <v>261</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262</v>
      </c>
      <c r="Q3066" s="217" t="s">
        <v>263</v>
      </c>
      <c r="R3066" s="217" t="s">
        <v>264</v>
      </c>
      <c r="S3066" s="211">
        <v>44531.501145833332</v>
      </c>
    </row>
    <row r="3067" spans="1:19" x14ac:dyDescent="0.2">
      <c r="A3067" s="217" t="s">
        <v>261</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262</v>
      </c>
      <c r="Q3067" s="217" t="s">
        <v>263</v>
      </c>
      <c r="R3067" s="217" t="s">
        <v>264</v>
      </c>
      <c r="S3067" s="211">
        <v>44531.501145833332</v>
      </c>
    </row>
    <row r="3068" spans="1:19" x14ac:dyDescent="0.2">
      <c r="A3068" s="217" t="s">
        <v>261</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262</v>
      </c>
      <c r="Q3068" s="217" t="s">
        <v>263</v>
      </c>
      <c r="R3068" s="217" t="s">
        <v>264</v>
      </c>
      <c r="S3068" s="211">
        <v>44531.501145833332</v>
      </c>
    </row>
    <row r="3069" spans="1:19" x14ac:dyDescent="0.2">
      <c r="A3069" s="217" t="s">
        <v>261</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262</v>
      </c>
      <c r="Q3069" s="217" t="s">
        <v>263</v>
      </c>
      <c r="R3069" s="217" t="s">
        <v>264</v>
      </c>
      <c r="S3069" s="211">
        <v>44531.501145833332</v>
      </c>
    </row>
    <row r="3070" spans="1:19" x14ac:dyDescent="0.2">
      <c r="A3070" s="217" t="s">
        <v>261</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262</v>
      </c>
      <c r="Q3070" s="217" t="s">
        <v>263</v>
      </c>
      <c r="R3070" s="217" t="s">
        <v>264</v>
      </c>
      <c r="S3070" s="211">
        <v>44531.501145833332</v>
      </c>
    </row>
    <row r="3071" spans="1:19" x14ac:dyDescent="0.2">
      <c r="A3071" s="217" t="s">
        <v>261</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262</v>
      </c>
      <c r="Q3071" s="217" t="s">
        <v>263</v>
      </c>
      <c r="R3071" s="217" t="s">
        <v>264</v>
      </c>
      <c r="S3071" s="211">
        <v>44531.501145833332</v>
      </c>
    </row>
    <row r="3072" spans="1:19" x14ac:dyDescent="0.2">
      <c r="A3072" s="217" t="s">
        <v>261</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262</v>
      </c>
      <c r="Q3072" s="217" t="s">
        <v>263</v>
      </c>
      <c r="R3072" s="217" t="s">
        <v>264</v>
      </c>
      <c r="S3072" s="211">
        <v>44531.501145833332</v>
      </c>
    </row>
    <row r="3073" spans="1:19" x14ac:dyDescent="0.2">
      <c r="A3073" s="217" t="s">
        <v>261</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262</v>
      </c>
      <c r="Q3073" s="217" t="s">
        <v>263</v>
      </c>
      <c r="R3073" s="217" t="s">
        <v>264</v>
      </c>
      <c r="S3073" s="211">
        <v>44531.501145833332</v>
      </c>
    </row>
    <row r="3074" spans="1:19" x14ac:dyDescent="0.2">
      <c r="A3074" s="217" t="s">
        <v>261</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262</v>
      </c>
      <c r="Q3074" s="217" t="s">
        <v>263</v>
      </c>
      <c r="R3074" s="217" t="s">
        <v>264</v>
      </c>
      <c r="S3074" s="211">
        <v>44531.501145833332</v>
      </c>
    </row>
    <row r="3075" spans="1:19" x14ac:dyDescent="0.2">
      <c r="A3075" s="217" t="s">
        <v>261</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262</v>
      </c>
      <c r="Q3075" s="217" t="s">
        <v>263</v>
      </c>
      <c r="R3075" s="217" t="s">
        <v>264</v>
      </c>
      <c r="S3075" s="211">
        <v>44531.501145833332</v>
      </c>
    </row>
    <row r="3076" spans="1:19" x14ac:dyDescent="0.2">
      <c r="A3076" s="217" t="s">
        <v>261</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262</v>
      </c>
      <c r="Q3076" s="217" t="s">
        <v>263</v>
      </c>
      <c r="R3076" s="217" t="s">
        <v>264</v>
      </c>
      <c r="S3076" s="211">
        <v>44531.501145833332</v>
      </c>
    </row>
    <row r="3077" spans="1:19" x14ac:dyDescent="0.2">
      <c r="A3077" s="217" t="s">
        <v>261</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262</v>
      </c>
      <c r="Q3077" s="217" t="s">
        <v>263</v>
      </c>
      <c r="R3077" s="217" t="s">
        <v>264</v>
      </c>
      <c r="S3077" s="211">
        <v>44531.501145833332</v>
      </c>
    </row>
    <row r="3078" spans="1:19" x14ac:dyDescent="0.2">
      <c r="A3078" s="217" t="s">
        <v>261</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262</v>
      </c>
      <c r="Q3078" s="217" t="s">
        <v>263</v>
      </c>
      <c r="R3078" s="217" t="s">
        <v>264</v>
      </c>
      <c r="S3078" s="211">
        <v>44531.501145833332</v>
      </c>
    </row>
    <row r="3079" spans="1:19" x14ac:dyDescent="0.2">
      <c r="A3079" s="217" t="s">
        <v>261</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262</v>
      </c>
      <c r="Q3079" s="217" t="s">
        <v>263</v>
      </c>
      <c r="R3079" s="217" t="s">
        <v>264</v>
      </c>
      <c r="S3079" s="211">
        <v>44531.501145833332</v>
      </c>
    </row>
    <row r="3080" spans="1:19" x14ac:dyDescent="0.2">
      <c r="A3080" s="217" t="s">
        <v>261</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262</v>
      </c>
      <c r="Q3080" s="217" t="s">
        <v>263</v>
      </c>
      <c r="R3080" s="217" t="s">
        <v>264</v>
      </c>
      <c r="S3080" s="211">
        <v>44531.501145833332</v>
      </c>
    </row>
    <row r="3081" spans="1:19" x14ac:dyDescent="0.2">
      <c r="A3081" s="217" t="s">
        <v>261</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262</v>
      </c>
      <c r="Q3081" s="217" t="s">
        <v>263</v>
      </c>
      <c r="R3081" s="217" t="s">
        <v>264</v>
      </c>
      <c r="S3081" s="211">
        <v>44531.501145833332</v>
      </c>
    </row>
    <row r="3082" spans="1:19" x14ac:dyDescent="0.2">
      <c r="A3082" s="217" t="s">
        <v>261</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262</v>
      </c>
      <c r="Q3082" s="217" t="s">
        <v>263</v>
      </c>
      <c r="R3082" s="217" t="s">
        <v>264</v>
      </c>
      <c r="S3082" s="211">
        <v>44531.501145833332</v>
      </c>
    </row>
    <row r="3083" spans="1:19" x14ac:dyDescent="0.2">
      <c r="A3083" s="217" t="s">
        <v>261</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262</v>
      </c>
      <c r="Q3083" s="217" t="s">
        <v>263</v>
      </c>
      <c r="R3083" s="217" t="s">
        <v>264</v>
      </c>
      <c r="S3083" s="211">
        <v>44531.501145833332</v>
      </c>
    </row>
    <row r="3084" spans="1:19" x14ac:dyDescent="0.2">
      <c r="A3084" s="217" t="s">
        <v>261</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262</v>
      </c>
      <c r="Q3084" s="217" t="s">
        <v>263</v>
      </c>
      <c r="R3084" s="217" t="s">
        <v>264</v>
      </c>
      <c r="S3084" s="211">
        <v>44531.501145833332</v>
      </c>
    </row>
    <row r="3085" spans="1:19" x14ac:dyDescent="0.2">
      <c r="A3085" s="217" t="s">
        <v>261</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262</v>
      </c>
      <c r="Q3085" s="217" t="s">
        <v>263</v>
      </c>
      <c r="R3085" s="217" t="s">
        <v>264</v>
      </c>
      <c r="S3085" s="211">
        <v>44531.501145833332</v>
      </c>
    </row>
    <row r="3086" spans="1:19" x14ac:dyDescent="0.2">
      <c r="A3086" s="217" t="s">
        <v>261</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262</v>
      </c>
      <c r="Q3086" s="217" t="s">
        <v>263</v>
      </c>
      <c r="R3086" s="217" t="s">
        <v>264</v>
      </c>
      <c r="S3086" s="211">
        <v>44531.501145833332</v>
      </c>
    </row>
    <row r="3087" spans="1:19" x14ac:dyDescent="0.2">
      <c r="A3087" s="217" t="s">
        <v>261</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262</v>
      </c>
      <c r="Q3087" s="217" t="s">
        <v>263</v>
      </c>
      <c r="R3087" s="217" t="s">
        <v>264</v>
      </c>
      <c r="S3087" s="211">
        <v>44531.501145833332</v>
      </c>
    </row>
    <row r="3088" spans="1:19" x14ac:dyDescent="0.2">
      <c r="A3088" s="217" t="s">
        <v>261</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262</v>
      </c>
      <c r="Q3088" s="217" t="s">
        <v>263</v>
      </c>
      <c r="R3088" s="217" t="s">
        <v>264</v>
      </c>
      <c r="S3088" s="211">
        <v>44531.501145833332</v>
      </c>
    </row>
    <row r="3089" spans="1:19" x14ac:dyDescent="0.2">
      <c r="A3089" s="217" t="s">
        <v>261</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262</v>
      </c>
      <c r="Q3089" s="217" t="s">
        <v>263</v>
      </c>
      <c r="R3089" s="217" t="s">
        <v>264</v>
      </c>
      <c r="S3089" s="211">
        <v>44531.501145833332</v>
      </c>
    </row>
    <row r="3090" spans="1:19" x14ac:dyDescent="0.2">
      <c r="A3090" s="217" t="s">
        <v>261</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262</v>
      </c>
      <c r="Q3090" s="217" t="s">
        <v>263</v>
      </c>
      <c r="R3090" s="217" t="s">
        <v>264</v>
      </c>
      <c r="S3090" s="211">
        <v>44531.501145833332</v>
      </c>
    </row>
    <row r="3091" spans="1:19" x14ac:dyDescent="0.2">
      <c r="A3091" s="217" t="s">
        <v>261</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262</v>
      </c>
      <c r="Q3091" s="217" t="s">
        <v>263</v>
      </c>
      <c r="R3091" s="217" t="s">
        <v>264</v>
      </c>
      <c r="S3091" s="211">
        <v>44531.501145833332</v>
      </c>
    </row>
    <row r="3092" spans="1:19" x14ac:dyDescent="0.2">
      <c r="A3092" s="217" t="s">
        <v>261</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262</v>
      </c>
      <c r="Q3092" s="217" t="s">
        <v>263</v>
      </c>
      <c r="R3092" s="217" t="s">
        <v>264</v>
      </c>
      <c r="S3092" s="211">
        <v>44531.501145833332</v>
      </c>
    </row>
    <row r="3093" spans="1:19" x14ac:dyDescent="0.2">
      <c r="A3093" s="217" t="s">
        <v>261</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262</v>
      </c>
      <c r="Q3093" s="217" t="s">
        <v>263</v>
      </c>
      <c r="R3093" s="217" t="s">
        <v>264</v>
      </c>
      <c r="S3093" s="211">
        <v>44531.501145833332</v>
      </c>
    </row>
    <row r="3094" spans="1:19" x14ac:dyDescent="0.2">
      <c r="A3094" s="217" t="s">
        <v>261</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262</v>
      </c>
      <c r="Q3094" s="217" t="s">
        <v>263</v>
      </c>
      <c r="R3094" s="217" t="s">
        <v>264</v>
      </c>
      <c r="S3094" s="211">
        <v>44531.501145833332</v>
      </c>
    </row>
    <row r="3095" spans="1:19" x14ac:dyDescent="0.2">
      <c r="A3095" s="217" t="s">
        <v>261</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262</v>
      </c>
      <c r="Q3095" s="217" t="s">
        <v>263</v>
      </c>
      <c r="R3095" s="217" t="s">
        <v>264</v>
      </c>
      <c r="S3095" s="211">
        <v>44531.501145833332</v>
      </c>
    </row>
    <row r="3096" spans="1:19" x14ac:dyDescent="0.2">
      <c r="A3096" s="217" t="s">
        <v>261</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262</v>
      </c>
      <c r="Q3096" s="217" t="s">
        <v>263</v>
      </c>
      <c r="R3096" s="217" t="s">
        <v>264</v>
      </c>
      <c r="S3096" s="211">
        <v>44531.501145833332</v>
      </c>
    </row>
    <row r="3097" spans="1:19" x14ac:dyDescent="0.2">
      <c r="A3097" s="217" t="s">
        <v>261</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262</v>
      </c>
      <c r="Q3097" s="217" t="s">
        <v>263</v>
      </c>
      <c r="R3097" s="217" t="s">
        <v>264</v>
      </c>
      <c r="S3097" s="211">
        <v>44531.501145833332</v>
      </c>
    </row>
    <row r="3098" spans="1:19" x14ac:dyDescent="0.2">
      <c r="A3098" s="217" t="s">
        <v>261</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262</v>
      </c>
      <c r="Q3098" s="217" t="s">
        <v>263</v>
      </c>
      <c r="R3098" s="217" t="s">
        <v>264</v>
      </c>
      <c r="S3098" s="211">
        <v>44531.501145833332</v>
      </c>
    </row>
    <row r="3099" spans="1:19" x14ac:dyDescent="0.2">
      <c r="A3099" s="217" t="s">
        <v>261</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262</v>
      </c>
      <c r="Q3099" s="217" t="s">
        <v>263</v>
      </c>
      <c r="R3099" s="217" t="s">
        <v>264</v>
      </c>
      <c r="S3099" s="211">
        <v>44531.501145833332</v>
      </c>
    </row>
    <row r="3100" spans="1:19" x14ac:dyDescent="0.2">
      <c r="A3100" s="217" t="s">
        <v>261</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262</v>
      </c>
      <c r="Q3100" s="217" t="s">
        <v>263</v>
      </c>
      <c r="R3100" s="217" t="s">
        <v>264</v>
      </c>
      <c r="S3100" s="211">
        <v>44531.501145833332</v>
      </c>
    </row>
    <row r="3101" spans="1:19" x14ac:dyDescent="0.2">
      <c r="A3101" s="217" t="s">
        <v>261</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262</v>
      </c>
      <c r="Q3101" s="217" t="s">
        <v>263</v>
      </c>
      <c r="R3101" s="217" t="s">
        <v>264</v>
      </c>
      <c r="S3101" s="211">
        <v>44531.501145833332</v>
      </c>
    </row>
    <row r="3102" spans="1:19" x14ac:dyDescent="0.2">
      <c r="A3102" s="217" t="s">
        <v>261</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262</v>
      </c>
      <c r="Q3102" s="217" t="s">
        <v>263</v>
      </c>
      <c r="R3102" s="217" t="s">
        <v>264</v>
      </c>
      <c r="S3102" s="211">
        <v>44531.501145833332</v>
      </c>
    </row>
    <row r="3103" spans="1:19" x14ac:dyDescent="0.2">
      <c r="A3103" s="217" t="s">
        <v>261</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262</v>
      </c>
      <c r="Q3103" s="217" t="s">
        <v>263</v>
      </c>
      <c r="R3103" s="217" t="s">
        <v>264</v>
      </c>
      <c r="S3103" s="211">
        <v>44531.501145833332</v>
      </c>
    </row>
    <row r="3104" spans="1:19" x14ac:dyDescent="0.2">
      <c r="A3104" s="217" t="s">
        <v>261</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262</v>
      </c>
      <c r="Q3104" s="217" t="s">
        <v>263</v>
      </c>
      <c r="R3104" s="217" t="s">
        <v>264</v>
      </c>
      <c r="S3104" s="211">
        <v>44531.501145833332</v>
      </c>
    </row>
    <row r="3105" spans="1:19" x14ac:dyDescent="0.2">
      <c r="A3105" s="217" t="s">
        <v>261</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262</v>
      </c>
      <c r="Q3105" s="217" t="s">
        <v>263</v>
      </c>
      <c r="R3105" s="217" t="s">
        <v>264</v>
      </c>
      <c r="S3105" s="211">
        <v>44531.501145833332</v>
      </c>
    </row>
    <row r="3106" spans="1:19" x14ac:dyDescent="0.2">
      <c r="A3106" s="217" t="s">
        <v>261</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262</v>
      </c>
      <c r="Q3106" s="217" t="s">
        <v>263</v>
      </c>
      <c r="R3106" s="217" t="s">
        <v>264</v>
      </c>
      <c r="S3106" s="211">
        <v>44531.501145833332</v>
      </c>
    </row>
    <row r="3107" spans="1:19" x14ac:dyDescent="0.2">
      <c r="A3107" s="217" t="s">
        <v>261</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262</v>
      </c>
      <c r="Q3107" s="217" t="s">
        <v>263</v>
      </c>
      <c r="R3107" s="217" t="s">
        <v>264</v>
      </c>
      <c r="S3107" s="211">
        <v>44531.501145833332</v>
      </c>
    </row>
    <row r="3108" spans="1:19" x14ac:dyDescent="0.2">
      <c r="A3108" s="217" t="s">
        <v>261</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262</v>
      </c>
      <c r="Q3108" s="217" t="s">
        <v>263</v>
      </c>
      <c r="R3108" s="217" t="s">
        <v>264</v>
      </c>
      <c r="S3108" s="211">
        <v>44531.501145833332</v>
      </c>
    </row>
    <row r="3109" spans="1:19" x14ac:dyDescent="0.2">
      <c r="A3109" s="217" t="s">
        <v>261</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262</v>
      </c>
      <c r="Q3109" s="217" t="s">
        <v>263</v>
      </c>
      <c r="R3109" s="217" t="s">
        <v>264</v>
      </c>
      <c r="S3109" s="211">
        <v>44531.501145833332</v>
      </c>
    </row>
    <row r="3110" spans="1:19" x14ac:dyDescent="0.2">
      <c r="A3110" s="217" t="s">
        <v>261</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262</v>
      </c>
      <c r="Q3110" s="217" t="s">
        <v>263</v>
      </c>
      <c r="R3110" s="217" t="s">
        <v>264</v>
      </c>
      <c r="S3110" s="211">
        <v>44531.501145833332</v>
      </c>
    </row>
    <row r="3111" spans="1:19" x14ac:dyDescent="0.2">
      <c r="A3111" s="217" t="s">
        <v>261</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262</v>
      </c>
      <c r="Q3111" s="217" t="s">
        <v>263</v>
      </c>
      <c r="R3111" s="217" t="s">
        <v>264</v>
      </c>
      <c r="S3111" s="211">
        <v>44531.501145833332</v>
      </c>
    </row>
    <row r="3112" spans="1:19" x14ac:dyDescent="0.2">
      <c r="A3112" s="217" t="s">
        <v>261</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262</v>
      </c>
      <c r="Q3112" s="217" t="s">
        <v>263</v>
      </c>
      <c r="R3112" s="217" t="s">
        <v>264</v>
      </c>
      <c r="S3112" s="211">
        <v>44531.501145833332</v>
      </c>
    </row>
    <row r="3113" spans="1:19" x14ac:dyDescent="0.2">
      <c r="A3113" s="217" t="s">
        <v>261</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262</v>
      </c>
      <c r="Q3113" s="217" t="s">
        <v>263</v>
      </c>
      <c r="R3113" s="217" t="s">
        <v>264</v>
      </c>
      <c r="S3113" s="211">
        <v>44531.501145833332</v>
      </c>
    </row>
    <row r="3114" spans="1:19" x14ac:dyDescent="0.2">
      <c r="A3114" s="217" t="s">
        <v>261</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262</v>
      </c>
      <c r="Q3114" s="217" t="s">
        <v>263</v>
      </c>
      <c r="R3114" s="217" t="s">
        <v>264</v>
      </c>
      <c r="S3114" s="211">
        <v>44531.501145833332</v>
      </c>
    </row>
    <row r="3115" spans="1:19" x14ac:dyDescent="0.2">
      <c r="A3115" s="217" t="s">
        <v>261</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262</v>
      </c>
      <c r="Q3115" s="217" t="s">
        <v>263</v>
      </c>
      <c r="R3115" s="217" t="s">
        <v>264</v>
      </c>
      <c r="S3115" s="211">
        <v>44531.501145833332</v>
      </c>
    </row>
    <row r="3116" spans="1:19" x14ac:dyDescent="0.2">
      <c r="A3116" s="217" t="s">
        <v>261</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262</v>
      </c>
      <c r="Q3116" s="217" t="s">
        <v>263</v>
      </c>
      <c r="R3116" s="217" t="s">
        <v>264</v>
      </c>
      <c r="S3116" s="211">
        <v>44531.501145833332</v>
      </c>
    </row>
    <row r="3117" spans="1:19" x14ac:dyDescent="0.2">
      <c r="A3117" s="217" t="s">
        <v>261</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262</v>
      </c>
      <c r="Q3117" s="217" t="s">
        <v>263</v>
      </c>
      <c r="R3117" s="217" t="s">
        <v>264</v>
      </c>
      <c r="S3117" s="211">
        <v>44531.501145833332</v>
      </c>
    </row>
    <row r="3118" spans="1:19" x14ac:dyDescent="0.2">
      <c r="A3118" s="217" t="s">
        <v>261</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262</v>
      </c>
      <c r="Q3118" s="217" t="s">
        <v>263</v>
      </c>
      <c r="R3118" s="217" t="s">
        <v>264</v>
      </c>
      <c r="S3118" s="211">
        <v>44531.501145833332</v>
      </c>
    </row>
    <row r="3119" spans="1:19" x14ac:dyDescent="0.2">
      <c r="A3119" s="217" t="s">
        <v>261</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262</v>
      </c>
      <c r="Q3119" s="217" t="s">
        <v>263</v>
      </c>
      <c r="R3119" s="217" t="s">
        <v>264</v>
      </c>
      <c r="S3119" s="211">
        <v>44531.501145833332</v>
      </c>
    </row>
    <row r="3120" spans="1:19" x14ac:dyDescent="0.2">
      <c r="A3120" s="217" t="s">
        <v>261</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262</v>
      </c>
      <c r="Q3120" s="217" t="s">
        <v>263</v>
      </c>
      <c r="R3120" s="217" t="s">
        <v>264</v>
      </c>
      <c r="S3120" s="211">
        <v>44531.501145833332</v>
      </c>
    </row>
    <row r="3121" spans="1:19" x14ac:dyDescent="0.2">
      <c r="A3121" s="217" t="s">
        <v>261</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262</v>
      </c>
      <c r="Q3121" s="217" t="s">
        <v>263</v>
      </c>
      <c r="R3121" s="217" t="s">
        <v>264</v>
      </c>
      <c r="S3121" s="211">
        <v>44531.501145833332</v>
      </c>
    </row>
    <row r="3122" spans="1:19" x14ac:dyDescent="0.2">
      <c r="A3122" s="217" t="s">
        <v>261</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262</v>
      </c>
      <c r="Q3122" s="217" t="s">
        <v>263</v>
      </c>
      <c r="R3122" s="217" t="s">
        <v>264</v>
      </c>
      <c r="S3122" s="211">
        <v>44531.501145833332</v>
      </c>
    </row>
    <row r="3123" spans="1:19" x14ac:dyDescent="0.2">
      <c r="A3123" s="217" t="s">
        <v>261</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262</v>
      </c>
      <c r="Q3123" s="217" t="s">
        <v>263</v>
      </c>
      <c r="R3123" s="217" t="s">
        <v>264</v>
      </c>
      <c r="S3123" s="211">
        <v>44531.501145833332</v>
      </c>
    </row>
    <row r="3124" spans="1:19" x14ac:dyDescent="0.2">
      <c r="A3124" s="217" t="s">
        <v>261</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262</v>
      </c>
      <c r="Q3124" s="217" t="s">
        <v>263</v>
      </c>
      <c r="R3124" s="217" t="s">
        <v>264</v>
      </c>
      <c r="S3124" s="211">
        <v>44531.501145833332</v>
      </c>
    </row>
    <row r="3125" spans="1:19" x14ac:dyDescent="0.2">
      <c r="A3125" s="217" t="s">
        <v>261</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262</v>
      </c>
      <c r="Q3125" s="217" t="s">
        <v>263</v>
      </c>
      <c r="R3125" s="217" t="s">
        <v>264</v>
      </c>
      <c r="S3125" s="211">
        <v>44531.501145833332</v>
      </c>
    </row>
    <row r="3126" spans="1:19" x14ac:dyDescent="0.2">
      <c r="A3126" s="217" t="s">
        <v>261</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262</v>
      </c>
      <c r="Q3126" s="217" t="s">
        <v>263</v>
      </c>
      <c r="R3126" s="217" t="s">
        <v>264</v>
      </c>
      <c r="S3126" s="211">
        <v>44531.501145833332</v>
      </c>
    </row>
    <row r="3127" spans="1:19" x14ac:dyDescent="0.2">
      <c r="A3127" s="217" t="s">
        <v>261</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262</v>
      </c>
      <c r="Q3127" s="217" t="s">
        <v>263</v>
      </c>
      <c r="R3127" s="217" t="s">
        <v>264</v>
      </c>
      <c r="S3127" s="211">
        <v>44531.501145833332</v>
      </c>
    </row>
    <row r="3128" spans="1:19" x14ac:dyDescent="0.2">
      <c r="A3128" s="217" t="s">
        <v>261</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262</v>
      </c>
      <c r="Q3128" s="217" t="s">
        <v>263</v>
      </c>
      <c r="R3128" s="217" t="s">
        <v>264</v>
      </c>
      <c r="S3128" s="211">
        <v>44531.501145833332</v>
      </c>
    </row>
    <row r="3129" spans="1:19" x14ac:dyDescent="0.2">
      <c r="A3129" s="217" t="s">
        <v>261</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262</v>
      </c>
      <c r="Q3129" s="217" t="s">
        <v>263</v>
      </c>
      <c r="R3129" s="217" t="s">
        <v>264</v>
      </c>
      <c r="S3129" s="211">
        <v>44531.501145833332</v>
      </c>
    </row>
    <row r="3130" spans="1:19" x14ac:dyDescent="0.2">
      <c r="A3130" s="217" t="s">
        <v>261</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262</v>
      </c>
      <c r="Q3130" s="217" t="s">
        <v>263</v>
      </c>
      <c r="R3130" s="217" t="s">
        <v>264</v>
      </c>
      <c r="S3130" s="211">
        <v>44531.501145833332</v>
      </c>
    </row>
    <row r="3131" spans="1:19" x14ac:dyDescent="0.2">
      <c r="A3131" s="217" t="s">
        <v>261</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262</v>
      </c>
      <c r="Q3131" s="217" t="s">
        <v>263</v>
      </c>
      <c r="R3131" s="217" t="s">
        <v>264</v>
      </c>
      <c r="S3131" s="211">
        <v>44531.501145833332</v>
      </c>
    </row>
    <row r="3132" spans="1:19" x14ac:dyDescent="0.2">
      <c r="A3132" s="217" t="s">
        <v>261</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262</v>
      </c>
      <c r="Q3132" s="217" t="s">
        <v>263</v>
      </c>
      <c r="R3132" s="217" t="s">
        <v>264</v>
      </c>
      <c r="S3132" s="211">
        <v>44531.501145833332</v>
      </c>
    </row>
    <row r="3133" spans="1:19" x14ac:dyDescent="0.2">
      <c r="A3133" s="217" t="s">
        <v>261</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262</v>
      </c>
      <c r="Q3133" s="217" t="s">
        <v>263</v>
      </c>
      <c r="R3133" s="217" t="s">
        <v>264</v>
      </c>
      <c r="S3133" s="211">
        <v>44531.501145833332</v>
      </c>
    </row>
    <row r="3134" spans="1:19" x14ac:dyDescent="0.2">
      <c r="A3134" s="217" t="s">
        <v>261</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262</v>
      </c>
      <c r="Q3134" s="217" t="s">
        <v>263</v>
      </c>
      <c r="R3134" s="217" t="s">
        <v>264</v>
      </c>
      <c r="S3134" s="211">
        <v>44531.501145833332</v>
      </c>
    </row>
    <row r="3135" spans="1:19" x14ac:dyDescent="0.2">
      <c r="A3135" s="217" t="s">
        <v>261</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262</v>
      </c>
      <c r="Q3135" s="217" t="s">
        <v>263</v>
      </c>
      <c r="R3135" s="217" t="s">
        <v>264</v>
      </c>
      <c r="S3135" s="211">
        <v>44531.501145833332</v>
      </c>
    </row>
    <row r="3136" spans="1:19" x14ac:dyDescent="0.2">
      <c r="A3136" s="217" t="s">
        <v>261</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262</v>
      </c>
      <c r="Q3136" s="217" t="s">
        <v>263</v>
      </c>
      <c r="R3136" s="217" t="s">
        <v>264</v>
      </c>
      <c r="S3136" s="211">
        <v>44531.501145833332</v>
      </c>
    </row>
    <row r="3137" spans="1:19" x14ac:dyDescent="0.2">
      <c r="A3137" s="217" t="s">
        <v>261</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262</v>
      </c>
      <c r="Q3137" s="217" t="s">
        <v>263</v>
      </c>
      <c r="R3137" s="217" t="s">
        <v>264</v>
      </c>
      <c r="S3137" s="211">
        <v>44531.501145833332</v>
      </c>
    </row>
    <row r="3138" spans="1:19" x14ac:dyDescent="0.2">
      <c r="A3138" s="217" t="s">
        <v>261</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262</v>
      </c>
      <c r="Q3138" s="217" t="s">
        <v>263</v>
      </c>
      <c r="R3138" s="217" t="s">
        <v>264</v>
      </c>
      <c r="S3138" s="211">
        <v>44531.501145833332</v>
      </c>
    </row>
    <row r="3139" spans="1:19" x14ac:dyDescent="0.2">
      <c r="A3139" s="217" t="s">
        <v>261</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262</v>
      </c>
      <c r="Q3139" s="217" t="s">
        <v>263</v>
      </c>
      <c r="R3139" s="217" t="s">
        <v>264</v>
      </c>
      <c r="S3139" s="211">
        <v>44531.501145833332</v>
      </c>
    </row>
    <row r="3140" spans="1:19" x14ac:dyDescent="0.2">
      <c r="A3140" s="217" t="s">
        <v>261</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262</v>
      </c>
      <c r="Q3140" s="217" t="s">
        <v>263</v>
      </c>
      <c r="R3140" s="217" t="s">
        <v>264</v>
      </c>
      <c r="S3140" s="211">
        <v>44531.501145833332</v>
      </c>
    </row>
    <row r="3141" spans="1:19" x14ac:dyDescent="0.2">
      <c r="A3141" s="217" t="s">
        <v>261</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262</v>
      </c>
      <c r="Q3141" s="217" t="s">
        <v>263</v>
      </c>
      <c r="R3141" s="217" t="s">
        <v>264</v>
      </c>
      <c r="S3141" s="211">
        <v>44531.501145833332</v>
      </c>
    </row>
    <row r="3142" spans="1:19" x14ac:dyDescent="0.2">
      <c r="A3142" s="217" t="s">
        <v>261</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262</v>
      </c>
      <c r="Q3142" s="217" t="s">
        <v>263</v>
      </c>
      <c r="R3142" s="217" t="s">
        <v>264</v>
      </c>
      <c r="S3142" s="211">
        <v>44531.501145833332</v>
      </c>
    </row>
    <row r="3143" spans="1:19" x14ac:dyDescent="0.2">
      <c r="A3143" s="217" t="s">
        <v>261</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262</v>
      </c>
      <c r="Q3143" s="217" t="s">
        <v>263</v>
      </c>
      <c r="R3143" s="217" t="s">
        <v>264</v>
      </c>
      <c r="S3143" s="211">
        <v>44531.501145833332</v>
      </c>
    </row>
    <row r="3144" spans="1:19" x14ac:dyDescent="0.2">
      <c r="A3144" s="217" t="s">
        <v>261</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262</v>
      </c>
      <c r="Q3144" s="217" t="s">
        <v>263</v>
      </c>
      <c r="R3144" s="217" t="s">
        <v>264</v>
      </c>
      <c r="S3144" s="211">
        <v>44531.501145833332</v>
      </c>
    </row>
    <row r="3145" spans="1:19" x14ac:dyDescent="0.2">
      <c r="A3145" s="217" t="s">
        <v>261</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262</v>
      </c>
      <c r="Q3145" s="217" t="s">
        <v>263</v>
      </c>
      <c r="R3145" s="217" t="s">
        <v>264</v>
      </c>
      <c r="S3145" s="211">
        <v>44531.501145833332</v>
      </c>
    </row>
    <row r="3146" spans="1:19" x14ac:dyDescent="0.2">
      <c r="A3146" s="217" t="s">
        <v>261</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262</v>
      </c>
      <c r="Q3146" s="217" t="s">
        <v>263</v>
      </c>
      <c r="R3146" s="217" t="s">
        <v>264</v>
      </c>
      <c r="S3146" s="211">
        <v>44531.501145833332</v>
      </c>
    </row>
    <row r="3147" spans="1:19" x14ac:dyDescent="0.2">
      <c r="A3147" s="217" t="s">
        <v>261</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262</v>
      </c>
      <c r="Q3147" s="217" t="s">
        <v>263</v>
      </c>
      <c r="R3147" s="217" t="s">
        <v>264</v>
      </c>
      <c r="S3147" s="211">
        <v>44531.501145833332</v>
      </c>
    </row>
    <row r="3148" spans="1:19" x14ac:dyDescent="0.2">
      <c r="A3148" s="217" t="s">
        <v>261</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262</v>
      </c>
      <c r="Q3148" s="217" t="s">
        <v>263</v>
      </c>
      <c r="R3148" s="217" t="s">
        <v>264</v>
      </c>
      <c r="S3148" s="211">
        <v>44531.501145833332</v>
      </c>
    </row>
    <row r="3149" spans="1:19" x14ac:dyDescent="0.2">
      <c r="A3149" s="217" t="s">
        <v>261</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262</v>
      </c>
      <c r="Q3149" s="217" t="s">
        <v>263</v>
      </c>
      <c r="R3149" s="217" t="s">
        <v>264</v>
      </c>
      <c r="S3149" s="211">
        <v>44531.501145833332</v>
      </c>
    </row>
    <row r="3150" spans="1:19" x14ac:dyDescent="0.2">
      <c r="A3150" s="217" t="s">
        <v>261</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262</v>
      </c>
      <c r="Q3150" s="217" t="s">
        <v>263</v>
      </c>
      <c r="R3150" s="217" t="s">
        <v>264</v>
      </c>
      <c r="S3150" s="211">
        <v>44531.501145833332</v>
      </c>
    </row>
    <row r="3151" spans="1:19" x14ac:dyDescent="0.2">
      <c r="A3151" s="217" t="s">
        <v>261</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262</v>
      </c>
      <c r="Q3151" s="217" t="s">
        <v>263</v>
      </c>
      <c r="R3151" s="217" t="s">
        <v>264</v>
      </c>
      <c r="S3151" s="211">
        <v>44531.501145833332</v>
      </c>
    </row>
    <row r="3152" spans="1:19" x14ac:dyDescent="0.2">
      <c r="A3152" s="217" t="s">
        <v>261</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262</v>
      </c>
      <c r="Q3152" s="217" t="s">
        <v>263</v>
      </c>
      <c r="R3152" s="217" t="s">
        <v>264</v>
      </c>
      <c r="S3152" s="211">
        <v>44531.501145833332</v>
      </c>
    </row>
    <row r="3153" spans="1:19" x14ac:dyDescent="0.2">
      <c r="A3153" s="217" t="s">
        <v>261</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262</v>
      </c>
      <c r="Q3153" s="217" t="s">
        <v>263</v>
      </c>
      <c r="R3153" s="217" t="s">
        <v>264</v>
      </c>
      <c r="S3153" s="211">
        <v>44531.501145833332</v>
      </c>
    </row>
    <row r="3154" spans="1:19" x14ac:dyDescent="0.2">
      <c r="A3154" s="217" t="s">
        <v>261</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262</v>
      </c>
      <c r="Q3154" s="217" t="s">
        <v>263</v>
      </c>
      <c r="R3154" s="217" t="s">
        <v>264</v>
      </c>
      <c r="S3154" s="211">
        <v>44531.501145833332</v>
      </c>
    </row>
    <row r="3155" spans="1:19" x14ac:dyDescent="0.2">
      <c r="A3155" s="217" t="s">
        <v>261</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262</v>
      </c>
      <c r="Q3155" s="217" t="s">
        <v>263</v>
      </c>
      <c r="R3155" s="217" t="s">
        <v>264</v>
      </c>
      <c r="S3155" s="211">
        <v>44531.501145833332</v>
      </c>
    </row>
    <row r="3156" spans="1:19" x14ac:dyDescent="0.2">
      <c r="A3156" s="217" t="s">
        <v>261</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262</v>
      </c>
      <c r="Q3156" s="217" t="s">
        <v>263</v>
      </c>
      <c r="R3156" s="217" t="s">
        <v>264</v>
      </c>
      <c r="S3156" s="211">
        <v>44531.501145833332</v>
      </c>
    </row>
    <row r="3157" spans="1:19" x14ac:dyDescent="0.2">
      <c r="A3157" s="217" t="s">
        <v>261</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262</v>
      </c>
      <c r="Q3157" s="217" t="s">
        <v>263</v>
      </c>
      <c r="R3157" s="217" t="s">
        <v>264</v>
      </c>
      <c r="S3157" s="211">
        <v>44531.501145833332</v>
      </c>
    </row>
    <row r="3158" spans="1:19" x14ac:dyDescent="0.2">
      <c r="A3158" s="217" t="s">
        <v>261</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262</v>
      </c>
      <c r="Q3158" s="217" t="s">
        <v>263</v>
      </c>
      <c r="R3158" s="217" t="s">
        <v>264</v>
      </c>
      <c r="S3158" s="211">
        <v>44531.501145833332</v>
      </c>
    </row>
    <row r="3159" spans="1:19" x14ac:dyDescent="0.2">
      <c r="A3159" s="217" t="s">
        <v>261</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262</v>
      </c>
      <c r="Q3159" s="217" t="s">
        <v>263</v>
      </c>
      <c r="R3159" s="217" t="s">
        <v>264</v>
      </c>
      <c r="S3159" s="211">
        <v>44531.501145833332</v>
      </c>
    </row>
    <row r="3160" spans="1:19" x14ac:dyDescent="0.2">
      <c r="A3160" s="217" t="s">
        <v>261</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262</v>
      </c>
      <c r="Q3160" s="217" t="s">
        <v>263</v>
      </c>
      <c r="R3160" s="217" t="s">
        <v>264</v>
      </c>
      <c r="S3160" s="211">
        <v>44531.501145833332</v>
      </c>
    </row>
    <row r="3161" spans="1:19" x14ac:dyDescent="0.2">
      <c r="A3161" s="217" t="s">
        <v>261</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262</v>
      </c>
      <c r="Q3161" s="217" t="s">
        <v>263</v>
      </c>
      <c r="R3161" s="217" t="s">
        <v>264</v>
      </c>
      <c r="S3161" s="211">
        <v>44531.501145833332</v>
      </c>
    </row>
    <row r="3162" spans="1:19" x14ac:dyDescent="0.2">
      <c r="A3162" s="217" t="s">
        <v>261</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262</v>
      </c>
      <c r="Q3162" s="217" t="s">
        <v>263</v>
      </c>
      <c r="R3162" s="217" t="s">
        <v>264</v>
      </c>
      <c r="S3162" s="211">
        <v>44531.501145833332</v>
      </c>
    </row>
    <row r="3163" spans="1:19" x14ac:dyDescent="0.2">
      <c r="A3163" s="217" t="s">
        <v>261</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262</v>
      </c>
      <c r="Q3163" s="217" t="s">
        <v>263</v>
      </c>
      <c r="R3163" s="217" t="s">
        <v>264</v>
      </c>
      <c r="S3163" s="211">
        <v>44531.501145833332</v>
      </c>
    </row>
    <row r="3164" spans="1:19" x14ac:dyDescent="0.2">
      <c r="A3164" s="217" t="s">
        <v>261</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262</v>
      </c>
      <c r="Q3164" s="217" t="s">
        <v>263</v>
      </c>
      <c r="R3164" s="217" t="s">
        <v>264</v>
      </c>
      <c r="S3164" s="211">
        <v>44531.501145833332</v>
      </c>
    </row>
    <row r="3165" spans="1:19" x14ac:dyDescent="0.2">
      <c r="A3165" s="217" t="s">
        <v>261</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262</v>
      </c>
      <c r="Q3165" s="217" t="s">
        <v>263</v>
      </c>
      <c r="R3165" s="217" t="s">
        <v>264</v>
      </c>
      <c r="S3165" s="211">
        <v>44531.501145833332</v>
      </c>
    </row>
    <row r="3166" spans="1:19" x14ac:dyDescent="0.2">
      <c r="A3166" s="217" t="s">
        <v>261</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262</v>
      </c>
      <c r="Q3166" s="217" t="s">
        <v>263</v>
      </c>
      <c r="R3166" s="217" t="s">
        <v>264</v>
      </c>
      <c r="S3166" s="211">
        <v>44531.501145833332</v>
      </c>
    </row>
    <row r="3167" spans="1:19" x14ac:dyDescent="0.2">
      <c r="A3167" s="217" t="s">
        <v>261</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262</v>
      </c>
      <c r="Q3167" s="217" t="s">
        <v>263</v>
      </c>
      <c r="R3167" s="217" t="s">
        <v>264</v>
      </c>
      <c r="S3167" s="211">
        <v>44531.501145833332</v>
      </c>
    </row>
    <row r="3168" spans="1:19" x14ac:dyDescent="0.2">
      <c r="A3168" s="217" t="s">
        <v>261</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262</v>
      </c>
      <c r="Q3168" s="217" t="s">
        <v>263</v>
      </c>
      <c r="R3168" s="217" t="s">
        <v>264</v>
      </c>
      <c r="S3168" s="211">
        <v>44531.501145833332</v>
      </c>
    </row>
    <row r="3169" spans="1:19" x14ac:dyDescent="0.2">
      <c r="A3169" s="217" t="s">
        <v>261</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262</v>
      </c>
      <c r="Q3169" s="217" t="s">
        <v>263</v>
      </c>
      <c r="R3169" s="217" t="s">
        <v>264</v>
      </c>
      <c r="S3169" s="211">
        <v>44531.501145833332</v>
      </c>
    </row>
    <row r="3170" spans="1:19" x14ac:dyDescent="0.2">
      <c r="A3170" s="217" t="s">
        <v>261</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262</v>
      </c>
      <c r="Q3170" s="217" t="s">
        <v>263</v>
      </c>
      <c r="R3170" s="217" t="s">
        <v>264</v>
      </c>
      <c r="S3170" s="211">
        <v>44531.501145833332</v>
      </c>
    </row>
    <row r="3171" spans="1:19" x14ac:dyDescent="0.2">
      <c r="A3171" s="217" t="s">
        <v>261</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262</v>
      </c>
      <c r="Q3171" s="217" t="s">
        <v>263</v>
      </c>
      <c r="R3171" s="217" t="s">
        <v>264</v>
      </c>
      <c r="S3171" s="211">
        <v>44531.501145833332</v>
      </c>
    </row>
    <row r="3172" spans="1:19" x14ac:dyDescent="0.2">
      <c r="A3172" s="217" t="s">
        <v>261</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262</v>
      </c>
      <c r="Q3172" s="217" t="s">
        <v>263</v>
      </c>
      <c r="R3172" s="217" t="s">
        <v>264</v>
      </c>
      <c r="S3172" s="211">
        <v>44531.501145833332</v>
      </c>
    </row>
    <row r="3173" spans="1:19" x14ac:dyDescent="0.2">
      <c r="A3173" s="217" t="s">
        <v>261</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262</v>
      </c>
      <c r="Q3173" s="217" t="s">
        <v>263</v>
      </c>
      <c r="R3173" s="217" t="s">
        <v>264</v>
      </c>
      <c r="S3173" s="211">
        <v>44531.501145833332</v>
      </c>
    </row>
    <row r="3174" spans="1:19" x14ac:dyDescent="0.2">
      <c r="A3174" s="217" t="s">
        <v>261</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262</v>
      </c>
      <c r="Q3174" s="217" t="s">
        <v>263</v>
      </c>
      <c r="R3174" s="217" t="s">
        <v>264</v>
      </c>
      <c r="S3174" s="211">
        <v>44531.501145833332</v>
      </c>
    </row>
    <row r="3175" spans="1:19" x14ac:dyDescent="0.2">
      <c r="A3175" s="217" t="s">
        <v>261</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262</v>
      </c>
      <c r="Q3175" s="217" t="s">
        <v>263</v>
      </c>
      <c r="R3175" s="217" t="s">
        <v>264</v>
      </c>
      <c r="S3175" s="211">
        <v>44531.501145833332</v>
      </c>
    </row>
    <row r="3176" spans="1:19" x14ac:dyDescent="0.2">
      <c r="A3176" s="217" t="s">
        <v>261</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262</v>
      </c>
      <c r="Q3176" s="217" t="s">
        <v>263</v>
      </c>
      <c r="R3176" s="217" t="s">
        <v>264</v>
      </c>
      <c r="S3176" s="211">
        <v>44531.501145833332</v>
      </c>
    </row>
    <row r="3177" spans="1:19" x14ac:dyDescent="0.2">
      <c r="A3177" s="217" t="s">
        <v>261</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262</v>
      </c>
      <c r="Q3177" s="217" t="s">
        <v>263</v>
      </c>
      <c r="R3177" s="217" t="s">
        <v>264</v>
      </c>
      <c r="S3177" s="211">
        <v>44531.501145833332</v>
      </c>
    </row>
    <row r="3178" spans="1:19" x14ac:dyDescent="0.2">
      <c r="A3178" s="217" t="s">
        <v>261</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262</v>
      </c>
      <c r="Q3178" s="217" t="s">
        <v>263</v>
      </c>
      <c r="R3178" s="217" t="s">
        <v>264</v>
      </c>
      <c r="S3178" s="211">
        <v>44531.501689814817</v>
      </c>
    </row>
    <row r="3179" spans="1:19" x14ac:dyDescent="0.2">
      <c r="A3179" s="217" t="s">
        <v>261</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262</v>
      </c>
      <c r="Q3179" s="217" t="s">
        <v>263</v>
      </c>
      <c r="R3179" s="217" t="s">
        <v>264</v>
      </c>
      <c r="S3179" s="211">
        <v>44531.501701388886</v>
      </c>
    </row>
    <row r="3180" spans="1:19" x14ac:dyDescent="0.2">
      <c r="A3180" s="217" t="s">
        <v>261</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262</v>
      </c>
      <c r="Q3180" s="217" t="s">
        <v>263</v>
      </c>
      <c r="R3180" s="217" t="s">
        <v>264</v>
      </c>
      <c r="S3180" s="211">
        <v>44531.501689814817</v>
      </c>
    </row>
    <row r="3181" spans="1:19" x14ac:dyDescent="0.2">
      <c r="A3181" s="217" t="s">
        <v>261</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262</v>
      </c>
      <c r="Q3181" s="217" t="s">
        <v>263</v>
      </c>
      <c r="R3181" s="217" t="s">
        <v>264</v>
      </c>
      <c r="S3181" s="211">
        <v>44531.501689814817</v>
      </c>
    </row>
    <row r="3182" spans="1:19" x14ac:dyDescent="0.2">
      <c r="A3182" s="217" t="s">
        <v>261</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262</v>
      </c>
      <c r="Q3182" s="217" t="s">
        <v>263</v>
      </c>
      <c r="R3182" s="217" t="s">
        <v>264</v>
      </c>
      <c r="S3182" s="211">
        <v>44531.501701388886</v>
      </c>
    </row>
    <row r="3183" spans="1:19" x14ac:dyDescent="0.2">
      <c r="A3183" s="217" t="s">
        <v>261</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262</v>
      </c>
      <c r="Q3183" s="217" t="s">
        <v>263</v>
      </c>
      <c r="R3183" s="217" t="s">
        <v>264</v>
      </c>
      <c r="S3183" s="211">
        <v>44531.501689814817</v>
      </c>
    </row>
    <row r="3184" spans="1:19" x14ac:dyDescent="0.2">
      <c r="A3184" s="217" t="s">
        <v>261</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262</v>
      </c>
      <c r="Q3184" s="217" t="s">
        <v>263</v>
      </c>
      <c r="R3184" s="217" t="s">
        <v>264</v>
      </c>
      <c r="S3184" s="211">
        <v>44531.501689814817</v>
      </c>
    </row>
    <row r="3185" spans="1:19" x14ac:dyDescent="0.2">
      <c r="A3185" s="217" t="s">
        <v>261</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262</v>
      </c>
      <c r="Q3185" s="217" t="s">
        <v>263</v>
      </c>
      <c r="R3185" s="217" t="s">
        <v>264</v>
      </c>
      <c r="S3185" s="211">
        <v>44531.501701388886</v>
      </c>
    </row>
    <row r="3186" spans="1:19" x14ac:dyDescent="0.2">
      <c r="A3186" s="217" t="s">
        <v>261</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262</v>
      </c>
      <c r="Q3186" s="217" t="s">
        <v>263</v>
      </c>
      <c r="R3186" s="217" t="s">
        <v>264</v>
      </c>
      <c r="S3186" s="211">
        <v>44531.501689814817</v>
      </c>
    </row>
    <row r="3187" spans="1:19" x14ac:dyDescent="0.2">
      <c r="A3187" s="217" t="s">
        <v>261</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262</v>
      </c>
      <c r="Q3187" s="217" t="s">
        <v>263</v>
      </c>
      <c r="R3187" s="217" t="s">
        <v>264</v>
      </c>
      <c r="S3187" s="211">
        <v>44531.501701388886</v>
      </c>
    </row>
    <row r="3188" spans="1:19" x14ac:dyDescent="0.2">
      <c r="A3188" s="217" t="s">
        <v>261</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262</v>
      </c>
      <c r="Q3188" s="217" t="s">
        <v>263</v>
      </c>
      <c r="R3188" s="217" t="s">
        <v>264</v>
      </c>
      <c r="S3188" s="211">
        <v>44531.501689814817</v>
      </c>
    </row>
    <row r="3189" spans="1:19" x14ac:dyDescent="0.2">
      <c r="A3189" s="217" t="s">
        <v>261</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262</v>
      </c>
      <c r="Q3189" s="217" t="s">
        <v>263</v>
      </c>
      <c r="R3189" s="217" t="s">
        <v>264</v>
      </c>
      <c r="S3189" s="211">
        <v>44531.501689814817</v>
      </c>
    </row>
    <row r="3190" spans="1:19" x14ac:dyDescent="0.2">
      <c r="A3190" s="217" t="s">
        <v>261</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262</v>
      </c>
      <c r="Q3190" s="217" t="s">
        <v>263</v>
      </c>
      <c r="R3190" s="217" t="s">
        <v>264</v>
      </c>
      <c r="S3190" s="211">
        <v>44531.501689814817</v>
      </c>
    </row>
    <row r="3191" spans="1:19" x14ac:dyDescent="0.2">
      <c r="A3191" s="217" t="s">
        <v>261</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262</v>
      </c>
      <c r="Q3191" s="217" t="s">
        <v>263</v>
      </c>
      <c r="R3191" s="217" t="s">
        <v>264</v>
      </c>
      <c r="S3191" s="211">
        <v>44531.501689814817</v>
      </c>
    </row>
    <row r="3192" spans="1:19" x14ac:dyDescent="0.2">
      <c r="A3192" s="217" t="s">
        <v>261</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262</v>
      </c>
      <c r="Q3192" s="217" t="s">
        <v>263</v>
      </c>
      <c r="R3192" s="217" t="s">
        <v>264</v>
      </c>
      <c r="S3192" s="211">
        <v>44531.501689814817</v>
      </c>
    </row>
    <row r="3193" spans="1:19" x14ac:dyDescent="0.2">
      <c r="A3193" s="217" t="s">
        <v>261</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262</v>
      </c>
      <c r="Q3193" s="217" t="s">
        <v>263</v>
      </c>
      <c r="R3193" s="217" t="s">
        <v>264</v>
      </c>
      <c r="S3193" s="211">
        <v>44531.501689814817</v>
      </c>
    </row>
    <row r="3194" spans="1:19" x14ac:dyDescent="0.2">
      <c r="A3194" s="217" t="s">
        <v>261</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262</v>
      </c>
      <c r="Q3194" s="217" t="s">
        <v>263</v>
      </c>
      <c r="R3194" s="217" t="s">
        <v>264</v>
      </c>
      <c r="S3194" s="211">
        <v>44531.501689814817</v>
      </c>
    </row>
    <row r="3195" spans="1:19" x14ac:dyDescent="0.2">
      <c r="A3195" s="217" t="s">
        <v>261</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262</v>
      </c>
      <c r="Q3195" s="217" t="s">
        <v>263</v>
      </c>
      <c r="R3195" s="217" t="s">
        <v>264</v>
      </c>
      <c r="S3195" s="211">
        <v>44531.501689814817</v>
      </c>
    </row>
    <row r="3196" spans="1:19" x14ac:dyDescent="0.2">
      <c r="A3196" s="217" t="s">
        <v>261</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262</v>
      </c>
      <c r="Q3196" s="217" t="s">
        <v>263</v>
      </c>
      <c r="R3196" s="217" t="s">
        <v>264</v>
      </c>
      <c r="S3196" s="211">
        <v>44531.501689814817</v>
      </c>
    </row>
    <row r="3197" spans="1:19" x14ac:dyDescent="0.2">
      <c r="A3197" s="217" t="s">
        <v>261</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262</v>
      </c>
      <c r="Q3197" s="217" t="s">
        <v>263</v>
      </c>
      <c r="R3197" s="217" t="s">
        <v>264</v>
      </c>
      <c r="S3197" s="211">
        <v>44531.501689814817</v>
      </c>
    </row>
    <row r="3198" spans="1:19" x14ac:dyDescent="0.2">
      <c r="A3198" s="217" t="s">
        <v>261</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262</v>
      </c>
      <c r="Q3198" s="217" t="s">
        <v>263</v>
      </c>
      <c r="R3198" s="217" t="s">
        <v>264</v>
      </c>
      <c r="S3198" s="211">
        <v>44531.501689814817</v>
      </c>
    </row>
    <row r="3199" spans="1:19" x14ac:dyDescent="0.2">
      <c r="A3199" s="217" t="s">
        <v>261</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262</v>
      </c>
      <c r="Q3199" s="217" t="s">
        <v>263</v>
      </c>
      <c r="R3199" s="217" t="s">
        <v>264</v>
      </c>
      <c r="S3199" s="211">
        <v>44531.501689814817</v>
      </c>
    </row>
    <row r="3200" spans="1:19" x14ac:dyDescent="0.2">
      <c r="A3200" s="217" t="s">
        <v>261</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262</v>
      </c>
      <c r="Q3200" s="217" t="s">
        <v>263</v>
      </c>
      <c r="R3200" s="217" t="s">
        <v>264</v>
      </c>
      <c r="S3200" s="211">
        <v>44531.501689814817</v>
      </c>
    </row>
    <row r="3201" spans="1:19" x14ac:dyDescent="0.2">
      <c r="A3201" s="217" t="s">
        <v>261</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262</v>
      </c>
      <c r="Q3201" s="217" t="s">
        <v>263</v>
      </c>
      <c r="R3201" s="217" t="s">
        <v>264</v>
      </c>
      <c r="S3201" s="211">
        <v>44531.501689814817</v>
      </c>
    </row>
    <row r="3202" spans="1:19" x14ac:dyDescent="0.2">
      <c r="A3202" s="217" t="s">
        <v>261</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262</v>
      </c>
      <c r="Q3202" s="217" t="s">
        <v>263</v>
      </c>
      <c r="R3202" s="217" t="s">
        <v>264</v>
      </c>
      <c r="S3202" s="211">
        <v>44531.501689814817</v>
      </c>
    </row>
    <row r="3203" spans="1:19" x14ac:dyDescent="0.2">
      <c r="A3203" s="217" t="s">
        <v>261</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262</v>
      </c>
      <c r="Q3203" s="217" t="s">
        <v>263</v>
      </c>
      <c r="R3203" s="217" t="s">
        <v>264</v>
      </c>
      <c r="S3203" s="211">
        <v>44531.501689814817</v>
      </c>
    </row>
    <row r="3204" spans="1:19" x14ac:dyDescent="0.2">
      <c r="A3204" s="217" t="s">
        <v>261</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262</v>
      </c>
      <c r="Q3204" s="217" t="s">
        <v>263</v>
      </c>
      <c r="R3204" s="217" t="s">
        <v>264</v>
      </c>
      <c r="S3204" s="211">
        <v>44531.501689814817</v>
      </c>
    </row>
    <row r="3205" spans="1:19" x14ac:dyDescent="0.2">
      <c r="A3205" s="217" t="s">
        <v>261</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262</v>
      </c>
      <c r="Q3205" s="217" t="s">
        <v>263</v>
      </c>
      <c r="R3205" s="217" t="s">
        <v>264</v>
      </c>
      <c r="S3205" s="211">
        <v>44531.501701388886</v>
      </c>
    </row>
    <row r="3206" spans="1:19" x14ac:dyDescent="0.2">
      <c r="A3206" s="217" t="s">
        <v>261</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262</v>
      </c>
      <c r="Q3206" s="217" t="s">
        <v>263</v>
      </c>
      <c r="R3206" s="217" t="s">
        <v>264</v>
      </c>
      <c r="S3206" s="211">
        <v>44531.501689814817</v>
      </c>
    </row>
    <row r="3207" spans="1:19" x14ac:dyDescent="0.2">
      <c r="A3207" s="217" t="s">
        <v>261</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262</v>
      </c>
      <c r="Q3207" s="217" t="s">
        <v>263</v>
      </c>
      <c r="R3207" s="217" t="s">
        <v>264</v>
      </c>
      <c r="S3207" s="211">
        <v>44531.501689814817</v>
      </c>
    </row>
    <row r="3208" spans="1:19" x14ac:dyDescent="0.2">
      <c r="A3208" s="217" t="s">
        <v>261</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262</v>
      </c>
      <c r="Q3208" s="217" t="s">
        <v>263</v>
      </c>
      <c r="R3208" s="217" t="s">
        <v>264</v>
      </c>
      <c r="S3208" s="211">
        <v>44531.501689814817</v>
      </c>
    </row>
    <row r="3209" spans="1:19" x14ac:dyDescent="0.2">
      <c r="A3209" s="217" t="s">
        <v>261</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262</v>
      </c>
      <c r="Q3209" s="217" t="s">
        <v>263</v>
      </c>
      <c r="R3209" s="217" t="s">
        <v>264</v>
      </c>
      <c r="S3209" s="211">
        <v>44531.501689814817</v>
      </c>
    </row>
    <row r="3210" spans="1:19" x14ac:dyDescent="0.2">
      <c r="A3210" s="217" t="s">
        <v>261</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262</v>
      </c>
      <c r="Q3210" s="217" t="s">
        <v>263</v>
      </c>
      <c r="R3210" s="217" t="s">
        <v>264</v>
      </c>
      <c r="S3210" s="211">
        <v>44531.501689814817</v>
      </c>
    </row>
    <row r="3211" spans="1:19" x14ac:dyDescent="0.2">
      <c r="A3211" s="217" t="s">
        <v>261</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262</v>
      </c>
      <c r="Q3211" s="217" t="s">
        <v>263</v>
      </c>
      <c r="R3211" s="217" t="s">
        <v>264</v>
      </c>
      <c r="S3211" s="211">
        <v>44531.501689814817</v>
      </c>
    </row>
    <row r="3212" spans="1:19" x14ac:dyDescent="0.2">
      <c r="A3212" s="217" t="s">
        <v>261</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262</v>
      </c>
      <c r="Q3212" s="217" t="s">
        <v>263</v>
      </c>
      <c r="R3212" s="217" t="s">
        <v>264</v>
      </c>
      <c r="S3212" s="211">
        <v>44531.501689814817</v>
      </c>
    </row>
    <row r="3213" spans="1:19" x14ac:dyDescent="0.2">
      <c r="A3213" s="217" t="s">
        <v>261</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262</v>
      </c>
      <c r="Q3213" s="217" t="s">
        <v>263</v>
      </c>
      <c r="R3213" s="217" t="s">
        <v>264</v>
      </c>
      <c r="S3213" s="211">
        <v>44531.501689814817</v>
      </c>
    </row>
    <row r="3214" spans="1:19" x14ac:dyDescent="0.2">
      <c r="A3214" s="217" t="s">
        <v>261</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262</v>
      </c>
      <c r="Q3214" s="217" t="s">
        <v>263</v>
      </c>
      <c r="R3214" s="217" t="s">
        <v>264</v>
      </c>
      <c r="S3214" s="211">
        <v>44531.501689814817</v>
      </c>
    </row>
    <row r="3215" spans="1:19" x14ac:dyDescent="0.2">
      <c r="A3215" s="217" t="s">
        <v>261</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262</v>
      </c>
      <c r="Q3215" s="217" t="s">
        <v>263</v>
      </c>
      <c r="R3215" s="217" t="s">
        <v>264</v>
      </c>
      <c r="S3215" s="211">
        <v>44531.501689814817</v>
      </c>
    </row>
    <row r="3216" spans="1:19" x14ac:dyDescent="0.2">
      <c r="A3216" s="217" t="s">
        <v>261</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262</v>
      </c>
      <c r="Q3216" s="217" t="s">
        <v>263</v>
      </c>
      <c r="R3216" s="217" t="s">
        <v>264</v>
      </c>
      <c r="S3216" s="211">
        <v>44531.501701388886</v>
      </c>
    </row>
    <row r="3217" spans="1:19" x14ac:dyDescent="0.2">
      <c r="A3217" s="217" t="s">
        <v>261</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262</v>
      </c>
      <c r="Q3217" s="217" t="s">
        <v>263</v>
      </c>
      <c r="R3217" s="217" t="s">
        <v>264</v>
      </c>
      <c r="S3217" s="211">
        <v>44531.501701388886</v>
      </c>
    </row>
    <row r="3218" spans="1:19" x14ac:dyDescent="0.2">
      <c r="A3218" s="217" t="s">
        <v>261</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262</v>
      </c>
      <c r="Q3218" s="217" t="s">
        <v>263</v>
      </c>
      <c r="R3218" s="217" t="s">
        <v>264</v>
      </c>
      <c r="S3218" s="211">
        <v>44531.501689814817</v>
      </c>
    </row>
    <row r="3219" spans="1:19" x14ac:dyDescent="0.2">
      <c r="A3219" s="217" t="s">
        <v>261</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262</v>
      </c>
      <c r="Q3219" s="217" t="s">
        <v>263</v>
      </c>
      <c r="R3219" s="217" t="s">
        <v>264</v>
      </c>
      <c r="S3219" s="211">
        <v>44531.501701388886</v>
      </c>
    </row>
    <row r="3220" spans="1:19" x14ac:dyDescent="0.2">
      <c r="A3220" s="217" t="s">
        <v>261</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262</v>
      </c>
      <c r="Q3220" s="217" t="s">
        <v>263</v>
      </c>
      <c r="R3220" s="217" t="s">
        <v>264</v>
      </c>
      <c r="S3220" s="211">
        <v>44531.501689814817</v>
      </c>
    </row>
    <row r="3221" spans="1:19" x14ac:dyDescent="0.2">
      <c r="A3221" s="217" t="s">
        <v>261</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262</v>
      </c>
      <c r="Q3221" s="217" t="s">
        <v>263</v>
      </c>
      <c r="R3221" s="217" t="s">
        <v>264</v>
      </c>
      <c r="S3221" s="211">
        <v>44531.501689814817</v>
      </c>
    </row>
    <row r="3222" spans="1:19" x14ac:dyDescent="0.2">
      <c r="A3222" s="217" t="s">
        <v>261</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262</v>
      </c>
      <c r="Q3222" s="217" t="s">
        <v>263</v>
      </c>
      <c r="R3222" s="217" t="s">
        <v>264</v>
      </c>
      <c r="S3222" s="211">
        <v>44531.501689814817</v>
      </c>
    </row>
    <row r="3223" spans="1:19" x14ac:dyDescent="0.2">
      <c r="A3223" s="217" t="s">
        <v>261</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262</v>
      </c>
      <c r="Q3223" s="217" t="s">
        <v>263</v>
      </c>
      <c r="R3223" s="217" t="s">
        <v>264</v>
      </c>
      <c r="S3223" s="211">
        <v>44531.501689814817</v>
      </c>
    </row>
    <row r="3224" spans="1:19" x14ac:dyDescent="0.2">
      <c r="A3224" s="217" t="s">
        <v>261</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262</v>
      </c>
      <c r="Q3224" s="217" t="s">
        <v>263</v>
      </c>
      <c r="R3224" s="217" t="s">
        <v>264</v>
      </c>
      <c r="S3224" s="211">
        <v>44531.501689814817</v>
      </c>
    </row>
    <row r="3225" spans="1:19" x14ac:dyDescent="0.2">
      <c r="A3225" s="217" t="s">
        <v>261</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262</v>
      </c>
      <c r="Q3225" s="217" t="s">
        <v>263</v>
      </c>
      <c r="R3225" s="217" t="s">
        <v>264</v>
      </c>
      <c r="S3225" s="211">
        <v>44531.501689814817</v>
      </c>
    </row>
    <row r="3226" spans="1:19" x14ac:dyDescent="0.2">
      <c r="A3226" s="217" t="s">
        <v>261</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262</v>
      </c>
      <c r="Q3226" s="217" t="s">
        <v>263</v>
      </c>
      <c r="R3226" s="217" t="s">
        <v>264</v>
      </c>
      <c r="S3226" s="211">
        <v>44531.501689814817</v>
      </c>
    </row>
    <row r="3227" spans="1:19" x14ac:dyDescent="0.2">
      <c r="A3227" s="217" t="s">
        <v>261</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262</v>
      </c>
      <c r="Q3227" s="217" t="s">
        <v>263</v>
      </c>
      <c r="R3227" s="217" t="s">
        <v>264</v>
      </c>
      <c r="S3227" s="211">
        <v>44531.501689814817</v>
      </c>
    </row>
    <row r="3228" spans="1:19" x14ac:dyDescent="0.2">
      <c r="A3228" s="217" t="s">
        <v>261</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262</v>
      </c>
      <c r="Q3228" s="217" t="s">
        <v>263</v>
      </c>
      <c r="R3228" s="217" t="s">
        <v>264</v>
      </c>
      <c r="S3228" s="211">
        <v>44531.501689814817</v>
      </c>
    </row>
    <row r="3229" spans="1:19" x14ac:dyDescent="0.2">
      <c r="A3229" s="217" t="s">
        <v>261</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262</v>
      </c>
      <c r="Q3229" s="217" t="s">
        <v>263</v>
      </c>
      <c r="R3229" s="217" t="s">
        <v>264</v>
      </c>
      <c r="S3229" s="211">
        <v>44531.501689814817</v>
      </c>
    </row>
    <row r="3230" spans="1:19" x14ac:dyDescent="0.2">
      <c r="A3230" s="217" t="s">
        <v>261</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262</v>
      </c>
      <c r="Q3230" s="217" t="s">
        <v>263</v>
      </c>
      <c r="R3230" s="217" t="s">
        <v>264</v>
      </c>
      <c r="S3230" s="211">
        <v>44531.501689814817</v>
      </c>
    </row>
    <row r="3231" spans="1:19" x14ac:dyDescent="0.2">
      <c r="A3231" s="217" t="s">
        <v>261</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262</v>
      </c>
      <c r="Q3231" s="217" t="s">
        <v>263</v>
      </c>
      <c r="R3231" s="217" t="s">
        <v>264</v>
      </c>
      <c r="S3231" s="211">
        <v>44531.501689814817</v>
      </c>
    </row>
    <row r="3232" spans="1:19" x14ac:dyDescent="0.2">
      <c r="A3232" s="217" t="s">
        <v>261</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262</v>
      </c>
      <c r="Q3232" s="217" t="s">
        <v>263</v>
      </c>
      <c r="R3232" s="217" t="s">
        <v>264</v>
      </c>
      <c r="S3232" s="211">
        <v>44531.501701388886</v>
      </c>
    </row>
    <row r="3233" spans="1:19" x14ac:dyDescent="0.2">
      <c r="A3233" s="217" t="s">
        <v>261</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262</v>
      </c>
      <c r="Q3233" s="217" t="s">
        <v>263</v>
      </c>
      <c r="R3233" s="217" t="s">
        <v>264</v>
      </c>
      <c r="S3233" s="211">
        <v>44531.501689814817</v>
      </c>
    </row>
    <row r="3234" spans="1:19" x14ac:dyDescent="0.2">
      <c r="A3234" s="217" t="s">
        <v>261</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262</v>
      </c>
      <c r="Q3234" s="217" t="s">
        <v>263</v>
      </c>
      <c r="R3234" s="217" t="s">
        <v>264</v>
      </c>
      <c r="S3234" s="211">
        <v>44531.501689814817</v>
      </c>
    </row>
    <row r="3235" spans="1:19" x14ac:dyDescent="0.2">
      <c r="A3235" s="217" t="s">
        <v>261</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262</v>
      </c>
      <c r="Q3235" s="217" t="s">
        <v>263</v>
      </c>
      <c r="R3235" s="217" t="s">
        <v>264</v>
      </c>
      <c r="S3235" s="211">
        <v>44531.501701388886</v>
      </c>
    </row>
    <row r="3236" spans="1:19" x14ac:dyDescent="0.2">
      <c r="A3236" s="217" t="s">
        <v>261</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262</v>
      </c>
      <c r="Q3236" s="217" t="s">
        <v>263</v>
      </c>
      <c r="R3236" s="217" t="s">
        <v>264</v>
      </c>
      <c r="S3236" s="211">
        <v>44531.501689814817</v>
      </c>
    </row>
    <row r="3237" spans="1:19" x14ac:dyDescent="0.2">
      <c r="A3237" s="217" t="s">
        <v>261</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262</v>
      </c>
      <c r="Q3237" s="217" t="s">
        <v>263</v>
      </c>
      <c r="R3237" s="217" t="s">
        <v>264</v>
      </c>
      <c r="S3237" s="211">
        <v>44531.501689814817</v>
      </c>
    </row>
    <row r="3238" spans="1:19" x14ac:dyDescent="0.2">
      <c r="A3238" s="217" t="s">
        <v>261</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262</v>
      </c>
      <c r="Q3238" s="217" t="s">
        <v>263</v>
      </c>
      <c r="R3238" s="217" t="s">
        <v>264</v>
      </c>
      <c r="S3238" s="211">
        <v>44531.501689814817</v>
      </c>
    </row>
    <row r="3239" spans="1:19" x14ac:dyDescent="0.2">
      <c r="A3239" s="217" t="s">
        <v>261</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262</v>
      </c>
      <c r="Q3239" s="217" t="s">
        <v>263</v>
      </c>
      <c r="R3239" s="217" t="s">
        <v>264</v>
      </c>
      <c r="S3239" s="211">
        <v>44531.501701388886</v>
      </c>
    </row>
    <row r="3240" spans="1:19" x14ac:dyDescent="0.2">
      <c r="A3240" s="217" t="s">
        <v>261</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262</v>
      </c>
      <c r="Q3240" s="217" t="s">
        <v>263</v>
      </c>
      <c r="R3240" s="217" t="s">
        <v>264</v>
      </c>
      <c r="S3240" s="211">
        <v>44531.501689814817</v>
      </c>
    </row>
    <row r="3241" spans="1:19" x14ac:dyDescent="0.2">
      <c r="A3241" s="217" t="s">
        <v>261</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262</v>
      </c>
      <c r="Q3241" s="217" t="s">
        <v>263</v>
      </c>
      <c r="R3241" s="217" t="s">
        <v>264</v>
      </c>
      <c r="S3241" s="211">
        <v>44531.501701388886</v>
      </c>
    </row>
    <row r="3242" spans="1:19" x14ac:dyDescent="0.2">
      <c r="A3242" s="217" t="s">
        <v>261</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262</v>
      </c>
      <c r="Q3242" s="217" t="s">
        <v>263</v>
      </c>
      <c r="R3242" s="217" t="s">
        <v>264</v>
      </c>
      <c r="S3242" s="211">
        <v>44531.501689814817</v>
      </c>
    </row>
    <row r="3243" spans="1:19" x14ac:dyDescent="0.2">
      <c r="A3243" s="217" t="s">
        <v>261</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262</v>
      </c>
      <c r="Q3243" s="217" t="s">
        <v>263</v>
      </c>
      <c r="R3243" s="217" t="s">
        <v>264</v>
      </c>
      <c r="S3243" s="211">
        <v>44531.501689814817</v>
      </c>
    </row>
    <row r="3244" spans="1:19" x14ac:dyDescent="0.2">
      <c r="A3244" s="217" t="s">
        <v>261</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262</v>
      </c>
      <c r="Q3244" s="217" t="s">
        <v>263</v>
      </c>
      <c r="R3244" s="217" t="s">
        <v>264</v>
      </c>
      <c r="S3244" s="211">
        <v>44531.501689814817</v>
      </c>
    </row>
    <row r="3245" spans="1:19" x14ac:dyDescent="0.2">
      <c r="A3245" s="217" t="s">
        <v>261</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262</v>
      </c>
      <c r="Q3245" s="217" t="s">
        <v>263</v>
      </c>
      <c r="R3245" s="217" t="s">
        <v>264</v>
      </c>
      <c r="S3245" s="211">
        <v>44531.501689814817</v>
      </c>
    </row>
    <row r="3246" spans="1:19" x14ac:dyDescent="0.2">
      <c r="A3246" s="217" t="s">
        <v>261</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262</v>
      </c>
      <c r="Q3246" s="217" t="s">
        <v>263</v>
      </c>
      <c r="R3246" s="217" t="s">
        <v>264</v>
      </c>
      <c r="S3246" s="211">
        <v>44531.501689814817</v>
      </c>
    </row>
    <row r="3247" spans="1:19" x14ac:dyDescent="0.2">
      <c r="A3247" s="217" t="s">
        <v>261</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262</v>
      </c>
      <c r="Q3247" s="217" t="s">
        <v>263</v>
      </c>
      <c r="R3247" s="217" t="s">
        <v>264</v>
      </c>
      <c r="S3247" s="211">
        <v>44531.501701388886</v>
      </c>
    </row>
    <row r="3248" spans="1:19" x14ac:dyDescent="0.2">
      <c r="A3248" s="217" t="s">
        <v>261</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262</v>
      </c>
      <c r="Q3248" s="217" t="s">
        <v>263</v>
      </c>
      <c r="R3248" s="217" t="s">
        <v>264</v>
      </c>
      <c r="S3248" s="211">
        <v>44531.501689814817</v>
      </c>
    </row>
    <row r="3249" spans="1:19" x14ac:dyDescent="0.2">
      <c r="A3249" s="217" t="s">
        <v>261</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262</v>
      </c>
      <c r="Q3249" s="217" t="s">
        <v>263</v>
      </c>
      <c r="R3249" s="217" t="s">
        <v>264</v>
      </c>
      <c r="S3249" s="211">
        <v>44531.501689814817</v>
      </c>
    </row>
    <row r="3250" spans="1:19" x14ac:dyDescent="0.2">
      <c r="A3250" s="217" t="s">
        <v>261</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262</v>
      </c>
      <c r="Q3250" s="217" t="s">
        <v>263</v>
      </c>
      <c r="R3250" s="217" t="s">
        <v>264</v>
      </c>
      <c r="S3250" s="211">
        <v>44531.501701388886</v>
      </c>
    </row>
    <row r="3251" spans="1:19" x14ac:dyDescent="0.2">
      <c r="A3251" s="217" t="s">
        <v>261</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262</v>
      </c>
      <c r="Q3251" s="217" t="s">
        <v>263</v>
      </c>
      <c r="R3251" s="217" t="s">
        <v>264</v>
      </c>
      <c r="S3251" s="211">
        <v>44531.501689814817</v>
      </c>
    </row>
    <row r="3252" spans="1:19" x14ac:dyDescent="0.2">
      <c r="A3252" s="217" t="s">
        <v>261</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262</v>
      </c>
      <c r="Q3252" s="217" t="s">
        <v>263</v>
      </c>
      <c r="R3252" s="217" t="s">
        <v>264</v>
      </c>
      <c r="S3252" s="211">
        <v>44531.501689814817</v>
      </c>
    </row>
    <row r="3253" spans="1:19" x14ac:dyDescent="0.2">
      <c r="A3253" s="217" t="s">
        <v>261</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262</v>
      </c>
      <c r="Q3253" s="217" t="s">
        <v>263</v>
      </c>
      <c r="R3253" s="217" t="s">
        <v>264</v>
      </c>
      <c r="S3253" s="211">
        <v>44531.501689814817</v>
      </c>
    </row>
    <row r="3254" spans="1:19" x14ac:dyDescent="0.2">
      <c r="A3254" s="217" t="s">
        <v>261</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262</v>
      </c>
      <c r="Q3254" s="217" t="s">
        <v>263</v>
      </c>
      <c r="R3254" s="217" t="s">
        <v>264</v>
      </c>
      <c r="S3254" s="211">
        <v>44531.501689814817</v>
      </c>
    </row>
    <row r="3255" spans="1:19" x14ac:dyDescent="0.2">
      <c r="A3255" s="217" t="s">
        <v>261</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262</v>
      </c>
      <c r="Q3255" s="217" t="s">
        <v>263</v>
      </c>
      <c r="R3255" s="217" t="s">
        <v>264</v>
      </c>
      <c r="S3255" s="211">
        <v>44531.501689814817</v>
      </c>
    </row>
    <row r="3256" spans="1:19" x14ac:dyDescent="0.2">
      <c r="A3256" s="217" t="s">
        <v>261</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262</v>
      </c>
      <c r="Q3256" s="217" t="s">
        <v>263</v>
      </c>
      <c r="R3256" s="217" t="s">
        <v>264</v>
      </c>
      <c r="S3256" s="211">
        <v>44531.501689814817</v>
      </c>
    </row>
    <row r="3257" spans="1:19" x14ac:dyDescent="0.2">
      <c r="A3257" s="217" t="s">
        <v>261</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262</v>
      </c>
      <c r="Q3257" s="217" t="s">
        <v>263</v>
      </c>
      <c r="R3257" s="217" t="s">
        <v>264</v>
      </c>
      <c r="S3257" s="211">
        <v>44531.501689814817</v>
      </c>
    </row>
    <row r="3258" spans="1:19" x14ac:dyDescent="0.2">
      <c r="A3258" s="217" t="s">
        <v>261</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262</v>
      </c>
      <c r="Q3258" s="217" t="s">
        <v>263</v>
      </c>
      <c r="R3258" s="217" t="s">
        <v>264</v>
      </c>
      <c r="S3258" s="211">
        <v>44531.501689814817</v>
      </c>
    </row>
    <row r="3259" spans="1:19" x14ac:dyDescent="0.2">
      <c r="A3259" s="217" t="s">
        <v>261</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262</v>
      </c>
      <c r="Q3259" s="217" t="s">
        <v>263</v>
      </c>
      <c r="R3259" s="217" t="s">
        <v>264</v>
      </c>
      <c r="S3259" s="211">
        <v>44531.501689814817</v>
      </c>
    </row>
    <row r="3260" spans="1:19" x14ac:dyDescent="0.2">
      <c r="A3260" s="217" t="s">
        <v>261</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262</v>
      </c>
      <c r="Q3260" s="217" t="s">
        <v>263</v>
      </c>
      <c r="R3260" s="217" t="s">
        <v>264</v>
      </c>
      <c r="S3260" s="211">
        <v>44531.501689814817</v>
      </c>
    </row>
    <row r="3261" spans="1:19" x14ac:dyDescent="0.2">
      <c r="A3261" s="217" t="s">
        <v>261</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262</v>
      </c>
      <c r="Q3261" s="217" t="s">
        <v>263</v>
      </c>
      <c r="R3261" s="217" t="s">
        <v>264</v>
      </c>
      <c r="S3261" s="211">
        <v>44531.501689814817</v>
      </c>
    </row>
    <row r="3262" spans="1:19" x14ac:dyDescent="0.2">
      <c r="A3262" s="217" t="s">
        <v>261</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262</v>
      </c>
      <c r="Q3262" s="217" t="s">
        <v>263</v>
      </c>
      <c r="R3262" s="217" t="s">
        <v>264</v>
      </c>
      <c r="S3262" s="211">
        <v>44531.501701388886</v>
      </c>
    </row>
    <row r="3263" spans="1:19" x14ac:dyDescent="0.2">
      <c r="A3263" s="217" t="s">
        <v>261</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262</v>
      </c>
      <c r="Q3263" s="217" t="s">
        <v>263</v>
      </c>
      <c r="R3263" s="217" t="s">
        <v>264</v>
      </c>
      <c r="S3263" s="211">
        <v>44531.501689814817</v>
      </c>
    </row>
    <row r="3264" spans="1:19" x14ac:dyDescent="0.2">
      <c r="A3264" s="217" t="s">
        <v>261</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262</v>
      </c>
      <c r="Q3264" s="217" t="s">
        <v>263</v>
      </c>
      <c r="R3264" s="217" t="s">
        <v>264</v>
      </c>
      <c r="S3264" s="211">
        <v>44531.501689814817</v>
      </c>
    </row>
    <row r="3265" spans="1:19" x14ac:dyDescent="0.2">
      <c r="A3265" s="217" t="s">
        <v>261</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262</v>
      </c>
      <c r="Q3265" s="217" t="s">
        <v>263</v>
      </c>
      <c r="R3265" s="217" t="s">
        <v>264</v>
      </c>
      <c r="S3265" s="211">
        <v>44531.501689814817</v>
      </c>
    </row>
    <row r="3266" spans="1:19" x14ac:dyDescent="0.2">
      <c r="A3266" s="217" t="s">
        <v>261</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262</v>
      </c>
      <c r="Q3266" s="217" t="s">
        <v>263</v>
      </c>
      <c r="R3266" s="217" t="s">
        <v>264</v>
      </c>
      <c r="S3266" s="211">
        <v>44531.501689814817</v>
      </c>
    </row>
    <row r="3267" spans="1:19" x14ac:dyDescent="0.2">
      <c r="A3267" s="217" t="s">
        <v>261</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262</v>
      </c>
      <c r="Q3267" s="217" t="s">
        <v>263</v>
      </c>
      <c r="R3267" s="217" t="s">
        <v>264</v>
      </c>
      <c r="S3267" s="211">
        <v>44531.501689814817</v>
      </c>
    </row>
    <row r="3268" spans="1:19" x14ac:dyDescent="0.2">
      <c r="A3268" s="217" t="s">
        <v>261</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262</v>
      </c>
      <c r="Q3268" s="217" t="s">
        <v>263</v>
      </c>
      <c r="R3268" s="217" t="s">
        <v>264</v>
      </c>
      <c r="S3268" s="211">
        <v>44531.501701388886</v>
      </c>
    </row>
    <row r="3269" spans="1:19" x14ac:dyDescent="0.2">
      <c r="A3269" s="217" t="s">
        <v>261</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262</v>
      </c>
      <c r="Q3269" s="217" t="s">
        <v>263</v>
      </c>
      <c r="R3269" s="217" t="s">
        <v>264</v>
      </c>
      <c r="S3269" s="211">
        <v>44531.501689814817</v>
      </c>
    </row>
    <row r="3270" spans="1:19" x14ac:dyDescent="0.2">
      <c r="A3270" s="217" t="s">
        <v>261</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262</v>
      </c>
      <c r="Q3270" s="217" t="s">
        <v>263</v>
      </c>
      <c r="R3270" s="217" t="s">
        <v>264</v>
      </c>
      <c r="S3270" s="211">
        <v>44531.501689814817</v>
      </c>
    </row>
    <row r="3271" spans="1:19" x14ac:dyDescent="0.2">
      <c r="A3271" s="217" t="s">
        <v>261</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262</v>
      </c>
      <c r="Q3271" s="217" t="s">
        <v>263</v>
      </c>
      <c r="R3271" s="217" t="s">
        <v>264</v>
      </c>
      <c r="S3271" s="211">
        <v>44531.501689814817</v>
      </c>
    </row>
    <row r="3272" spans="1:19" x14ac:dyDescent="0.2">
      <c r="A3272" s="217" t="s">
        <v>261</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262</v>
      </c>
      <c r="Q3272" s="217" t="s">
        <v>263</v>
      </c>
      <c r="R3272" s="217" t="s">
        <v>264</v>
      </c>
      <c r="S3272" s="211">
        <v>44531.501689814817</v>
      </c>
    </row>
    <row r="3273" spans="1:19" x14ac:dyDescent="0.2">
      <c r="A3273" s="217" t="s">
        <v>261</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262</v>
      </c>
      <c r="Q3273" s="217" t="s">
        <v>263</v>
      </c>
      <c r="R3273" s="217" t="s">
        <v>264</v>
      </c>
      <c r="S3273" s="211">
        <v>44531.501689814817</v>
      </c>
    </row>
    <row r="3274" spans="1:19" x14ac:dyDescent="0.2">
      <c r="A3274" s="217" t="s">
        <v>261</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262</v>
      </c>
      <c r="Q3274" s="217" t="s">
        <v>263</v>
      </c>
      <c r="R3274" s="217" t="s">
        <v>264</v>
      </c>
      <c r="S3274" s="211">
        <v>44531.501689814817</v>
      </c>
    </row>
    <row r="3275" spans="1:19" x14ac:dyDescent="0.2">
      <c r="A3275" s="217" t="s">
        <v>261</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262</v>
      </c>
      <c r="Q3275" s="217" t="s">
        <v>263</v>
      </c>
      <c r="R3275" s="217" t="s">
        <v>264</v>
      </c>
      <c r="S3275" s="211">
        <v>44531.501689814817</v>
      </c>
    </row>
    <row r="3276" spans="1:19" x14ac:dyDescent="0.2">
      <c r="A3276" s="217" t="s">
        <v>261</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262</v>
      </c>
      <c r="Q3276" s="217" t="s">
        <v>263</v>
      </c>
      <c r="R3276" s="217" t="s">
        <v>264</v>
      </c>
      <c r="S3276" s="211">
        <v>44531.501689814817</v>
      </c>
    </row>
    <row r="3277" spans="1:19" x14ac:dyDescent="0.2">
      <c r="A3277" s="217" t="s">
        <v>261</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262</v>
      </c>
      <c r="Q3277" s="217" t="s">
        <v>263</v>
      </c>
      <c r="R3277" s="217" t="s">
        <v>264</v>
      </c>
      <c r="S3277" s="211">
        <v>44531.501689814817</v>
      </c>
    </row>
    <row r="3278" spans="1:19" x14ac:dyDescent="0.2">
      <c r="A3278" s="217" t="s">
        <v>261</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262</v>
      </c>
      <c r="Q3278" s="217" t="s">
        <v>263</v>
      </c>
      <c r="R3278" s="217" t="s">
        <v>264</v>
      </c>
      <c r="S3278" s="211">
        <v>44531.501689814817</v>
      </c>
    </row>
    <row r="3279" spans="1:19" x14ac:dyDescent="0.2">
      <c r="A3279" s="217" t="s">
        <v>261</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262</v>
      </c>
      <c r="Q3279" s="217" t="s">
        <v>263</v>
      </c>
      <c r="R3279" s="217" t="s">
        <v>264</v>
      </c>
      <c r="S3279" s="211">
        <v>44531.501689814817</v>
      </c>
    </row>
    <row r="3280" spans="1:19" x14ac:dyDescent="0.2">
      <c r="A3280" s="217" t="s">
        <v>261</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262</v>
      </c>
      <c r="Q3280" s="217" t="s">
        <v>263</v>
      </c>
      <c r="R3280" s="217" t="s">
        <v>264</v>
      </c>
      <c r="S3280" s="211">
        <v>44531.501701388886</v>
      </c>
    </row>
    <row r="3281" spans="1:19" x14ac:dyDescent="0.2">
      <c r="A3281" s="217" t="s">
        <v>261</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262</v>
      </c>
      <c r="Q3281" s="217" t="s">
        <v>263</v>
      </c>
      <c r="R3281" s="217" t="s">
        <v>264</v>
      </c>
      <c r="S3281" s="211">
        <v>44531.501689814817</v>
      </c>
    </row>
    <row r="3282" spans="1:19" x14ac:dyDescent="0.2">
      <c r="A3282" s="217" t="s">
        <v>261</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262</v>
      </c>
      <c r="Q3282" s="217" t="s">
        <v>263</v>
      </c>
      <c r="R3282" s="217" t="s">
        <v>264</v>
      </c>
      <c r="S3282" s="211">
        <v>44531.501701388886</v>
      </c>
    </row>
    <row r="3283" spans="1:19" x14ac:dyDescent="0.2">
      <c r="A3283" s="217" t="s">
        <v>261</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262</v>
      </c>
      <c r="Q3283" s="217" t="s">
        <v>263</v>
      </c>
      <c r="R3283" s="217" t="s">
        <v>264</v>
      </c>
      <c r="S3283" s="211">
        <v>44531.501689814817</v>
      </c>
    </row>
    <row r="3284" spans="1:19" x14ac:dyDescent="0.2">
      <c r="A3284" s="217" t="s">
        <v>261</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262</v>
      </c>
      <c r="Q3284" s="217" t="s">
        <v>263</v>
      </c>
      <c r="R3284" s="217" t="s">
        <v>264</v>
      </c>
      <c r="S3284" s="211">
        <v>44531.501689814817</v>
      </c>
    </row>
    <row r="3285" spans="1:19" x14ac:dyDescent="0.2">
      <c r="A3285" s="217" t="s">
        <v>261</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262</v>
      </c>
      <c r="Q3285" s="217" t="s">
        <v>263</v>
      </c>
      <c r="R3285" s="217" t="s">
        <v>264</v>
      </c>
      <c r="S3285" s="211">
        <v>44531.501689814817</v>
      </c>
    </row>
    <row r="3286" spans="1:19" x14ac:dyDescent="0.2">
      <c r="A3286" s="217" t="s">
        <v>261</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262</v>
      </c>
      <c r="Q3286" s="217" t="s">
        <v>263</v>
      </c>
      <c r="R3286" s="217" t="s">
        <v>264</v>
      </c>
      <c r="S3286" s="211">
        <v>44531.501689814817</v>
      </c>
    </row>
    <row r="3287" spans="1:19" x14ac:dyDescent="0.2">
      <c r="A3287" s="217" t="s">
        <v>261</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262</v>
      </c>
      <c r="Q3287" s="217" t="s">
        <v>263</v>
      </c>
      <c r="R3287" s="217" t="s">
        <v>264</v>
      </c>
      <c r="S3287" s="211">
        <v>44531.501689814817</v>
      </c>
    </row>
    <row r="3288" spans="1:19" x14ac:dyDescent="0.2">
      <c r="A3288" s="217" t="s">
        <v>261</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262</v>
      </c>
      <c r="Q3288" s="217" t="s">
        <v>263</v>
      </c>
      <c r="R3288" s="217" t="s">
        <v>264</v>
      </c>
      <c r="S3288" s="211">
        <v>44531.501689814817</v>
      </c>
    </row>
    <row r="3289" spans="1:19" x14ac:dyDescent="0.2">
      <c r="A3289" s="217" t="s">
        <v>261</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262</v>
      </c>
      <c r="Q3289" s="217" t="s">
        <v>263</v>
      </c>
      <c r="R3289" s="217" t="s">
        <v>264</v>
      </c>
      <c r="S3289" s="211">
        <v>44531.501701388886</v>
      </c>
    </row>
    <row r="3290" spans="1:19" x14ac:dyDescent="0.2">
      <c r="A3290" s="217" t="s">
        <v>261</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262</v>
      </c>
      <c r="Q3290" s="217" t="s">
        <v>263</v>
      </c>
      <c r="R3290" s="217" t="s">
        <v>264</v>
      </c>
      <c r="S3290" s="211">
        <v>44531.501689814817</v>
      </c>
    </row>
    <row r="3291" spans="1:19" x14ac:dyDescent="0.2">
      <c r="A3291" s="217" t="s">
        <v>261</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262</v>
      </c>
      <c r="Q3291" s="217" t="s">
        <v>263</v>
      </c>
      <c r="R3291" s="217" t="s">
        <v>264</v>
      </c>
      <c r="S3291" s="211">
        <v>44531.501689814817</v>
      </c>
    </row>
    <row r="3292" spans="1:19" x14ac:dyDescent="0.2">
      <c r="A3292" s="217" t="s">
        <v>261</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262</v>
      </c>
      <c r="Q3292" s="217" t="s">
        <v>263</v>
      </c>
      <c r="R3292" s="217" t="s">
        <v>264</v>
      </c>
      <c r="S3292" s="211">
        <v>44531.501689814817</v>
      </c>
    </row>
    <row r="3293" spans="1:19" x14ac:dyDescent="0.2">
      <c r="A3293" s="217" t="s">
        <v>261</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262</v>
      </c>
      <c r="Q3293" s="217" t="s">
        <v>263</v>
      </c>
      <c r="R3293" s="217" t="s">
        <v>264</v>
      </c>
      <c r="S3293" s="211">
        <v>44531.501689814817</v>
      </c>
    </row>
    <row r="3294" spans="1:19" x14ac:dyDescent="0.2">
      <c r="A3294" s="217" t="s">
        <v>261</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262</v>
      </c>
      <c r="Q3294" s="217" t="s">
        <v>263</v>
      </c>
      <c r="R3294" s="217" t="s">
        <v>264</v>
      </c>
      <c r="S3294" s="211">
        <v>44531.501701388886</v>
      </c>
    </row>
    <row r="3295" spans="1:19" x14ac:dyDescent="0.2">
      <c r="A3295" s="217" t="s">
        <v>261</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262</v>
      </c>
      <c r="Q3295" s="217" t="s">
        <v>263</v>
      </c>
      <c r="R3295" s="217" t="s">
        <v>264</v>
      </c>
      <c r="S3295" s="211">
        <v>44531.501701388886</v>
      </c>
    </row>
    <row r="3296" spans="1:19" x14ac:dyDescent="0.2">
      <c r="A3296" s="217" t="s">
        <v>261</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262</v>
      </c>
      <c r="Q3296" s="217" t="s">
        <v>263</v>
      </c>
      <c r="R3296" s="217" t="s">
        <v>264</v>
      </c>
      <c r="S3296" s="211">
        <v>44531.501689814817</v>
      </c>
    </row>
    <row r="3297" spans="1:19" x14ac:dyDescent="0.2">
      <c r="A3297" s="217" t="s">
        <v>261</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262</v>
      </c>
      <c r="Q3297" s="217" t="s">
        <v>263</v>
      </c>
      <c r="R3297" s="217" t="s">
        <v>264</v>
      </c>
      <c r="S3297" s="211">
        <v>44531.501689814817</v>
      </c>
    </row>
    <row r="3298" spans="1:19" x14ac:dyDescent="0.2">
      <c r="A3298" s="217" t="s">
        <v>261</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262</v>
      </c>
      <c r="Q3298" s="217" t="s">
        <v>263</v>
      </c>
      <c r="R3298" s="217" t="s">
        <v>264</v>
      </c>
      <c r="S3298" s="211">
        <v>44531.501689814817</v>
      </c>
    </row>
    <row r="3299" spans="1:19" x14ac:dyDescent="0.2">
      <c r="A3299" s="217" t="s">
        <v>261</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262</v>
      </c>
      <c r="Q3299" s="217" t="s">
        <v>263</v>
      </c>
      <c r="R3299" s="217" t="s">
        <v>264</v>
      </c>
      <c r="S3299" s="211">
        <v>44531.501689814817</v>
      </c>
    </row>
    <row r="3300" spans="1:19" x14ac:dyDescent="0.2">
      <c r="A3300" s="217" t="s">
        <v>261</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262</v>
      </c>
      <c r="Q3300" s="217" t="s">
        <v>263</v>
      </c>
      <c r="R3300" s="217" t="s">
        <v>264</v>
      </c>
      <c r="S3300" s="211">
        <v>44531.501689814817</v>
      </c>
    </row>
    <row r="3301" spans="1:19" x14ac:dyDescent="0.2">
      <c r="A3301" s="217" t="s">
        <v>261</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262</v>
      </c>
      <c r="Q3301" s="217" t="s">
        <v>263</v>
      </c>
      <c r="R3301" s="217" t="s">
        <v>264</v>
      </c>
      <c r="S3301" s="211">
        <v>44531.501689814817</v>
      </c>
    </row>
    <row r="3302" spans="1:19" x14ac:dyDescent="0.2">
      <c r="A3302" s="217" t="s">
        <v>261</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262</v>
      </c>
      <c r="Q3302" s="217" t="s">
        <v>263</v>
      </c>
      <c r="R3302" s="217" t="s">
        <v>264</v>
      </c>
      <c r="S3302" s="211">
        <v>44531.501689814817</v>
      </c>
    </row>
    <row r="3303" spans="1:19" x14ac:dyDescent="0.2">
      <c r="A3303" s="217" t="s">
        <v>261</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262</v>
      </c>
      <c r="Q3303" s="217" t="s">
        <v>263</v>
      </c>
      <c r="R3303" s="217" t="s">
        <v>264</v>
      </c>
      <c r="S3303" s="211">
        <v>44531.501689814817</v>
      </c>
    </row>
    <row r="3304" spans="1:19" x14ac:dyDescent="0.2">
      <c r="A3304" s="217" t="s">
        <v>261</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262</v>
      </c>
      <c r="Q3304" s="217" t="s">
        <v>263</v>
      </c>
      <c r="R3304" s="217" t="s">
        <v>264</v>
      </c>
      <c r="S3304" s="211">
        <v>44531.501689814817</v>
      </c>
    </row>
    <row r="3305" spans="1:19" x14ac:dyDescent="0.2">
      <c r="A3305" s="217" t="s">
        <v>261</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262</v>
      </c>
      <c r="Q3305" s="217" t="s">
        <v>263</v>
      </c>
      <c r="R3305" s="217" t="s">
        <v>264</v>
      </c>
      <c r="S3305" s="211">
        <v>44531.501689814817</v>
      </c>
    </row>
    <row r="3306" spans="1:19" x14ac:dyDescent="0.2">
      <c r="A3306" s="217" t="s">
        <v>261</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262</v>
      </c>
      <c r="Q3306" s="217" t="s">
        <v>263</v>
      </c>
      <c r="R3306" s="217" t="s">
        <v>264</v>
      </c>
      <c r="S3306" s="211">
        <v>44531.501689814817</v>
      </c>
    </row>
    <row r="3307" spans="1:19" x14ac:dyDescent="0.2">
      <c r="A3307" s="217" t="s">
        <v>261</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262</v>
      </c>
      <c r="Q3307" s="217" t="s">
        <v>263</v>
      </c>
      <c r="R3307" s="217" t="s">
        <v>264</v>
      </c>
      <c r="S3307" s="211">
        <v>44531.501689814817</v>
      </c>
    </row>
    <row r="3308" spans="1:19" x14ac:dyDescent="0.2">
      <c r="A3308" s="217" t="s">
        <v>261</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262</v>
      </c>
      <c r="Q3308" s="217" t="s">
        <v>263</v>
      </c>
      <c r="R3308" s="217" t="s">
        <v>264</v>
      </c>
      <c r="S3308" s="211">
        <v>44531.501689814817</v>
      </c>
    </row>
    <row r="3309" spans="1:19" x14ac:dyDescent="0.2">
      <c r="A3309" s="217" t="s">
        <v>261</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262</v>
      </c>
      <c r="Q3309" s="217" t="s">
        <v>263</v>
      </c>
      <c r="R3309" s="217" t="s">
        <v>264</v>
      </c>
      <c r="S3309" s="211">
        <v>44531.501689814817</v>
      </c>
    </row>
    <row r="3310" spans="1:19" x14ac:dyDescent="0.2">
      <c r="A3310" s="217" t="s">
        <v>261</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262</v>
      </c>
      <c r="Q3310" s="217" t="s">
        <v>263</v>
      </c>
      <c r="R3310" s="217" t="s">
        <v>264</v>
      </c>
      <c r="S3310" s="211">
        <v>44531.501689814817</v>
      </c>
    </row>
    <row r="3311" spans="1:19" x14ac:dyDescent="0.2">
      <c r="A3311" s="217" t="s">
        <v>261</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262</v>
      </c>
      <c r="Q3311" s="217" t="s">
        <v>263</v>
      </c>
      <c r="R3311" s="217" t="s">
        <v>264</v>
      </c>
      <c r="S3311" s="211">
        <v>44531.501689814817</v>
      </c>
    </row>
    <row r="3312" spans="1:19" x14ac:dyDescent="0.2">
      <c r="A3312" s="217" t="s">
        <v>261</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262</v>
      </c>
      <c r="Q3312" s="217" t="s">
        <v>263</v>
      </c>
      <c r="R3312" s="217" t="s">
        <v>264</v>
      </c>
      <c r="S3312" s="211">
        <v>44531.501689814817</v>
      </c>
    </row>
    <row r="3313" spans="1:19" x14ac:dyDescent="0.2">
      <c r="A3313" s="217" t="s">
        <v>261</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262</v>
      </c>
      <c r="Q3313" s="217" t="s">
        <v>263</v>
      </c>
      <c r="R3313" s="217" t="s">
        <v>264</v>
      </c>
      <c r="S3313" s="211">
        <v>44531.501689814817</v>
      </c>
    </row>
    <row r="3314" spans="1:19" x14ac:dyDescent="0.2">
      <c r="A3314" s="217" t="s">
        <v>261</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262</v>
      </c>
      <c r="Q3314" s="217" t="s">
        <v>263</v>
      </c>
      <c r="R3314" s="217" t="s">
        <v>264</v>
      </c>
      <c r="S3314" s="211">
        <v>44531.501689814817</v>
      </c>
    </row>
    <row r="3315" spans="1:19" x14ac:dyDescent="0.2">
      <c r="A3315" s="217" t="s">
        <v>261</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262</v>
      </c>
      <c r="Q3315" s="217" t="s">
        <v>263</v>
      </c>
      <c r="R3315" s="217" t="s">
        <v>264</v>
      </c>
      <c r="S3315" s="211">
        <v>44531.501701388886</v>
      </c>
    </row>
    <row r="3316" spans="1:19" x14ac:dyDescent="0.2">
      <c r="A3316" s="217" t="s">
        <v>261</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262</v>
      </c>
      <c r="Q3316" s="217" t="s">
        <v>263</v>
      </c>
      <c r="R3316" s="217" t="s">
        <v>264</v>
      </c>
      <c r="S3316" s="211">
        <v>44531.501689814817</v>
      </c>
    </row>
    <row r="3317" spans="1:19" x14ac:dyDescent="0.2">
      <c r="A3317" s="217" t="s">
        <v>261</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262</v>
      </c>
      <c r="Q3317" s="217" t="s">
        <v>263</v>
      </c>
      <c r="R3317" s="217" t="s">
        <v>264</v>
      </c>
      <c r="S3317" s="211">
        <v>44531.501701388886</v>
      </c>
    </row>
    <row r="3318" spans="1:19" x14ac:dyDescent="0.2">
      <c r="A3318" s="217" t="s">
        <v>261</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262</v>
      </c>
      <c r="Q3318" s="217" t="s">
        <v>263</v>
      </c>
      <c r="R3318" s="217" t="s">
        <v>264</v>
      </c>
      <c r="S3318" s="211">
        <v>44531.501689814817</v>
      </c>
    </row>
    <row r="3319" spans="1:19" x14ac:dyDescent="0.2">
      <c r="A3319" s="217" t="s">
        <v>261</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262</v>
      </c>
      <c r="Q3319" s="217" t="s">
        <v>263</v>
      </c>
      <c r="R3319" s="217" t="s">
        <v>264</v>
      </c>
      <c r="S3319" s="211">
        <v>44531.501689814817</v>
      </c>
    </row>
    <row r="3320" spans="1:19" x14ac:dyDescent="0.2">
      <c r="A3320" s="217" t="s">
        <v>261</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262</v>
      </c>
      <c r="Q3320" s="217" t="s">
        <v>263</v>
      </c>
      <c r="R3320" s="217" t="s">
        <v>264</v>
      </c>
      <c r="S3320" s="211">
        <v>44531.501689814817</v>
      </c>
    </row>
    <row r="3321" spans="1:19" x14ac:dyDescent="0.2">
      <c r="A3321" s="217" t="s">
        <v>261</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262</v>
      </c>
      <c r="Q3321" s="217" t="s">
        <v>263</v>
      </c>
      <c r="R3321" s="217" t="s">
        <v>264</v>
      </c>
      <c r="S3321" s="211">
        <v>44531.501689814817</v>
      </c>
    </row>
    <row r="3322" spans="1:19" x14ac:dyDescent="0.2">
      <c r="A3322" s="217" t="s">
        <v>261</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262</v>
      </c>
      <c r="Q3322" s="217" t="s">
        <v>263</v>
      </c>
      <c r="R3322" s="217" t="s">
        <v>264</v>
      </c>
      <c r="S3322" s="211">
        <v>44531.502210648148</v>
      </c>
    </row>
    <row r="3323" spans="1:19" x14ac:dyDescent="0.2">
      <c r="A3323" s="217" t="s">
        <v>261</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262</v>
      </c>
      <c r="Q3323" s="217" t="s">
        <v>263</v>
      </c>
      <c r="R3323" s="217" t="s">
        <v>264</v>
      </c>
      <c r="S3323" s="211">
        <v>44531.502210648148</v>
      </c>
    </row>
    <row r="3324" spans="1:19" x14ac:dyDescent="0.2">
      <c r="A3324" s="217" t="s">
        <v>261</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262</v>
      </c>
      <c r="Q3324" s="217" t="s">
        <v>263</v>
      </c>
      <c r="R3324" s="217" t="s">
        <v>264</v>
      </c>
      <c r="S3324" s="211">
        <v>44531.502210648148</v>
      </c>
    </row>
    <row r="3325" spans="1:19" x14ac:dyDescent="0.2">
      <c r="A3325" s="217" t="s">
        <v>261</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262</v>
      </c>
      <c r="Q3325" s="217" t="s">
        <v>263</v>
      </c>
      <c r="R3325" s="217" t="s">
        <v>264</v>
      </c>
      <c r="S3325" s="211">
        <v>44531.502210648148</v>
      </c>
    </row>
    <row r="3326" spans="1:19" x14ac:dyDescent="0.2">
      <c r="A3326" s="217" t="s">
        <v>261</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262</v>
      </c>
      <c r="Q3326" s="217" t="s">
        <v>263</v>
      </c>
      <c r="R3326" s="217" t="s">
        <v>264</v>
      </c>
      <c r="S3326" s="211">
        <v>44531.502210648148</v>
      </c>
    </row>
    <row r="3327" spans="1:19" x14ac:dyDescent="0.2">
      <c r="A3327" s="217" t="s">
        <v>261</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262</v>
      </c>
      <c r="Q3327" s="217" t="s">
        <v>263</v>
      </c>
      <c r="R3327" s="217" t="s">
        <v>264</v>
      </c>
      <c r="S3327" s="211">
        <v>44531.502222222225</v>
      </c>
    </row>
    <row r="3328" spans="1:19" x14ac:dyDescent="0.2">
      <c r="A3328" s="217" t="s">
        <v>261</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262</v>
      </c>
      <c r="Q3328" s="217" t="s">
        <v>263</v>
      </c>
      <c r="R3328" s="217" t="s">
        <v>264</v>
      </c>
      <c r="S3328" s="211">
        <v>44531.502210648148</v>
      </c>
    </row>
    <row r="3329" spans="1:19" x14ac:dyDescent="0.2">
      <c r="A3329" s="217" t="s">
        <v>261</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262</v>
      </c>
      <c r="Q3329" s="217" t="s">
        <v>263</v>
      </c>
      <c r="R3329" s="217" t="s">
        <v>264</v>
      </c>
      <c r="S3329" s="211">
        <v>44531.502210648148</v>
      </c>
    </row>
    <row r="3330" spans="1:19" x14ac:dyDescent="0.2">
      <c r="A3330" s="217" t="s">
        <v>261</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262</v>
      </c>
      <c r="Q3330" s="217" t="s">
        <v>263</v>
      </c>
      <c r="R3330" s="217" t="s">
        <v>264</v>
      </c>
      <c r="S3330" s="211">
        <v>44531.502210648148</v>
      </c>
    </row>
    <row r="3331" spans="1:19" x14ac:dyDescent="0.2">
      <c r="A3331" s="217" t="s">
        <v>261</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262</v>
      </c>
      <c r="Q3331" s="217" t="s">
        <v>263</v>
      </c>
      <c r="R3331" s="217" t="s">
        <v>264</v>
      </c>
      <c r="S3331" s="211">
        <v>44531.502210648148</v>
      </c>
    </row>
    <row r="3332" spans="1:19" x14ac:dyDescent="0.2">
      <c r="A3332" s="217" t="s">
        <v>261</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262</v>
      </c>
      <c r="Q3332" s="217" t="s">
        <v>263</v>
      </c>
      <c r="R3332" s="217" t="s">
        <v>264</v>
      </c>
      <c r="S3332" s="211">
        <v>44531.502210648148</v>
      </c>
    </row>
    <row r="3333" spans="1:19" x14ac:dyDescent="0.2">
      <c r="A3333" s="217" t="s">
        <v>261</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262</v>
      </c>
      <c r="Q3333" s="217" t="s">
        <v>263</v>
      </c>
      <c r="R3333" s="217" t="s">
        <v>264</v>
      </c>
      <c r="S3333" s="211">
        <v>44531.502210648148</v>
      </c>
    </row>
    <row r="3334" spans="1:19" x14ac:dyDescent="0.2">
      <c r="A3334" s="217" t="s">
        <v>261</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262</v>
      </c>
      <c r="Q3334" s="217" t="s">
        <v>263</v>
      </c>
      <c r="R3334" s="217" t="s">
        <v>264</v>
      </c>
      <c r="S3334" s="211">
        <v>44531.502210648148</v>
      </c>
    </row>
    <row r="3335" spans="1:19" x14ac:dyDescent="0.2">
      <c r="A3335" s="217" t="s">
        <v>261</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262</v>
      </c>
      <c r="Q3335" s="217" t="s">
        <v>263</v>
      </c>
      <c r="R3335" s="217" t="s">
        <v>264</v>
      </c>
      <c r="S3335" s="211">
        <v>44531.502210648148</v>
      </c>
    </row>
    <row r="3336" spans="1:19" x14ac:dyDescent="0.2">
      <c r="A3336" s="217" t="s">
        <v>261</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262</v>
      </c>
      <c r="Q3336" s="217" t="s">
        <v>263</v>
      </c>
      <c r="R3336" s="217" t="s">
        <v>264</v>
      </c>
      <c r="S3336" s="211">
        <v>44531.502210648148</v>
      </c>
    </row>
    <row r="3337" spans="1:19" x14ac:dyDescent="0.2">
      <c r="A3337" s="217" t="s">
        <v>261</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262</v>
      </c>
      <c r="Q3337" s="217" t="s">
        <v>263</v>
      </c>
      <c r="R3337" s="217" t="s">
        <v>264</v>
      </c>
      <c r="S3337" s="211">
        <v>44531.502210648148</v>
      </c>
    </row>
    <row r="3338" spans="1:19" x14ac:dyDescent="0.2">
      <c r="A3338" s="217" t="s">
        <v>261</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262</v>
      </c>
      <c r="Q3338" s="217" t="s">
        <v>263</v>
      </c>
      <c r="R3338" s="217" t="s">
        <v>264</v>
      </c>
      <c r="S3338" s="211">
        <v>44531.502210648148</v>
      </c>
    </row>
    <row r="3339" spans="1:19" x14ac:dyDescent="0.2">
      <c r="A3339" s="217" t="s">
        <v>261</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262</v>
      </c>
      <c r="Q3339" s="217" t="s">
        <v>263</v>
      </c>
      <c r="R3339" s="217" t="s">
        <v>264</v>
      </c>
      <c r="S3339" s="211">
        <v>44531.502210648148</v>
      </c>
    </row>
    <row r="3340" spans="1:19" x14ac:dyDescent="0.2">
      <c r="A3340" s="217" t="s">
        <v>261</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262</v>
      </c>
      <c r="Q3340" s="217" t="s">
        <v>263</v>
      </c>
      <c r="R3340" s="217" t="s">
        <v>264</v>
      </c>
      <c r="S3340" s="211">
        <v>44531.502210648148</v>
      </c>
    </row>
    <row r="3341" spans="1:19" x14ac:dyDescent="0.2">
      <c r="A3341" s="217" t="s">
        <v>261</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262</v>
      </c>
      <c r="Q3341" s="217" t="s">
        <v>263</v>
      </c>
      <c r="R3341" s="217" t="s">
        <v>264</v>
      </c>
      <c r="S3341" s="211">
        <v>44531.502210648148</v>
      </c>
    </row>
    <row r="3342" spans="1:19" x14ac:dyDescent="0.2">
      <c r="A3342" s="217" t="s">
        <v>261</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262</v>
      </c>
      <c r="Q3342" s="217" t="s">
        <v>263</v>
      </c>
      <c r="R3342" s="217" t="s">
        <v>264</v>
      </c>
      <c r="S3342" s="211">
        <v>44531.502210648148</v>
      </c>
    </row>
    <row r="3343" spans="1:19" x14ac:dyDescent="0.2">
      <c r="A3343" s="217" t="s">
        <v>261</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262</v>
      </c>
      <c r="Q3343" s="217" t="s">
        <v>263</v>
      </c>
      <c r="R3343" s="217" t="s">
        <v>264</v>
      </c>
      <c r="S3343" s="211">
        <v>44531.502210648148</v>
      </c>
    </row>
    <row r="3344" spans="1:19" x14ac:dyDescent="0.2">
      <c r="A3344" s="217" t="s">
        <v>261</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262</v>
      </c>
      <c r="Q3344" s="217" t="s">
        <v>263</v>
      </c>
      <c r="R3344" s="217" t="s">
        <v>264</v>
      </c>
      <c r="S3344" s="211">
        <v>44531.502210648148</v>
      </c>
    </row>
    <row r="3345" spans="1:19" x14ac:dyDescent="0.2">
      <c r="A3345" s="217" t="s">
        <v>261</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262</v>
      </c>
      <c r="Q3345" s="217" t="s">
        <v>263</v>
      </c>
      <c r="R3345" s="217" t="s">
        <v>264</v>
      </c>
      <c r="S3345" s="211">
        <v>44531.502210648148</v>
      </c>
    </row>
    <row r="3346" spans="1:19" x14ac:dyDescent="0.2">
      <c r="A3346" s="217" t="s">
        <v>261</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262</v>
      </c>
      <c r="Q3346" s="217" t="s">
        <v>263</v>
      </c>
      <c r="R3346" s="217" t="s">
        <v>264</v>
      </c>
      <c r="S3346" s="211">
        <v>44531.502210648148</v>
      </c>
    </row>
    <row r="3347" spans="1:19" x14ac:dyDescent="0.2">
      <c r="A3347" s="217" t="s">
        <v>261</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262</v>
      </c>
      <c r="Q3347" s="217" t="s">
        <v>263</v>
      </c>
      <c r="R3347" s="217" t="s">
        <v>264</v>
      </c>
      <c r="S3347" s="211">
        <v>44531.502210648148</v>
      </c>
    </row>
    <row r="3348" spans="1:19" x14ac:dyDescent="0.2">
      <c r="A3348" s="217" t="s">
        <v>261</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262</v>
      </c>
      <c r="Q3348" s="217" t="s">
        <v>263</v>
      </c>
      <c r="R3348" s="217" t="s">
        <v>264</v>
      </c>
      <c r="S3348" s="211">
        <v>44531.502210648148</v>
      </c>
    </row>
    <row r="3349" spans="1:19" x14ac:dyDescent="0.2">
      <c r="A3349" s="217" t="s">
        <v>261</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262</v>
      </c>
      <c r="Q3349" s="217" t="s">
        <v>263</v>
      </c>
      <c r="R3349" s="217" t="s">
        <v>264</v>
      </c>
      <c r="S3349" s="211">
        <v>44531.502210648148</v>
      </c>
    </row>
    <row r="3350" spans="1:19" x14ac:dyDescent="0.2">
      <c r="A3350" s="217" t="s">
        <v>261</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262</v>
      </c>
      <c r="Q3350" s="217" t="s">
        <v>263</v>
      </c>
      <c r="R3350" s="217" t="s">
        <v>264</v>
      </c>
      <c r="S3350" s="211">
        <v>44531.502222222225</v>
      </c>
    </row>
    <row r="3351" spans="1:19" x14ac:dyDescent="0.2">
      <c r="A3351" s="217" t="s">
        <v>261</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262</v>
      </c>
      <c r="Q3351" s="217" t="s">
        <v>263</v>
      </c>
      <c r="R3351" s="217" t="s">
        <v>264</v>
      </c>
      <c r="S3351" s="211">
        <v>44531.502222222225</v>
      </c>
    </row>
    <row r="3352" spans="1:19" x14ac:dyDescent="0.2">
      <c r="A3352" s="217" t="s">
        <v>261</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262</v>
      </c>
      <c r="Q3352" s="217" t="s">
        <v>263</v>
      </c>
      <c r="R3352" s="217" t="s">
        <v>264</v>
      </c>
      <c r="S3352" s="211">
        <v>44531.502210648148</v>
      </c>
    </row>
    <row r="3353" spans="1:19" x14ac:dyDescent="0.2">
      <c r="A3353" s="217" t="s">
        <v>261</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262</v>
      </c>
      <c r="Q3353" s="217" t="s">
        <v>263</v>
      </c>
      <c r="R3353" s="217" t="s">
        <v>264</v>
      </c>
      <c r="S3353" s="211">
        <v>44531.502222222225</v>
      </c>
    </row>
    <row r="3354" spans="1:19" x14ac:dyDescent="0.2">
      <c r="A3354" s="217" t="s">
        <v>261</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262</v>
      </c>
      <c r="Q3354" s="217" t="s">
        <v>263</v>
      </c>
      <c r="R3354" s="217" t="s">
        <v>264</v>
      </c>
      <c r="S3354" s="211">
        <v>44531.502210648148</v>
      </c>
    </row>
    <row r="3355" spans="1:19" x14ac:dyDescent="0.2">
      <c r="A3355" s="217" t="s">
        <v>261</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262</v>
      </c>
      <c r="Q3355" s="217" t="s">
        <v>263</v>
      </c>
      <c r="R3355" s="217" t="s">
        <v>264</v>
      </c>
      <c r="S3355" s="211">
        <v>44531.502210648148</v>
      </c>
    </row>
    <row r="3356" spans="1:19" x14ac:dyDescent="0.2">
      <c r="A3356" s="217" t="s">
        <v>261</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262</v>
      </c>
      <c r="Q3356" s="217" t="s">
        <v>263</v>
      </c>
      <c r="R3356" s="217" t="s">
        <v>264</v>
      </c>
      <c r="S3356" s="211">
        <v>44531.502210648148</v>
      </c>
    </row>
    <row r="3357" spans="1:19" x14ac:dyDescent="0.2">
      <c r="A3357" s="217" t="s">
        <v>261</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262</v>
      </c>
      <c r="Q3357" s="217" t="s">
        <v>263</v>
      </c>
      <c r="R3357" s="217" t="s">
        <v>264</v>
      </c>
      <c r="S3357" s="211">
        <v>44531.502210648148</v>
      </c>
    </row>
    <row r="3358" spans="1:19" x14ac:dyDescent="0.2">
      <c r="A3358" s="217" t="s">
        <v>261</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262</v>
      </c>
      <c r="Q3358" s="217" t="s">
        <v>263</v>
      </c>
      <c r="R3358" s="217" t="s">
        <v>264</v>
      </c>
      <c r="S3358" s="211">
        <v>44531.502210648148</v>
      </c>
    </row>
    <row r="3359" spans="1:19" x14ac:dyDescent="0.2">
      <c r="A3359" s="217" t="s">
        <v>261</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262</v>
      </c>
      <c r="Q3359" s="217" t="s">
        <v>263</v>
      </c>
      <c r="R3359" s="217" t="s">
        <v>264</v>
      </c>
      <c r="S3359" s="211">
        <v>44531.502210648148</v>
      </c>
    </row>
    <row r="3360" spans="1:19" x14ac:dyDescent="0.2">
      <c r="A3360" s="217" t="s">
        <v>261</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262</v>
      </c>
      <c r="Q3360" s="217" t="s">
        <v>263</v>
      </c>
      <c r="R3360" s="217" t="s">
        <v>264</v>
      </c>
      <c r="S3360" s="211">
        <v>44531.502222222225</v>
      </c>
    </row>
    <row r="3361" spans="1:19" x14ac:dyDescent="0.2">
      <c r="A3361" s="217" t="s">
        <v>261</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262</v>
      </c>
      <c r="Q3361" s="217" t="s">
        <v>263</v>
      </c>
      <c r="R3361" s="217" t="s">
        <v>264</v>
      </c>
      <c r="S3361" s="211">
        <v>44531.502210648148</v>
      </c>
    </row>
    <row r="3362" spans="1:19" x14ac:dyDescent="0.2">
      <c r="A3362" s="217" t="s">
        <v>261</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262</v>
      </c>
      <c r="Q3362" s="217" t="s">
        <v>263</v>
      </c>
      <c r="R3362" s="217" t="s">
        <v>264</v>
      </c>
      <c r="S3362" s="211">
        <v>44531.502210648148</v>
      </c>
    </row>
    <row r="3363" spans="1:19" x14ac:dyDescent="0.2">
      <c r="A3363" s="217" t="s">
        <v>261</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262</v>
      </c>
      <c r="Q3363" s="217" t="s">
        <v>263</v>
      </c>
      <c r="R3363" s="217" t="s">
        <v>264</v>
      </c>
      <c r="S3363" s="211">
        <v>44531.502210648148</v>
      </c>
    </row>
    <row r="3364" spans="1:19" x14ac:dyDescent="0.2">
      <c r="A3364" s="217" t="s">
        <v>261</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262</v>
      </c>
      <c r="Q3364" s="217" t="s">
        <v>263</v>
      </c>
      <c r="R3364" s="217" t="s">
        <v>264</v>
      </c>
      <c r="S3364" s="211">
        <v>44531.502222222225</v>
      </c>
    </row>
    <row r="3365" spans="1:19" x14ac:dyDescent="0.2">
      <c r="A3365" s="217" t="s">
        <v>261</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262</v>
      </c>
      <c r="Q3365" s="217" t="s">
        <v>263</v>
      </c>
      <c r="R3365" s="217" t="s">
        <v>264</v>
      </c>
      <c r="S3365" s="211">
        <v>44531.502210648148</v>
      </c>
    </row>
    <row r="3366" spans="1:19" x14ac:dyDescent="0.2">
      <c r="A3366" s="217" t="s">
        <v>261</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262</v>
      </c>
      <c r="Q3366" s="217" t="s">
        <v>263</v>
      </c>
      <c r="R3366" s="217" t="s">
        <v>264</v>
      </c>
      <c r="S3366" s="211">
        <v>44531.502210648148</v>
      </c>
    </row>
    <row r="3367" spans="1:19" x14ac:dyDescent="0.2">
      <c r="A3367" s="217" t="s">
        <v>261</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262</v>
      </c>
      <c r="Q3367" s="217" t="s">
        <v>263</v>
      </c>
      <c r="R3367" s="217" t="s">
        <v>264</v>
      </c>
      <c r="S3367" s="211">
        <v>44531.502210648148</v>
      </c>
    </row>
    <row r="3368" spans="1:19" x14ac:dyDescent="0.2">
      <c r="A3368" s="217" t="s">
        <v>261</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262</v>
      </c>
      <c r="Q3368" s="217" t="s">
        <v>263</v>
      </c>
      <c r="R3368" s="217" t="s">
        <v>264</v>
      </c>
      <c r="S3368" s="211">
        <v>44531.502210648148</v>
      </c>
    </row>
    <row r="3369" spans="1:19" x14ac:dyDescent="0.2">
      <c r="A3369" s="217" t="s">
        <v>261</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262</v>
      </c>
      <c r="Q3369" s="217" t="s">
        <v>263</v>
      </c>
      <c r="R3369" s="217" t="s">
        <v>264</v>
      </c>
      <c r="S3369" s="211">
        <v>44531.502210648148</v>
      </c>
    </row>
    <row r="3370" spans="1:19" x14ac:dyDescent="0.2">
      <c r="A3370" s="217" t="s">
        <v>261</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262</v>
      </c>
      <c r="Q3370" s="217" t="s">
        <v>263</v>
      </c>
      <c r="R3370" s="217" t="s">
        <v>264</v>
      </c>
      <c r="S3370" s="211">
        <v>44531.502210648148</v>
      </c>
    </row>
    <row r="3371" spans="1:19" x14ac:dyDescent="0.2">
      <c r="A3371" s="217" t="s">
        <v>261</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262</v>
      </c>
      <c r="Q3371" s="217" t="s">
        <v>263</v>
      </c>
      <c r="R3371" s="217" t="s">
        <v>264</v>
      </c>
      <c r="S3371" s="211">
        <v>44531.502210648148</v>
      </c>
    </row>
    <row r="3372" spans="1:19" x14ac:dyDescent="0.2">
      <c r="A3372" s="217" t="s">
        <v>261</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262</v>
      </c>
      <c r="Q3372" s="217" t="s">
        <v>263</v>
      </c>
      <c r="R3372" s="217" t="s">
        <v>264</v>
      </c>
      <c r="S3372" s="211">
        <v>44531.502210648148</v>
      </c>
    </row>
    <row r="3373" spans="1:19" x14ac:dyDescent="0.2">
      <c r="A3373" s="217" t="s">
        <v>261</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262</v>
      </c>
      <c r="Q3373" s="217" t="s">
        <v>263</v>
      </c>
      <c r="R3373" s="217" t="s">
        <v>264</v>
      </c>
      <c r="S3373" s="211">
        <v>44531.502210648148</v>
      </c>
    </row>
    <row r="3374" spans="1:19" x14ac:dyDescent="0.2">
      <c r="A3374" s="217" t="s">
        <v>261</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262</v>
      </c>
      <c r="Q3374" s="217" t="s">
        <v>263</v>
      </c>
      <c r="R3374" s="217" t="s">
        <v>264</v>
      </c>
      <c r="S3374" s="211">
        <v>44531.502210648148</v>
      </c>
    </row>
    <row r="3375" spans="1:19" x14ac:dyDescent="0.2">
      <c r="A3375" s="217" t="s">
        <v>261</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262</v>
      </c>
      <c r="Q3375" s="217" t="s">
        <v>263</v>
      </c>
      <c r="R3375" s="217" t="s">
        <v>264</v>
      </c>
      <c r="S3375" s="211">
        <v>44531.502210648148</v>
      </c>
    </row>
    <row r="3376" spans="1:19" x14ac:dyDescent="0.2">
      <c r="A3376" s="217" t="s">
        <v>261</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262</v>
      </c>
      <c r="Q3376" s="217" t="s">
        <v>263</v>
      </c>
      <c r="R3376" s="217" t="s">
        <v>264</v>
      </c>
      <c r="S3376" s="211">
        <v>44531.502210648148</v>
      </c>
    </row>
    <row r="3377" spans="1:19" x14ac:dyDescent="0.2">
      <c r="A3377" s="217" t="s">
        <v>261</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262</v>
      </c>
      <c r="Q3377" s="217" t="s">
        <v>263</v>
      </c>
      <c r="R3377" s="217" t="s">
        <v>264</v>
      </c>
      <c r="S3377" s="211">
        <v>44531.502210648148</v>
      </c>
    </row>
    <row r="3378" spans="1:19" x14ac:dyDescent="0.2">
      <c r="A3378" s="217" t="s">
        <v>261</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262</v>
      </c>
      <c r="Q3378" s="217" t="s">
        <v>263</v>
      </c>
      <c r="R3378" s="217" t="s">
        <v>264</v>
      </c>
      <c r="S3378" s="211">
        <v>44531.502210648148</v>
      </c>
    </row>
    <row r="3379" spans="1:19" x14ac:dyDescent="0.2">
      <c r="A3379" s="217" t="s">
        <v>261</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262</v>
      </c>
      <c r="Q3379" s="217" t="s">
        <v>263</v>
      </c>
      <c r="R3379" s="217" t="s">
        <v>264</v>
      </c>
      <c r="S3379" s="211">
        <v>44531.502210648148</v>
      </c>
    </row>
    <row r="3380" spans="1:19" x14ac:dyDescent="0.2">
      <c r="A3380" s="217" t="s">
        <v>261</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262</v>
      </c>
      <c r="Q3380" s="217" t="s">
        <v>263</v>
      </c>
      <c r="R3380" s="217" t="s">
        <v>264</v>
      </c>
      <c r="S3380" s="211">
        <v>44531.502210648148</v>
      </c>
    </row>
    <row r="3381" spans="1:19" x14ac:dyDescent="0.2">
      <c r="A3381" s="217" t="s">
        <v>261</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262</v>
      </c>
      <c r="Q3381" s="217" t="s">
        <v>263</v>
      </c>
      <c r="R3381" s="217" t="s">
        <v>264</v>
      </c>
      <c r="S3381" s="211">
        <v>44531.502210648148</v>
      </c>
    </row>
    <row r="3382" spans="1:19" x14ac:dyDescent="0.2">
      <c r="A3382" s="217" t="s">
        <v>261</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262</v>
      </c>
      <c r="Q3382" s="217" t="s">
        <v>263</v>
      </c>
      <c r="R3382" s="217" t="s">
        <v>264</v>
      </c>
      <c r="S3382" s="211">
        <v>44531.502222222225</v>
      </c>
    </row>
    <row r="3383" spans="1:19" x14ac:dyDescent="0.2">
      <c r="A3383" s="217" t="s">
        <v>261</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262</v>
      </c>
      <c r="Q3383" s="217" t="s">
        <v>263</v>
      </c>
      <c r="R3383" s="217" t="s">
        <v>264</v>
      </c>
      <c r="S3383" s="211">
        <v>44531.502210648148</v>
      </c>
    </row>
    <row r="3384" spans="1:19" x14ac:dyDescent="0.2">
      <c r="A3384" s="217" t="s">
        <v>261</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262</v>
      </c>
      <c r="Q3384" s="217" t="s">
        <v>263</v>
      </c>
      <c r="R3384" s="217" t="s">
        <v>264</v>
      </c>
      <c r="S3384" s="211">
        <v>44531.502210648148</v>
      </c>
    </row>
    <row r="3385" spans="1:19" x14ac:dyDescent="0.2">
      <c r="A3385" s="217" t="s">
        <v>261</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262</v>
      </c>
      <c r="Q3385" s="217" t="s">
        <v>263</v>
      </c>
      <c r="R3385" s="217" t="s">
        <v>264</v>
      </c>
      <c r="S3385" s="211">
        <v>44531.502210648148</v>
      </c>
    </row>
    <row r="3386" spans="1:19" x14ac:dyDescent="0.2">
      <c r="A3386" s="217" t="s">
        <v>261</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262</v>
      </c>
      <c r="Q3386" s="217" t="s">
        <v>263</v>
      </c>
      <c r="R3386" s="217" t="s">
        <v>264</v>
      </c>
      <c r="S3386" s="211">
        <v>44531.502210648148</v>
      </c>
    </row>
    <row r="3387" spans="1:19" x14ac:dyDescent="0.2">
      <c r="A3387" s="217" t="s">
        <v>261</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262</v>
      </c>
      <c r="Q3387" s="217" t="s">
        <v>263</v>
      </c>
      <c r="R3387" s="217" t="s">
        <v>264</v>
      </c>
      <c r="S3387" s="211">
        <v>44531.502210648148</v>
      </c>
    </row>
    <row r="3388" spans="1:19" x14ac:dyDescent="0.2">
      <c r="A3388" s="217" t="s">
        <v>261</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262</v>
      </c>
      <c r="Q3388" s="217" t="s">
        <v>263</v>
      </c>
      <c r="R3388" s="217" t="s">
        <v>264</v>
      </c>
      <c r="S3388" s="211">
        <v>44531.502210648148</v>
      </c>
    </row>
    <row r="3389" spans="1:19" x14ac:dyDescent="0.2">
      <c r="A3389" s="217" t="s">
        <v>261</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262</v>
      </c>
      <c r="Q3389" s="217" t="s">
        <v>263</v>
      </c>
      <c r="R3389" s="217" t="s">
        <v>264</v>
      </c>
      <c r="S3389" s="211">
        <v>44531.502210648148</v>
      </c>
    </row>
    <row r="3390" spans="1:19" x14ac:dyDescent="0.2">
      <c r="A3390" s="217" t="s">
        <v>261</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262</v>
      </c>
      <c r="Q3390" s="217" t="s">
        <v>263</v>
      </c>
      <c r="R3390" s="217" t="s">
        <v>264</v>
      </c>
      <c r="S3390" s="211">
        <v>44531.502210648148</v>
      </c>
    </row>
    <row r="3391" spans="1:19" x14ac:dyDescent="0.2">
      <c r="A3391" s="217" t="s">
        <v>261</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262</v>
      </c>
      <c r="Q3391" s="217" t="s">
        <v>263</v>
      </c>
      <c r="R3391" s="217" t="s">
        <v>264</v>
      </c>
      <c r="S3391" s="211">
        <v>44531.502210648148</v>
      </c>
    </row>
    <row r="3392" spans="1:19" x14ac:dyDescent="0.2">
      <c r="A3392" s="217" t="s">
        <v>261</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262</v>
      </c>
      <c r="Q3392" s="217" t="s">
        <v>263</v>
      </c>
      <c r="R3392" s="217" t="s">
        <v>264</v>
      </c>
      <c r="S3392" s="211">
        <v>44531.502210648148</v>
      </c>
    </row>
    <row r="3393" spans="1:19" x14ac:dyDescent="0.2">
      <c r="A3393" s="217" t="s">
        <v>261</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262</v>
      </c>
      <c r="Q3393" s="217" t="s">
        <v>263</v>
      </c>
      <c r="R3393" s="217" t="s">
        <v>264</v>
      </c>
      <c r="S3393" s="211">
        <v>44531.502210648148</v>
      </c>
    </row>
    <row r="3394" spans="1:19" x14ac:dyDescent="0.2">
      <c r="A3394" s="217" t="s">
        <v>261</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262</v>
      </c>
      <c r="Q3394" s="217" t="s">
        <v>263</v>
      </c>
      <c r="R3394" s="217" t="s">
        <v>264</v>
      </c>
      <c r="S3394" s="211">
        <v>44531.502210648148</v>
      </c>
    </row>
    <row r="3395" spans="1:19" x14ac:dyDescent="0.2">
      <c r="A3395" s="217" t="s">
        <v>261</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262</v>
      </c>
      <c r="Q3395" s="217" t="s">
        <v>263</v>
      </c>
      <c r="R3395" s="217" t="s">
        <v>264</v>
      </c>
      <c r="S3395" s="211">
        <v>44531.502210648148</v>
      </c>
    </row>
    <row r="3396" spans="1:19" x14ac:dyDescent="0.2">
      <c r="A3396" s="217" t="s">
        <v>261</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262</v>
      </c>
      <c r="Q3396" s="217" t="s">
        <v>263</v>
      </c>
      <c r="R3396" s="217" t="s">
        <v>264</v>
      </c>
      <c r="S3396" s="211">
        <v>44531.502210648148</v>
      </c>
    </row>
    <row r="3397" spans="1:19" x14ac:dyDescent="0.2">
      <c r="A3397" s="217" t="s">
        <v>261</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262</v>
      </c>
      <c r="Q3397" s="217" t="s">
        <v>263</v>
      </c>
      <c r="R3397" s="217" t="s">
        <v>264</v>
      </c>
      <c r="S3397" s="211">
        <v>44531.502210648148</v>
      </c>
    </row>
    <row r="3398" spans="1:19" x14ac:dyDescent="0.2">
      <c r="A3398" s="217" t="s">
        <v>261</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262</v>
      </c>
      <c r="Q3398" s="217" t="s">
        <v>263</v>
      </c>
      <c r="R3398" s="217" t="s">
        <v>264</v>
      </c>
      <c r="S3398" s="211">
        <v>44531.502210648148</v>
      </c>
    </row>
    <row r="3399" spans="1:19" x14ac:dyDescent="0.2">
      <c r="A3399" s="217" t="s">
        <v>261</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262</v>
      </c>
      <c r="Q3399" s="217" t="s">
        <v>263</v>
      </c>
      <c r="R3399" s="217" t="s">
        <v>264</v>
      </c>
      <c r="S3399" s="211">
        <v>44531.502210648148</v>
      </c>
    </row>
    <row r="3400" spans="1:19" x14ac:dyDescent="0.2">
      <c r="A3400" s="217" t="s">
        <v>261</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262</v>
      </c>
      <c r="Q3400" s="217" t="s">
        <v>263</v>
      </c>
      <c r="R3400" s="217" t="s">
        <v>264</v>
      </c>
      <c r="S3400" s="211">
        <v>44531.502210648148</v>
      </c>
    </row>
    <row r="3401" spans="1:19" x14ac:dyDescent="0.2">
      <c r="A3401" s="217" t="s">
        <v>261</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262</v>
      </c>
      <c r="Q3401" s="217" t="s">
        <v>263</v>
      </c>
      <c r="R3401" s="217" t="s">
        <v>264</v>
      </c>
      <c r="S3401" s="211">
        <v>44531.502210648148</v>
      </c>
    </row>
    <row r="3402" spans="1:19" x14ac:dyDescent="0.2">
      <c r="A3402" s="217" t="s">
        <v>261</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262</v>
      </c>
      <c r="Q3402" s="217" t="s">
        <v>263</v>
      </c>
      <c r="R3402" s="217" t="s">
        <v>264</v>
      </c>
      <c r="S3402" s="211">
        <v>44531.502210648148</v>
      </c>
    </row>
    <row r="3403" spans="1:19" x14ac:dyDescent="0.2">
      <c r="A3403" s="217" t="s">
        <v>261</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262</v>
      </c>
      <c r="Q3403" s="217" t="s">
        <v>263</v>
      </c>
      <c r="R3403" s="217" t="s">
        <v>264</v>
      </c>
      <c r="S3403" s="211">
        <v>44531.502210648148</v>
      </c>
    </row>
    <row r="3404" spans="1:19" x14ac:dyDescent="0.2">
      <c r="A3404" s="217" t="s">
        <v>261</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262</v>
      </c>
      <c r="Q3404" s="217" t="s">
        <v>263</v>
      </c>
      <c r="R3404" s="217" t="s">
        <v>264</v>
      </c>
      <c r="S3404" s="211">
        <v>44531.502210648148</v>
      </c>
    </row>
    <row r="3405" spans="1:19" x14ac:dyDescent="0.2">
      <c r="A3405" s="217" t="s">
        <v>261</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262</v>
      </c>
      <c r="Q3405" s="217" t="s">
        <v>263</v>
      </c>
      <c r="R3405" s="217" t="s">
        <v>264</v>
      </c>
      <c r="S3405" s="211">
        <v>44531.502210648148</v>
      </c>
    </row>
    <row r="3406" spans="1:19" x14ac:dyDescent="0.2">
      <c r="A3406" s="217" t="s">
        <v>261</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262</v>
      </c>
      <c r="Q3406" s="217" t="s">
        <v>263</v>
      </c>
      <c r="R3406" s="217" t="s">
        <v>264</v>
      </c>
      <c r="S3406" s="211">
        <v>44531.502210648148</v>
      </c>
    </row>
    <row r="3407" spans="1:19" x14ac:dyDescent="0.2">
      <c r="A3407" s="217" t="s">
        <v>261</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262</v>
      </c>
      <c r="Q3407" s="217" t="s">
        <v>263</v>
      </c>
      <c r="R3407" s="217" t="s">
        <v>264</v>
      </c>
      <c r="S3407" s="211">
        <v>44531.502222222225</v>
      </c>
    </row>
    <row r="3408" spans="1:19" x14ac:dyDescent="0.2">
      <c r="A3408" s="217" t="s">
        <v>261</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262</v>
      </c>
      <c r="Q3408" s="217" t="s">
        <v>263</v>
      </c>
      <c r="R3408" s="217" t="s">
        <v>264</v>
      </c>
      <c r="S3408" s="211">
        <v>44531.502210648148</v>
      </c>
    </row>
    <row r="3409" spans="1:19" x14ac:dyDescent="0.2">
      <c r="A3409" s="217" t="s">
        <v>261</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262</v>
      </c>
      <c r="Q3409" s="217" t="s">
        <v>263</v>
      </c>
      <c r="R3409" s="217" t="s">
        <v>264</v>
      </c>
      <c r="S3409" s="211">
        <v>44531.502210648148</v>
      </c>
    </row>
    <row r="3410" spans="1:19" x14ac:dyDescent="0.2">
      <c r="A3410" s="217" t="s">
        <v>261</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262</v>
      </c>
      <c r="Q3410" s="217" t="s">
        <v>263</v>
      </c>
      <c r="R3410" s="217" t="s">
        <v>264</v>
      </c>
      <c r="S3410" s="211">
        <v>44531.502210648148</v>
      </c>
    </row>
    <row r="3411" spans="1:19" x14ac:dyDescent="0.2">
      <c r="A3411" s="217" t="s">
        <v>261</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262</v>
      </c>
      <c r="Q3411" s="217" t="s">
        <v>263</v>
      </c>
      <c r="R3411" s="217" t="s">
        <v>264</v>
      </c>
      <c r="S3411" s="211">
        <v>44531.502210648148</v>
      </c>
    </row>
    <row r="3412" spans="1:19" x14ac:dyDescent="0.2">
      <c r="A3412" s="217" t="s">
        <v>261</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262</v>
      </c>
      <c r="Q3412" s="217" t="s">
        <v>263</v>
      </c>
      <c r="R3412" s="217" t="s">
        <v>264</v>
      </c>
      <c r="S3412" s="211">
        <v>44531.502222222225</v>
      </c>
    </row>
    <row r="3413" spans="1:19" x14ac:dyDescent="0.2">
      <c r="A3413" s="217" t="s">
        <v>261</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262</v>
      </c>
      <c r="Q3413" s="217" t="s">
        <v>263</v>
      </c>
      <c r="R3413" s="217" t="s">
        <v>264</v>
      </c>
      <c r="S3413" s="211">
        <v>44531.502210648148</v>
      </c>
    </row>
    <row r="3414" spans="1:19" x14ac:dyDescent="0.2">
      <c r="A3414" s="217" t="s">
        <v>261</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262</v>
      </c>
      <c r="Q3414" s="217" t="s">
        <v>263</v>
      </c>
      <c r="R3414" s="217" t="s">
        <v>264</v>
      </c>
      <c r="S3414" s="211">
        <v>44531.502210648148</v>
      </c>
    </row>
    <row r="3415" spans="1:19" x14ac:dyDescent="0.2">
      <c r="A3415" s="217" t="s">
        <v>261</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262</v>
      </c>
      <c r="Q3415" s="217" t="s">
        <v>263</v>
      </c>
      <c r="R3415" s="217" t="s">
        <v>264</v>
      </c>
      <c r="S3415" s="211">
        <v>44531.502210648148</v>
      </c>
    </row>
    <row r="3416" spans="1:19" x14ac:dyDescent="0.2">
      <c r="A3416" s="217" t="s">
        <v>261</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262</v>
      </c>
      <c r="Q3416" s="217" t="s">
        <v>263</v>
      </c>
      <c r="R3416" s="217" t="s">
        <v>264</v>
      </c>
      <c r="S3416" s="211">
        <v>44531.502210648148</v>
      </c>
    </row>
    <row r="3417" spans="1:19" x14ac:dyDescent="0.2">
      <c r="A3417" s="217" t="s">
        <v>261</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262</v>
      </c>
      <c r="Q3417" s="217" t="s">
        <v>263</v>
      </c>
      <c r="R3417" s="217" t="s">
        <v>264</v>
      </c>
      <c r="S3417" s="211">
        <v>44531.502210648148</v>
      </c>
    </row>
    <row r="3418" spans="1:19" x14ac:dyDescent="0.2">
      <c r="A3418" s="217" t="s">
        <v>261</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262</v>
      </c>
      <c r="Q3418" s="217" t="s">
        <v>263</v>
      </c>
      <c r="R3418" s="217" t="s">
        <v>264</v>
      </c>
      <c r="S3418" s="211">
        <v>44531.502210648148</v>
      </c>
    </row>
    <row r="3419" spans="1:19" x14ac:dyDescent="0.2">
      <c r="A3419" s="217" t="s">
        <v>261</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262</v>
      </c>
      <c r="Q3419" s="217" t="s">
        <v>263</v>
      </c>
      <c r="R3419" s="217" t="s">
        <v>264</v>
      </c>
      <c r="S3419" s="211">
        <v>44531.502210648148</v>
      </c>
    </row>
    <row r="3420" spans="1:19" x14ac:dyDescent="0.2">
      <c r="A3420" s="217" t="s">
        <v>261</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262</v>
      </c>
      <c r="Q3420" s="217" t="s">
        <v>263</v>
      </c>
      <c r="R3420" s="217" t="s">
        <v>264</v>
      </c>
      <c r="S3420" s="211">
        <v>44531.502222222225</v>
      </c>
    </row>
    <row r="3421" spans="1:19" x14ac:dyDescent="0.2">
      <c r="A3421" s="217" t="s">
        <v>261</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262</v>
      </c>
      <c r="Q3421" s="217" t="s">
        <v>263</v>
      </c>
      <c r="R3421" s="217" t="s">
        <v>264</v>
      </c>
      <c r="S3421" s="211">
        <v>44531.502210648148</v>
      </c>
    </row>
    <row r="3422" spans="1:19" x14ac:dyDescent="0.2">
      <c r="A3422" s="217" t="s">
        <v>261</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262</v>
      </c>
      <c r="Q3422" s="217" t="s">
        <v>263</v>
      </c>
      <c r="R3422" s="217" t="s">
        <v>264</v>
      </c>
      <c r="S3422" s="211">
        <v>44531.502210648148</v>
      </c>
    </row>
    <row r="3423" spans="1:19" x14ac:dyDescent="0.2">
      <c r="A3423" s="217" t="s">
        <v>261</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262</v>
      </c>
      <c r="Q3423" s="217" t="s">
        <v>263</v>
      </c>
      <c r="R3423" s="217" t="s">
        <v>264</v>
      </c>
      <c r="S3423" s="211">
        <v>44531.502210648148</v>
      </c>
    </row>
    <row r="3424" spans="1:19" x14ac:dyDescent="0.2">
      <c r="A3424" s="217" t="s">
        <v>261</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262</v>
      </c>
      <c r="Q3424" s="217" t="s">
        <v>263</v>
      </c>
      <c r="R3424" s="217" t="s">
        <v>264</v>
      </c>
      <c r="S3424" s="211">
        <v>44531.502210648148</v>
      </c>
    </row>
    <row r="3425" spans="1:19" x14ac:dyDescent="0.2">
      <c r="A3425" s="217" t="s">
        <v>261</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262</v>
      </c>
      <c r="Q3425" s="217" t="s">
        <v>263</v>
      </c>
      <c r="R3425" s="217" t="s">
        <v>264</v>
      </c>
      <c r="S3425" s="211">
        <v>44531.502222222225</v>
      </c>
    </row>
    <row r="3426" spans="1:19" x14ac:dyDescent="0.2">
      <c r="A3426" s="217" t="s">
        <v>261</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262</v>
      </c>
      <c r="Q3426" s="217" t="s">
        <v>263</v>
      </c>
      <c r="R3426" s="217" t="s">
        <v>264</v>
      </c>
      <c r="S3426" s="211">
        <v>44531.502210648148</v>
      </c>
    </row>
    <row r="3427" spans="1:19" x14ac:dyDescent="0.2">
      <c r="A3427" s="217" t="s">
        <v>261</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262</v>
      </c>
      <c r="Q3427" s="217" t="s">
        <v>263</v>
      </c>
      <c r="R3427" s="217" t="s">
        <v>264</v>
      </c>
      <c r="S3427" s="211">
        <v>44531.502210648148</v>
      </c>
    </row>
    <row r="3428" spans="1:19" x14ac:dyDescent="0.2">
      <c r="A3428" s="217" t="s">
        <v>261</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262</v>
      </c>
      <c r="Q3428" s="217" t="s">
        <v>263</v>
      </c>
      <c r="R3428" s="217" t="s">
        <v>264</v>
      </c>
      <c r="S3428" s="211">
        <v>44531.502210648148</v>
      </c>
    </row>
    <row r="3429" spans="1:19" x14ac:dyDescent="0.2">
      <c r="A3429" s="217" t="s">
        <v>261</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262</v>
      </c>
      <c r="Q3429" s="217" t="s">
        <v>263</v>
      </c>
      <c r="R3429" s="217" t="s">
        <v>264</v>
      </c>
      <c r="S3429" s="211">
        <v>44531.502210648148</v>
      </c>
    </row>
    <row r="3430" spans="1:19" x14ac:dyDescent="0.2">
      <c r="A3430" s="217" t="s">
        <v>261</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262</v>
      </c>
      <c r="Q3430" s="217" t="s">
        <v>263</v>
      </c>
      <c r="R3430" s="217" t="s">
        <v>264</v>
      </c>
      <c r="S3430" s="211">
        <v>44531.502210648148</v>
      </c>
    </row>
    <row r="3431" spans="1:19" x14ac:dyDescent="0.2">
      <c r="A3431" s="217" t="s">
        <v>261</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262</v>
      </c>
      <c r="Q3431" s="217" t="s">
        <v>263</v>
      </c>
      <c r="R3431" s="217" t="s">
        <v>264</v>
      </c>
      <c r="S3431" s="211">
        <v>44531.502210648148</v>
      </c>
    </row>
    <row r="3432" spans="1:19" x14ac:dyDescent="0.2">
      <c r="A3432" s="217" t="s">
        <v>261</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262</v>
      </c>
      <c r="Q3432" s="217" t="s">
        <v>263</v>
      </c>
      <c r="R3432" s="217" t="s">
        <v>264</v>
      </c>
      <c r="S3432" s="211">
        <v>44531.502210648148</v>
      </c>
    </row>
    <row r="3433" spans="1:19" x14ac:dyDescent="0.2">
      <c r="A3433" s="217" t="s">
        <v>261</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262</v>
      </c>
      <c r="Q3433" s="217" t="s">
        <v>263</v>
      </c>
      <c r="R3433" s="217" t="s">
        <v>264</v>
      </c>
      <c r="S3433" s="211">
        <v>44531.502210648148</v>
      </c>
    </row>
    <row r="3434" spans="1:19" x14ac:dyDescent="0.2">
      <c r="A3434" s="217" t="s">
        <v>261</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262</v>
      </c>
      <c r="Q3434" s="217" t="s">
        <v>263</v>
      </c>
      <c r="R3434" s="217" t="s">
        <v>264</v>
      </c>
      <c r="S3434" s="211">
        <v>44531.502222222225</v>
      </c>
    </row>
    <row r="3435" spans="1:19" x14ac:dyDescent="0.2">
      <c r="A3435" s="217" t="s">
        <v>261</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262</v>
      </c>
      <c r="Q3435" s="217" t="s">
        <v>263</v>
      </c>
      <c r="R3435" s="217" t="s">
        <v>264</v>
      </c>
      <c r="S3435" s="211">
        <v>44531.502210648148</v>
      </c>
    </row>
    <row r="3436" spans="1:19" x14ac:dyDescent="0.2">
      <c r="A3436" s="217" t="s">
        <v>261</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262</v>
      </c>
      <c r="Q3436" s="217" t="s">
        <v>263</v>
      </c>
      <c r="R3436" s="217" t="s">
        <v>264</v>
      </c>
      <c r="S3436" s="211">
        <v>44531.502222222225</v>
      </c>
    </row>
    <row r="3437" spans="1:19" x14ac:dyDescent="0.2">
      <c r="A3437" s="217" t="s">
        <v>261</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262</v>
      </c>
      <c r="Q3437" s="217" t="s">
        <v>263</v>
      </c>
      <c r="R3437" s="217" t="s">
        <v>264</v>
      </c>
      <c r="S3437" s="211">
        <v>44531.502210648148</v>
      </c>
    </row>
    <row r="3438" spans="1:19" x14ac:dyDescent="0.2">
      <c r="A3438" s="217" t="s">
        <v>261</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262</v>
      </c>
      <c r="Q3438" s="217" t="s">
        <v>263</v>
      </c>
      <c r="R3438" s="217" t="s">
        <v>264</v>
      </c>
      <c r="S3438" s="211">
        <v>44531.502222222225</v>
      </c>
    </row>
    <row r="3439" spans="1:19" x14ac:dyDescent="0.2">
      <c r="A3439" s="217" t="s">
        <v>261</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262</v>
      </c>
      <c r="Q3439" s="217" t="s">
        <v>263</v>
      </c>
      <c r="R3439" s="217" t="s">
        <v>264</v>
      </c>
      <c r="S3439" s="211">
        <v>44531.502210648148</v>
      </c>
    </row>
    <row r="3440" spans="1:19" x14ac:dyDescent="0.2">
      <c r="A3440" s="217" t="s">
        <v>261</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262</v>
      </c>
      <c r="Q3440" s="217" t="s">
        <v>263</v>
      </c>
      <c r="R3440" s="217" t="s">
        <v>264</v>
      </c>
      <c r="S3440" s="211">
        <v>44531.502210648148</v>
      </c>
    </row>
    <row r="3441" spans="1:19" x14ac:dyDescent="0.2">
      <c r="A3441" s="217" t="s">
        <v>261</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262</v>
      </c>
      <c r="Q3441" s="217" t="s">
        <v>263</v>
      </c>
      <c r="R3441" s="217" t="s">
        <v>264</v>
      </c>
      <c r="S3441" s="211">
        <v>44531.502210648148</v>
      </c>
    </row>
    <row r="3442" spans="1:19" x14ac:dyDescent="0.2">
      <c r="A3442" s="217" t="s">
        <v>261</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262</v>
      </c>
      <c r="Q3442" s="217" t="s">
        <v>263</v>
      </c>
      <c r="R3442" s="217" t="s">
        <v>264</v>
      </c>
      <c r="S3442" s="211">
        <v>44531.502210648148</v>
      </c>
    </row>
    <row r="3443" spans="1:19" x14ac:dyDescent="0.2">
      <c r="A3443" s="217" t="s">
        <v>261</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262</v>
      </c>
      <c r="Q3443" s="217" t="s">
        <v>263</v>
      </c>
      <c r="R3443" s="217" t="s">
        <v>264</v>
      </c>
      <c r="S3443" s="211">
        <v>44531.502222222225</v>
      </c>
    </row>
    <row r="3444" spans="1:19" x14ac:dyDescent="0.2">
      <c r="A3444" s="217" t="s">
        <v>261</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262</v>
      </c>
      <c r="Q3444" s="217" t="s">
        <v>263</v>
      </c>
      <c r="R3444" s="217" t="s">
        <v>264</v>
      </c>
      <c r="S3444" s="211">
        <v>44531.502210648148</v>
      </c>
    </row>
    <row r="3445" spans="1:19" x14ac:dyDescent="0.2">
      <c r="A3445" s="217" t="s">
        <v>261</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262</v>
      </c>
      <c r="Q3445" s="217" t="s">
        <v>263</v>
      </c>
      <c r="R3445" s="217" t="s">
        <v>264</v>
      </c>
      <c r="S3445" s="211">
        <v>44531.502210648148</v>
      </c>
    </row>
    <row r="3446" spans="1:19" x14ac:dyDescent="0.2">
      <c r="A3446" s="217" t="s">
        <v>261</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262</v>
      </c>
      <c r="Q3446" s="217" t="s">
        <v>263</v>
      </c>
      <c r="R3446" s="217" t="s">
        <v>264</v>
      </c>
      <c r="S3446" s="211">
        <v>44531.502210648148</v>
      </c>
    </row>
    <row r="3447" spans="1:19" x14ac:dyDescent="0.2">
      <c r="A3447" s="217" t="s">
        <v>261</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262</v>
      </c>
      <c r="Q3447" s="217" t="s">
        <v>263</v>
      </c>
      <c r="R3447" s="217" t="s">
        <v>264</v>
      </c>
      <c r="S3447" s="211">
        <v>44531.502210648148</v>
      </c>
    </row>
    <row r="3448" spans="1:19" x14ac:dyDescent="0.2">
      <c r="A3448" s="217" t="s">
        <v>261</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262</v>
      </c>
      <c r="Q3448" s="217" t="s">
        <v>263</v>
      </c>
      <c r="R3448" s="217" t="s">
        <v>264</v>
      </c>
      <c r="S3448" s="211">
        <v>44531.502210648148</v>
      </c>
    </row>
    <row r="3449" spans="1:19" x14ac:dyDescent="0.2">
      <c r="A3449" s="217" t="s">
        <v>261</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262</v>
      </c>
      <c r="Q3449" s="217" t="s">
        <v>263</v>
      </c>
      <c r="R3449" s="217" t="s">
        <v>264</v>
      </c>
      <c r="S3449" s="211">
        <v>44531.502210648148</v>
      </c>
    </row>
    <row r="3450" spans="1:19" x14ac:dyDescent="0.2">
      <c r="A3450" s="217" t="s">
        <v>261</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262</v>
      </c>
      <c r="Q3450" s="217" t="s">
        <v>263</v>
      </c>
      <c r="R3450" s="217" t="s">
        <v>264</v>
      </c>
      <c r="S3450" s="211">
        <v>44531.502222222225</v>
      </c>
    </row>
    <row r="3451" spans="1:19" x14ac:dyDescent="0.2">
      <c r="A3451" s="217" t="s">
        <v>261</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262</v>
      </c>
      <c r="Q3451" s="217" t="s">
        <v>263</v>
      </c>
      <c r="R3451" s="217" t="s">
        <v>264</v>
      </c>
      <c r="S3451" s="211">
        <v>44531.502210648148</v>
      </c>
    </row>
    <row r="3452" spans="1:19" x14ac:dyDescent="0.2">
      <c r="A3452" s="217" t="s">
        <v>261</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262</v>
      </c>
      <c r="Q3452" s="217" t="s">
        <v>263</v>
      </c>
      <c r="R3452" s="217" t="s">
        <v>264</v>
      </c>
      <c r="S3452" s="211">
        <v>44531.502210648148</v>
      </c>
    </row>
    <row r="3453" spans="1:19" x14ac:dyDescent="0.2">
      <c r="A3453" s="217" t="s">
        <v>261</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262</v>
      </c>
      <c r="Q3453" s="217" t="s">
        <v>263</v>
      </c>
      <c r="R3453" s="217" t="s">
        <v>264</v>
      </c>
      <c r="S3453" s="211">
        <v>44531.502210648148</v>
      </c>
    </row>
    <row r="3454" spans="1:19" x14ac:dyDescent="0.2">
      <c r="A3454" s="217" t="s">
        <v>261</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262</v>
      </c>
      <c r="Q3454" s="217" t="s">
        <v>263</v>
      </c>
      <c r="R3454" s="217" t="s">
        <v>264</v>
      </c>
      <c r="S3454" s="211">
        <v>44531.502210648148</v>
      </c>
    </row>
    <row r="3455" spans="1:19" x14ac:dyDescent="0.2">
      <c r="A3455" s="217" t="s">
        <v>261</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262</v>
      </c>
      <c r="Q3455" s="217" t="s">
        <v>263</v>
      </c>
      <c r="R3455" s="217" t="s">
        <v>264</v>
      </c>
      <c r="S3455" s="211">
        <v>44531.502210648148</v>
      </c>
    </row>
    <row r="3456" spans="1:19" x14ac:dyDescent="0.2">
      <c r="A3456" s="217" t="s">
        <v>261</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262</v>
      </c>
      <c r="Q3456" s="217" t="s">
        <v>263</v>
      </c>
      <c r="R3456" s="217" t="s">
        <v>264</v>
      </c>
      <c r="S3456" s="211">
        <v>44531.502210648148</v>
      </c>
    </row>
    <row r="3457" spans="1:19" x14ac:dyDescent="0.2">
      <c r="A3457" s="217" t="s">
        <v>261</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262</v>
      </c>
      <c r="Q3457" s="217" t="s">
        <v>263</v>
      </c>
      <c r="R3457" s="217" t="s">
        <v>264</v>
      </c>
      <c r="S3457" s="211">
        <v>44531.502210648148</v>
      </c>
    </row>
    <row r="3458" spans="1:19" x14ac:dyDescent="0.2">
      <c r="A3458" s="217" t="s">
        <v>261</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262</v>
      </c>
      <c r="Q3458" s="217" t="s">
        <v>263</v>
      </c>
      <c r="R3458" s="217" t="s">
        <v>264</v>
      </c>
      <c r="S3458" s="211">
        <v>44531.502210648148</v>
      </c>
    </row>
    <row r="3459" spans="1:19" x14ac:dyDescent="0.2">
      <c r="A3459" s="217" t="s">
        <v>261</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262</v>
      </c>
      <c r="Q3459" s="217" t="s">
        <v>263</v>
      </c>
      <c r="R3459" s="217" t="s">
        <v>264</v>
      </c>
      <c r="S3459" s="211">
        <v>44531.502210648148</v>
      </c>
    </row>
    <row r="3460" spans="1:19" x14ac:dyDescent="0.2">
      <c r="A3460" s="217" t="s">
        <v>261</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262</v>
      </c>
      <c r="Q3460" s="217" t="s">
        <v>263</v>
      </c>
      <c r="R3460" s="217" t="s">
        <v>264</v>
      </c>
      <c r="S3460" s="211">
        <v>44531.502210648148</v>
      </c>
    </row>
    <row r="3461" spans="1:19" x14ac:dyDescent="0.2">
      <c r="A3461" s="217" t="s">
        <v>261</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262</v>
      </c>
      <c r="Q3461" s="217" t="s">
        <v>263</v>
      </c>
      <c r="R3461" s="217" t="s">
        <v>264</v>
      </c>
      <c r="S3461" s="211">
        <v>44531.502210648148</v>
      </c>
    </row>
    <row r="3462" spans="1:19" x14ac:dyDescent="0.2">
      <c r="A3462" s="217" t="s">
        <v>261</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262</v>
      </c>
      <c r="Q3462" s="217" t="s">
        <v>263</v>
      </c>
      <c r="R3462" s="217" t="s">
        <v>264</v>
      </c>
      <c r="S3462" s="211">
        <v>44531.502210648148</v>
      </c>
    </row>
    <row r="3463" spans="1:19" x14ac:dyDescent="0.2">
      <c r="A3463" s="217" t="s">
        <v>261</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262</v>
      </c>
      <c r="Q3463" s="217" t="s">
        <v>263</v>
      </c>
      <c r="R3463" s="217" t="s">
        <v>264</v>
      </c>
      <c r="S3463" s="211">
        <v>44531.502210648148</v>
      </c>
    </row>
    <row r="3464" spans="1:19" x14ac:dyDescent="0.2">
      <c r="A3464" s="217" t="s">
        <v>261</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262</v>
      </c>
      <c r="Q3464" s="217" t="s">
        <v>263</v>
      </c>
      <c r="R3464" s="217" t="s">
        <v>264</v>
      </c>
      <c r="S3464" s="211">
        <v>44531.502210648148</v>
      </c>
    </row>
    <row r="3465" spans="1:19" x14ac:dyDescent="0.2">
      <c r="A3465" s="217" t="s">
        <v>261</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262</v>
      </c>
      <c r="Q3465" s="217" t="s">
        <v>263</v>
      </c>
      <c r="R3465" s="217" t="s">
        <v>264</v>
      </c>
      <c r="S3465" s="211">
        <v>44531.502210648148</v>
      </c>
    </row>
    <row r="3466" spans="1:19" x14ac:dyDescent="0.2">
      <c r="A3466" s="217" t="s">
        <v>261</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262</v>
      </c>
      <c r="Q3466" s="217" t="s">
        <v>263</v>
      </c>
      <c r="R3466" s="217" t="s">
        <v>264</v>
      </c>
      <c r="S3466" s="211">
        <v>44531.502708333333</v>
      </c>
    </row>
    <row r="3467" spans="1:19" x14ac:dyDescent="0.2">
      <c r="A3467" s="217" t="s">
        <v>261</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262</v>
      </c>
      <c r="Q3467" s="217" t="s">
        <v>263</v>
      </c>
      <c r="R3467" s="217" t="s">
        <v>264</v>
      </c>
      <c r="S3467" s="211">
        <v>44531.502696759257</v>
      </c>
    </row>
    <row r="3468" spans="1:19" x14ac:dyDescent="0.2">
      <c r="A3468" s="217" t="s">
        <v>261</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262</v>
      </c>
      <c r="Q3468" s="217" t="s">
        <v>263</v>
      </c>
      <c r="R3468" s="217" t="s">
        <v>264</v>
      </c>
      <c r="S3468" s="211">
        <v>44531.502696759257</v>
      </c>
    </row>
    <row r="3469" spans="1:19" x14ac:dyDescent="0.2">
      <c r="A3469" s="217" t="s">
        <v>261</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262</v>
      </c>
      <c r="Q3469" s="217" t="s">
        <v>263</v>
      </c>
      <c r="R3469" s="217" t="s">
        <v>264</v>
      </c>
      <c r="S3469" s="211">
        <v>44531.502696759257</v>
      </c>
    </row>
    <row r="3470" spans="1:19" x14ac:dyDescent="0.2">
      <c r="A3470" s="217" t="s">
        <v>261</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262</v>
      </c>
      <c r="Q3470" s="217" t="s">
        <v>263</v>
      </c>
      <c r="R3470" s="217" t="s">
        <v>264</v>
      </c>
      <c r="S3470" s="211">
        <v>44531.502696759257</v>
      </c>
    </row>
    <row r="3471" spans="1:19" x14ac:dyDescent="0.2">
      <c r="A3471" s="217" t="s">
        <v>261</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262</v>
      </c>
      <c r="Q3471" s="217" t="s">
        <v>263</v>
      </c>
      <c r="R3471" s="217" t="s">
        <v>264</v>
      </c>
      <c r="S3471" s="211">
        <v>44531.502696759257</v>
      </c>
    </row>
    <row r="3472" spans="1:19" x14ac:dyDescent="0.2">
      <c r="A3472" s="217" t="s">
        <v>261</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262</v>
      </c>
      <c r="Q3472" s="217" t="s">
        <v>263</v>
      </c>
      <c r="R3472" s="217" t="s">
        <v>264</v>
      </c>
      <c r="S3472" s="211">
        <v>44531.502696759257</v>
      </c>
    </row>
    <row r="3473" spans="1:19" x14ac:dyDescent="0.2">
      <c r="A3473" s="217" t="s">
        <v>261</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262</v>
      </c>
      <c r="Q3473" s="217" t="s">
        <v>263</v>
      </c>
      <c r="R3473" s="217" t="s">
        <v>264</v>
      </c>
      <c r="S3473" s="211">
        <v>44531.502696759257</v>
      </c>
    </row>
    <row r="3474" spans="1:19" x14ac:dyDescent="0.2">
      <c r="A3474" s="217" t="s">
        <v>261</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262</v>
      </c>
      <c r="Q3474" s="217" t="s">
        <v>263</v>
      </c>
      <c r="R3474" s="217" t="s">
        <v>264</v>
      </c>
      <c r="S3474" s="211">
        <v>44531.502696759257</v>
      </c>
    </row>
    <row r="3475" spans="1:19" x14ac:dyDescent="0.2">
      <c r="A3475" s="217" t="s">
        <v>261</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262</v>
      </c>
      <c r="Q3475" s="217" t="s">
        <v>263</v>
      </c>
      <c r="R3475" s="217" t="s">
        <v>264</v>
      </c>
      <c r="S3475" s="211">
        <v>44531.502708333333</v>
      </c>
    </row>
    <row r="3476" spans="1:19" x14ac:dyDescent="0.2">
      <c r="A3476" s="217" t="s">
        <v>261</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262</v>
      </c>
      <c r="Q3476" s="217" t="s">
        <v>263</v>
      </c>
      <c r="R3476" s="217" t="s">
        <v>264</v>
      </c>
      <c r="S3476" s="211">
        <v>44531.502696759257</v>
      </c>
    </row>
    <row r="3477" spans="1:19" x14ac:dyDescent="0.2">
      <c r="A3477" s="217" t="s">
        <v>261</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262</v>
      </c>
      <c r="Q3477" s="217" t="s">
        <v>263</v>
      </c>
      <c r="R3477" s="217" t="s">
        <v>264</v>
      </c>
      <c r="S3477" s="211">
        <v>44531.502696759257</v>
      </c>
    </row>
    <row r="3478" spans="1:19" x14ac:dyDescent="0.2">
      <c r="A3478" s="217" t="s">
        <v>261</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262</v>
      </c>
      <c r="Q3478" s="217" t="s">
        <v>263</v>
      </c>
      <c r="R3478" s="217" t="s">
        <v>264</v>
      </c>
      <c r="S3478" s="211">
        <v>44531.502696759257</v>
      </c>
    </row>
    <row r="3479" spans="1:19" x14ac:dyDescent="0.2">
      <c r="A3479" s="217" t="s">
        <v>261</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262</v>
      </c>
      <c r="Q3479" s="217" t="s">
        <v>263</v>
      </c>
      <c r="R3479" s="217" t="s">
        <v>264</v>
      </c>
      <c r="S3479" s="211">
        <v>44531.502696759257</v>
      </c>
    </row>
    <row r="3480" spans="1:19" x14ac:dyDescent="0.2">
      <c r="A3480" s="217" t="s">
        <v>261</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262</v>
      </c>
      <c r="Q3480" s="217" t="s">
        <v>263</v>
      </c>
      <c r="R3480" s="217" t="s">
        <v>264</v>
      </c>
      <c r="S3480" s="211">
        <v>44531.502696759257</v>
      </c>
    </row>
    <row r="3481" spans="1:19" x14ac:dyDescent="0.2">
      <c r="A3481" s="217" t="s">
        <v>261</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262</v>
      </c>
      <c r="Q3481" s="217" t="s">
        <v>263</v>
      </c>
      <c r="R3481" s="217" t="s">
        <v>264</v>
      </c>
      <c r="S3481" s="211">
        <v>44531.502696759257</v>
      </c>
    </row>
    <row r="3482" spans="1:19" x14ac:dyDescent="0.2">
      <c r="A3482" s="217" t="s">
        <v>261</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262</v>
      </c>
      <c r="Q3482" s="217" t="s">
        <v>263</v>
      </c>
      <c r="R3482" s="217" t="s">
        <v>264</v>
      </c>
      <c r="S3482" s="211">
        <v>44531.502696759257</v>
      </c>
    </row>
    <row r="3483" spans="1:19" x14ac:dyDescent="0.2">
      <c r="A3483" s="217" t="s">
        <v>261</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262</v>
      </c>
      <c r="Q3483" s="217" t="s">
        <v>263</v>
      </c>
      <c r="R3483" s="217" t="s">
        <v>264</v>
      </c>
      <c r="S3483" s="211">
        <v>44531.502696759257</v>
      </c>
    </row>
    <row r="3484" spans="1:19" x14ac:dyDescent="0.2">
      <c r="A3484" s="217" t="s">
        <v>261</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262</v>
      </c>
      <c r="Q3484" s="217" t="s">
        <v>263</v>
      </c>
      <c r="R3484" s="217" t="s">
        <v>264</v>
      </c>
      <c r="S3484" s="211">
        <v>44531.502696759257</v>
      </c>
    </row>
    <row r="3485" spans="1:19" x14ac:dyDescent="0.2">
      <c r="A3485" s="217" t="s">
        <v>261</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262</v>
      </c>
      <c r="Q3485" s="217" t="s">
        <v>263</v>
      </c>
      <c r="R3485" s="217" t="s">
        <v>264</v>
      </c>
      <c r="S3485" s="211">
        <v>44531.502696759257</v>
      </c>
    </row>
    <row r="3486" spans="1:19" x14ac:dyDescent="0.2">
      <c r="A3486" s="217" t="s">
        <v>261</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262</v>
      </c>
      <c r="Q3486" s="217" t="s">
        <v>263</v>
      </c>
      <c r="R3486" s="217" t="s">
        <v>264</v>
      </c>
      <c r="S3486" s="211">
        <v>44531.502696759257</v>
      </c>
    </row>
    <row r="3487" spans="1:19" x14ac:dyDescent="0.2">
      <c r="A3487" s="217" t="s">
        <v>261</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262</v>
      </c>
      <c r="Q3487" s="217" t="s">
        <v>263</v>
      </c>
      <c r="R3487" s="217" t="s">
        <v>264</v>
      </c>
      <c r="S3487" s="211">
        <v>44531.502696759257</v>
      </c>
    </row>
    <row r="3488" spans="1:19" x14ac:dyDescent="0.2">
      <c r="A3488" s="217" t="s">
        <v>261</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262</v>
      </c>
      <c r="Q3488" s="217" t="s">
        <v>263</v>
      </c>
      <c r="R3488" s="217" t="s">
        <v>264</v>
      </c>
      <c r="S3488" s="211">
        <v>44531.502696759257</v>
      </c>
    </row>
    <row r="3489" spans="1:19" x14ac:dyDescent="0.2">
      <c r="A3489" s="217" t="s">
        <v>261</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262</v>
      </c>
      <c r="Q3489" s="217" t="s">
        <v>263</v>
      </c>
      <c r="R3489" s="217" t="s">
        <v>264</v>
      </c>
      <c r="S3489" s="211">
        <v>44531.502696759257</v>
      </c>
    </row>
    <row r="3490" spans="1:19" x14ac:dyDescent="0.2">
      <c r="A3490" s="217" t="s">
        <v>261</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262</v>
      </c>
      <c r="Q3490" s="217" t="s">
        <v>263</v>
      </c>
      <c r="R3490" s="217" t="s">
        <v>264</v>
      </c>
      <c r="S3490" s="211">
        <v>44531.502696759257</v>
      </c>
    </row>
    <row r="3491" spans="1:19" x14ac:dyDescent="0.2">
      <c r="A3491" s="217" t="s">
        <v>261</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262</v>
      </c>
      <c r="Q3491" s="217" t="s">
        <v>263</v>
      </c>
      <c r="R3491" s="217" t="s">
        <v>264</v>
      </c>
      <c r="S3491" s="211">
        <v>44531.502696759257</v>
      </c>
    </row>
    <row r="3492" spans="1:19" x14ac:dyDescent="0.2">
      <c r="A3492" s="217" t="s">
        <v>261</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262</v>
      </c>
      <c r="Q3492" s="217" t="s">
        <v>263</v>
      </c>
      <c r="R3492" s="217" t="s">
        <v>264</v>
      </c>
      <c r="S3492" s="211">
        <v>44531.502696759257</v>
      </c>
    </row>
    <row r="3493" spans="1:19" x14ac:dyDescent="0.2">
      <c r="A3493" s="217" t="s">
        <v>261</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262</v>
      </c>
      <c r="Q3493" s="217" t="s">
        <v>263</v>
      </c>
      <c r="R3493" s="217" t="s">
        <v>264</v>
      </c>
      <c r="S3493" s="211">
        <v>44531.502696759257</v>
      </c>
    </row>
    <row r="3494" spans="1:19" x14ac:dyDescent="0.2">
      <c r="A3494" s="217" t="s">
        <v>261</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262</v>
      </c>
      <c r="Q3494" s="217" t="s">
        <v>263</v>
      </c>
      <c r="R3494" s="217" t="s">
        <v>264</v>
      </c>
      <c r="S3494" s="211">
        <v>44531.502708333333</v>
      </c>
    </row>
    <row r="3495" spans="1:19" x14ac:dyDescent="0.2">
      <c r="A3495" s="217" t="s">
        <v>261</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262</v>
      </c>
      <c r="Q3495" s="217" t="s">
        <v>263</v>
      </c>
      <c r="R3495" s="217" t="s">
        <v>264</v>
      </c>
      <c r="S3495" s="211">
        <v>44531.502696759257</v>
      </c>
    </row>
    <row r="3496" spans="1:19" x14ac:dyDescent="0.2">
      <c r="A3496" s="217" t="s">
        <v>261</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262</v>
      </c>
      <c r="Q3496" s="217" t="s">
        <v>263</v>
      </c>
      <c r="R3496" s="217" t="s">
        <v>264</v>
      </c>
      <c r="S3496" s="211">
        <v>44531.502696759257</v>
      </c>
    </row>
    <row r="3497" spans="1:19" x14ac:dyDescent="0.2">
      <c r="A3497" s="217" t="s">
        <v>261</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262</v>
      </c>
      <c r="Q3497" s="217" t="s">
        <v>263</v>
      </c>
      <c r="R3497" s="217" t="s">
        <v>264</v>
      </c>
      <c r="S3497" s="211">
        <v>44531.502696759257</v>
      </c>
    </row>
    <row r="3498" spans="1:19" x14ac:dyDescent="0.2">
      <c r="A3498" s="217" t="s">
        <v>261</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262</v>
      </c>
      <c r="Q3498" s="217" t="s">
        <v>263</v>
      </c>
      <c r="R3498" s="217" t="s">
        <v>264</v>
      </c>
      <c r="S3498" s="211">
        <v>44531.502708333333</v>
      </c>
    </row>
    <row r="3499" spans="1:19" x14ac:dyDescent="0.2">
      <c r="A3499" s="217" t="s">
        <v>261</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262</v>
      </c>
      <c r="Q3499" s="217" t="s">
        <v>263</v>
      </c>
      <c r="R3499" s="217" t="s">
        <v>264</v>
      </c>
      <c r="S3499" s="211">
        <v>44531.502696759257</v>
      </c>
    </row>
    <row r="3500" spans="1:19" x14ac:dyDescent="0.2">
      <c r="A3500" s="217" t="s">
        <v>261</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262</v>
      </c>
      <c r="Q3500" s="217" t="s">
        <v>263</v>
      </c>
      <c r="R3500" s="217" t="s">
        <v>264</v>
      </c>
      <c r="S3500" s="211">
        <v>44531.502696759257</v>
      </c>
    </row>
    <row r="3501" spans="1:19" x14ac:dyDescent="0.2">
      <c r="A3501" s="217" t="s">
        <v>261</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262</v>
      </c>
      <c r="Q3501" s="217" t="s">
        <v>263</v>
      </c>
      <c r="R3501" s="217" t="s">
        <v>264</v>
      </c>
      <c r="S3501" s="211">
        <v>44531.502696759257</v>
      </c>
    </row>
    <row r="3502" spans="1:19" x14ac:dyDescent="0.2">
      <c r="A3502" s="217" t="s">
        <v>261</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262</v>
      </c>
      <c r="Q3502" s="217" t="s">
        <v>263</v>
      </c>
      <c r="R3502" s="217" t="s">
        <v>264</v>
      </c>
      <c r="S3502" s="211">
        <v>44531.502696759257</v>
      </c>
    </row>
    <row r="3503" spans="1:19" x14ac:dyDescent="0.2">
      <c r="A3503" s="217" t="s">
        <v>261</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262</v>
      </c>
      <c r="Q3503" s="217" t="s">
        <v>263</v>
      </c>
      <c r="R3503" s="217" t="s">
        <v>264</v>
      </c>
      <c r="S3503" s="211">
        <v>44531.502696759257</v>
      </c>
    </row>
    <row r="3504" spans="1:19" x14ac:dyDescent="0.2">
      <c r="A3504" s="217" t="s">
        <v>261</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262</v>
      </c>
      <c r="Q3504" s="217" t="s">
        <v>263</v>
      </c>
      <c r="R3504" s="217" t="s">
        <v>264</v>
      </c>
      <c r="S3504" s="211">
        <v>44531.502708333333</v>
      </c>
    </row>
    <row r="3505" spans="1:19" x14ac:dyDescent="0.2">
      <c r="A3505" s="217" t="s">
        <v>261</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262</v>
      </c>
      <c r="Q3505" s="217" t="s">
        <v>263</v>
      </c>
      <c r="R3505" s="217" t="s">
        <v>264</v>
      </c>
      <c r="S3505" s="211">
        <v>44531.502708333333</v>
      </c>
    </row>
    <row r="3506" spans="1:19" x14ac:dyDescent="0.2">
      <c r="A3506" s="217" t="s">
        <v>261</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262</v>
      </c>
      <c r="Q3506" s="217" t="s">
        <v>263</v>
      </c>
      <c r="R3506" s="217" t="s">
        <v>264</v>
      </c>
      <c r="S3506" s="211">
        <v>44531.502696759257</v>
      </c>
    </row>
    <row r="3507" spans="1:19" x14ac:dyDescent="0.2">
      <c r="A3507" s="217" t="s">
        <v>261</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262</v>
      </c>
      <c r="Q3507" s="217" t="s">
        <v>263</v>
      </c>
      <c r="R3507" s="217" t="s">
        <v>264</v>
      </c>
      <c r="S3507" s="211">
        <v>44531.502696759257</v>
      </c>
    </row>
    <row r="3508" spans="1:19" x14ac:dyDescent="0.2">
      <c r="A3508" s="217" t="s">
        <v>261</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262</v>
      </c>
      <c r="Q3508" s="217" t="s">
        <v>263</v>
      </c>
      <c r="R3508" s="217" t="s">
        <v>264</v>
      </c>
      <c r="S3508" s="211">
        <v>44531.502696759257</v>
      </c>
    </row>
    <row r="3509" spans="1:19" x14ac:dyDescent="0.2">
      <c r="A3509" s="217" t="s">
        <v>261</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262</v>
      </c>
      <c r="Q3509" s="217" t="s">
        <v>263</v>
      </c>
      <c r="R3509" s="217" t="s">
        <v>264</v>
      </c>
      <c r="S3509" s="211">
        <v>44531.502696759257</v>
      </c>
    </row>
    <row r="3510" spans="1:19" x14ac:dyDescent="0.2">
      <c r="A3510" s="217" t="s">
        <v>261</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262</v>
      </c>
      <c r="Q3510" s="217" t="s">
        <v>263</v>
      </c>
      <c r="R3510" s="217" t="s">
        <v>264</v>
      </c>
      <c r="S3510" s="211">
        <v>44531.502696759257</v>
      </c>
    </row>
    <row r="3511" spans="1:19" x14ac:dyDescent="0.2">
      <c r="A3511" s="217" t="s">
        <v>261</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262</v>
      </c>
      <c r="Q3511" s="217" t="s">
        <v>263</v>
      </c>
      <c r="R3511" s="217" t="s">
        <v>264</v>
      </c>
      <c r="S3511" s="211">
        <v>44531.502696759257</v>
      </c>
    </row>
    <row r="3512" spans="1:19" x14ac:dyDescent="0.2">
      <c r="A3512" s="217" t="s">
        <v>261</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262</v>
      </c>
      <c r="Q3512" s="217" t="s">
        <v>263</v>
      </c>
      <c r="R3512" s="217" t="s">
        <v>264</v>
      </c>
      <c r="S3512" s="211">
        <v>44531.502696759257</v>
      </c>
    </row>
    <row r="3513" spans="1:19" x14ac:dyDescent="0.2">
      <c r="A3513" s="217" t="s">
        <v>261</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262</v>
      </c>
      <c r="Q3513" s="217" t="s">
        <v>263</v>
      </c>
      <c r="R3513" s="217" t="s">
        <v>264</v>
      </c>
      <c r="S3513" s="211">
        <v>44531.502696759257</v>
      </c>
    </row>
    <row r="3514" spans="1:19" x14ac:dyDescent="0.2">
      <c r="A3514" s="217" t="s">
        <v>261</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262</v>
      </c>
      <c r="Q3514" s="217" t="s">
        <v>263</v>
      </c>
      <c r="R3514" s="217" t="s">
        <v>264</v>
      </c>
      <c r="S3514" s="211">
        <v>44531.502696759257</v>
      </c>
    </row>
    <row r="3515" spans="1:19" x14ac:dyDescent="0.2">
      <c r="A3515" s="217" t="s">
        <v>261</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262</v>
      </c>
      <c r="Q3515" s="217" t="s">
        <v>263</v>
      </c>
      <c r="R3515" s="217" t="s">
        <v>264</v>
      </c>
      <c r="S3515" s="211">
        <v>44531.502696759257</v>
      </c>
    </row>
    <row r="3516" spans="1:19" x14ac:dyDescent="0.2">
      <c r="A3516" s="217" t="s">
        <v>261</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262</v>
      </c>
      <c r="Q3516" s="217" t="s">
        <v>263</v>
      </c>
      <c r="R3516" s="217" t="s">
        <v>264</v>
      </c>
      <c r="S3516" s="211">
        <v>44531.502708333333</v>
      </c>
    </row>
    <row r="3517" spans="1:19" x14ac:dyDescent="0.2">
      <c r="A3517" s="217" t="s">
        <v>261</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262</v>
      </c>
      <c r="Q3517" s="217" t="s">
        <v>263</v>
      </c>
      <c r="R3517" s="217" t="s">
        <v>264</v>
      </c>
      <c r="S3517" s="211">
        <v>44531.502708333333</v>
      </c>
    </row>
    <row r="3518" spans="1:19" x14ac:dyDescent="0.2">
      <c r="A3518" s="217" t="s">
        <v>261</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262</v>
      </c>
      <c r="Q3518" s="217" t="s">
        <v>263</v>
      </c>
      <c r="R3518" s="217" t="s">
        <v>264</v>
      </c>
      <c r="S3518" s="211">
        <v>44531.502696759257</v>
      </c>
    </row>
    <row r="3519" spans="1:19" x14ac:dyDescent="0.2">
      <c r="A3519" s="217" t="s">
        <v>261</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262</v>
      </c>
      <c r="Q3519" s="217" t="s">
        <v>263</v>
      </c>
      <c r="R3519" s="217" t="s">
        <v>264</v>
      </c>
      <c r="S3519" s="211">
        <v>44531.502696759257</v>
      </c>
    </row>
    <row r="3520" spans="1:19" x14ac:dyDescent="0.2">
      <c r="A3520" s="217" t="s">
        <v>261</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262</v>
      </c>
      <c r="Q3520" s="217" t="s">
        <v>263</v>
      </c>
      <c r="R3520" s="217" t="s">
        <v>264</v>
      </c>
      <c r="S3520" s="211">
        <v>44531.502696759257</v>
      </c>
    </row>
    <row r="3521" spans="1:19" x14ac:dyDescent="0.2">
      <c r="A3521" s="217" t="s">
        <v>261</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262</v>
      </c>
      <c r="Q3521" s="217" t="s">
        <v>263</v>
      </c>
      <c r="R3521" s="217" t="s">
        <v>264</v>
      </c>
      <c r="S3521" s="211">
        <v>44531.502696759257</v>
      </c>
    </row>
    <row r="3522" spans="1:19" x14ac:dyDescent="0.2">
      <c r="A3522" s="217" t="s">
        <v>261</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262</v>
      </c>
      <c r="Q3522" s="217" t="s">
        <v>263</v>
      </c>
      <c r="R3522" s="217" t="s">
        <v>264</v>
      </c>
      <c r="S3522" s="211">
        <v>44531.502696759257</v>
      </c>
    </row>
    <row r="3523" spans="1:19" x14ac:dyDescent="0.2">
      <c r="A3523" s="217" t="s">
        <v>261</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262</v>
      </c>
      <c r="Q3523" s="217" t="s">
        <v>263</v>
      </c>
      <c r="R3523" s="217" t="s">
        <v>264</v>
      </c>
      <c r="S3523" s="211">
        <v>44531.502708333333</v>
      </c>
    </row>
    <row r="3524" spans="1:19" x14ac:dyDescent="0.2">
      <c r="A3524" s="217" t="s">
        <v>261</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262</v>
      </c>
      <c r="Q3524" s="217" t="s">
        <v>263</v>
      </c>
      <c r="R3524" s="217" t="s">
        <v>264</v>
      </c>
      <c r="S3524" s="211">
        <v>44531.502696759257</v>
      </c>
    </row>
    <row r="3525" spans="1:19" x14ac:dyDescent="0.2">
      <c r="A3525" s="217" t="s">
        <v>261</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262</v>
      </c>
      <c r="Q3525" s="217" t="s">
        <v>263</v>
      </c>
      <c r="R3525" s="217" t="s">
        <v>264</v>
      </c>
      <c r="S3525" s="211">
        <v>44531.502696759257</v>
      </c>
    </row>
    <row r="3526" spans="1:19" x14ac:dyDescent="0.2">
      <c r="A3526" s="217" t="s">
        <v>261</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262</v>
      </c>
      <c r="Q3526" s="217" t="s">
        <v>263</v>
      </c>
      <c r="R3526" s="217" t="s">
        <v>264</v>
      </c>
      <c r="S3526" s="211">
        <v>44531.502696759257</v>
      </c>
    </row>
    <row r="3527" spans="1:19" x14ac:dyDescent="0.2">
      <c r="A3527" s="217" t="s">
        <v>261</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262</v>
      </c>
      <c r="Q3527" s="217" t="s">
        <v>263</v>
      </c>
      <c r="R3527" s="217" t="s">
        <v>264</v>
      </c>
      <c r="S3527" s="211">
        <v>44531.502696759257</v>
      </c>
    </row>
    <row r="3528" spans="1:19" x14ac:dyDescent="0.2">
      <c r="A3528" s="217" t="s">
        <v>261</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262</v>
      </c>
      <c r="Q3528" s="217" t="s">
        <v>263</v>
      </c>
      <c r="R3528" s="217" t="s">
        <v>264</v>
      </c>
      <c r="S3528" s="211">
        <v>44531.502708333333</v>
      </c>
    </row>
    <row r="3529" spans="1:19" x14ac:dyDescent="0.2">
      <c r="A3529" s="217" t="s">
        <v>261</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262</v>
      </c>
      <c r="Q3529" s="217" t="s">
        <v>263</v>
      </c>
      <c r="R3529" s="217" t="s">
        <v>264</v>
      </c>
      <c r="S3529" s="211">
        <v>44531.502696759257</v>
      </c>
    </row>
    <row r="3530" spans="1:19" x14ac:dyDescent="0.2">
      <c r="A3530" s="217" t="s">
        <v>261</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262</v>
      </c>
      <c r="Q3530" s="217" t="s">
        <v>263</v>
      </c>
      <c r="R3530" s="217" t="s">
        <v>264</v>
      </c>
      <c r="S3530" s="211">
        <v>44531.502696759257</v>
      </c>
    </row>
    <row r="3531" spans="1:19" x14ac:dyDescent="0.2">
      <c r="A3531" s="217" t="s">
        <v>261</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262</v>
      </c>
      <c r="Q3531" s="217" t="s">
        <v>263</v>
      </c>
      <c r="R3531" s="217" t="s">
        <v>264</v>
      </c>
      <c r="S3531" s="211">
        <v>44531.502696759257</v>
      </c>
    </row>
    <row r="3532" spans="1:19" x14ac:dyDescent="0.2">
      <c r="A3532" s="217" t="s">
        <v>261</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262</v>
      </c>
      <c r="Q3532" s="217" t="s">
        <v>263</v>
      </c>
      <c r="R3532" s="217" t="s">
        <v>264</v>
      </c>
      <c r="S3532" s="211">
        <v>44531.502696759257</v>
      </c>
    </row>
    <row r="3533" spans="1:19" x14ac:dyDescent="0.2">
      <c r="A3533" s="217" t="s">
        <v>261</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262</v>
      </c>
      <c r="Q3533" s="217" t="s">
        <v>263</v>
      </c>
      <c r="R3533" s="217" t="s">
        <v>264</v>
      </c>
      <c r="S3533" s="211">
        <v>44531.502696759257</v>
      </c>
    </row>
    <row r="3534" spans="1:19" x14ac:dyDescent="0.2">
      <c r="A3534" s="217" t="s">
        <v>261</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262</v>
      </c>
      <c r="Q3534" s="217" t="s">
        <v>263</v>
      </c>
      <c r="R3534" s="217" t="s">
        <v>264</v>
      </c>
      <c r="S3534" s="211">
        <v>44531.502696759257</v>
      </c>
    </row>
    <row r="3535" spans="1:19" x14ac:dyDescent="0.2">
      <c r="A3535" s="217" t="s">
        <v>261</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262</v>
      </c>
      <c r="Q3535" s="217" t="s">
        <v>263</v>
      </c>
      <c r="R3535" s="217" t="s">
        <v>264</v>
      </c>
      <c r="S3535" s="211">
        <v>44531.502696759257</v>
      </c>
    </row>
    <row r="3536" spans="1:19" x14ac:dyDescent="0.2">
      <c r="A3536" s="217" t="s">
        <v>261</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262</v>
      </c>
      <c r="Q3536" s="217" t="s">
        <v>263</v>
      </c>
      <c r="R3536" s="217" t="s">
        <v>264</v>
      </c>
      <c r="S3536" s="211">
        <v>44531.502696759257</v>
      </c>
    </row>
    <row r="3537" spans="1:19" x14ac:dyDescent="0.2">
      <c r="A3537" s="217" t="s">
        <v>261</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262</v>
      </c>
      <c r="Q3537" s="217" t="s">
        <v>263</v>
      </c>
      <c r="R3537" s="217" t="s">
        <v>264</v>
      </c>
      <c r="S3537" s="211">
        <v>44531.502696759257</v>
      </c>
    </row>
    <row r="3538" spans="1:19" x14ac:dyDescent="0.2">
      <c r="A3538" s="217" t="s">
        <v>261</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262</v>
      </c>
      <c r="Q3538" s="217" t="s">
        <v>263</v>
      </c>
      <c r="R3538" s="217" t="s">
        <v>264</v>
      </c>
      <c r="S3538" s="211">
        <v>44531.502696759257</v>
      </c>
    </row>
    <row r="3539" spans="1:19" x14ac:dyDescent="0.2">
      <c r="A3539" s="217" t="s">
        <v>261</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262</v>
      </c>
      <c r="Q3539" s="217" t="s">
        <v>263</v>
      </c>
      <c r="R3539" s="217" t="s">
        <v>264</v>
      </c>
      <c r="S3539" s="211">
        <v>44531.502708333333</v>
      </c>
    </row>
    <row r="3540" spans="1:19" x14ac:dyDescent="0.2">
      <c r="A3540" s="217" t="s">
        <v>261</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262</v>
      </c>
      <c r="Q3540" s="217" t="s">
        <v>263</v>
      </c>
      <c r="R3540" s="217" t="s">
        <v>264</v>
      </c>
      <c r="S3540" s="211">
        <v>44531.502696759257</v>
      </c>
    </row>
    <row r="3541" spans="1:19" x14ac:dyDescent="0.2">
      <c r="A3541" s="217" t="s">
        <v>261</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262</v>
      </c>
      <c r="Q3541" s="217" t="s">
        <v>263</v>
      </c>
      <c r="R3541" s="217" t="s">
        <v>264</v>
      </c>
      <c r="S3541" s="211">
        <v>44531.502696759257</v>
      </c>
    </row>
    <row r="3542" spans="1:19" x14ac:dyDescent="0.2">
      <c r="A3542" s="217" t="s">
        <v>261</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262</v>
      </c>
      <c r="Q3542" s="217" t="s">
        <v>263</v>
      </c>
      <c r="R3542" s="217" t="s">
        <v>264</v>
      </c>
      <c r="S3542" s="211">
        <v>44531.502696759257</v>
      </c>
    </row>
    <row r="3543" spans="1:19" x14ac:dyDescent="0.2">
      <c r="A3543" s="217" t="s">
        <v>261</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262</v>
      </c>
      <c r="Q3543" s="217" t="s">
        <v>263</v>
      </c>
      <c r="R3543" s="217" t="s">
        <v>264</v>
      </c>
      <c r="S3543" s="211">
        <v>44531.502696759257</v>
      </c>
    </row>
    <row r="3544" spans="1:19" x14ac:dyDescent="0.2">
      <c r="A3544" s="217" t="s">
        <v>261</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262</v>
      </c>
      <c r="Q3544" s="217" t="s">
        <v>263</v>
      </c>
      <c r="R3544" s="217" t="s">
        <v>264</v>
      </c>
      <c r="S3544" s="211">
        <v>44531.502696759257</v>
      </c>
    </row>
    <row r="3545" spans="1:19" x14ac:dyDescent="0.2">
      <c r="A3545" s="217" t="s">
        <v>261</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262</v>
      </c>
      <c r="Q3545" s="217" t="s">
        <v>263</v>
      </c>
      <c r="R3545" s="217" t="s">
        <v>264</v>
      </c>
      <c r="S3545" s="211">
        <v>44531.502696759257</v>
      </c>
    </row>
    <row r="3546" spans="1:19" x14ac:dyDescent="0.2">
      <c r="A3546" s="217" t="s">
        <v>261</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262</v>
      </c>
      <c r="Q3546" s="217" t="s">
        <v>263</v>
      </c>
      <c r="R3546" s="217" t="s">
        <v>264</v>
      </c>
      <c r="S3546" s="211">
        <v>44531.502708333333</v>
      </c>
    </row>
    <row r="3547" spans="1:19" x14ac:dyDescent="0.2">
      <c r="A3547" s="217" t="s">
        <v>261</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262</v>
      </c>
      <c r="Q3547" s="217" t="s">
        <v>263</v>
      </c>
      <c r="R3547" s="217" t="s">
        <v>264</v>
      </c>
      <c r="S3547" s="211">
        <v>44531.502696759257</v>
      </c>
    </row>
    <row r="3548" spans="1:19" x14ac:dyDescent="0.2">
      <c r="A3548" s="217" t="s">
        <v>261</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262</v>
      </c>
      <c r="Q3548" s="217" t="s">
        <v>263</v>
      </c>
      <c r="R3548" s="217" t="s">
        <v>264</v>
      </c>
      <c r="S3548" s="211">
        <v>44531.502696759257</v>
      </c>
    </row>
    <row r="3549" spans="1:19" x14ac:dyDescent="0.2">
      <c r="A3549" s="217" t="s">
        <v>261</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262</v>
      </c>
      <c r="Q3549" s="217" t="s">
        <v>263</v>
      </c>
      <c r="R3549" s="217" t="s">
        <v>264</v>
      </c>
      <c r="S3549" s="211">
        <v>44531.502696759257</v>
      </c>
    </row>
    <row r="3550" spans="1:19" x14ac:dyDescent="0.2">
      <c r="A3550" s="217" t="s">
        <v>261</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262</v>
      </c>
      <c r="Q3550" s="217" t="s">
        <v>263</v>
      </c>
      <c r="R3550" s="217" t="s">
        <v>264</v>
      </c>
      <c r="S3550" s="211">
        <v>44531.502696759257</v>
      </c>
    </row>
    <row r="3551" spans="1:19" x14ac:dyDescent="0.2">
      <c r="A3551" s="217" t="s">
        <v>261</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262</v>
      </c>
      <c r="Q3551" s="217" t="s">
        <v>263</v>
      </c>
      <c r="R3551" s="217" t="s">
        <v>264</v>
      </c>
      <c r="S3551" s="211">
        <v>44531.502696759257</v>
      </c>
    </row>
    <row r="3552" spans="1:19" x14ac:dyDescent="0.2">
      <c r="A3552" s="217" t="s">
        <v>261</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262</v>
      </c>
      <c r="Q3552" s="217" t="s">
        <v>263</v>
      </c>
      <c r="R3552" s="217" t="s">
        <v>264</v>
      </c>
      <c r="S3552" s="211">
        <v>44531.502696759257</v>
      </c>
    </row>
    <row r="3553" spans="1:19" x14ac:dyDescent="0.2">
      <c r="A3553" s="217" t="s">
        <v>261</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262</v>
      </c>
      <c r="Q3553" s="217" t="s">
        <v>263</v>
      </c>
      <c r="R3553" s="217" t="s">
        <v>264</v>
      </c>
      <c r="S3553" s="211">
        <v>44531.502696759257</v>
      </c>
    </row>
    <row r="3554" spans="1:19" x14ac:dyDescent="0.2">
      <c r="A3554" s="217" t="s">
        <v>261</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262</v>
      </c>
      <c r="Q3554" s="217" t="s">
        <v>263</v>
      </c>
      <c r="R3554" s="217" t="s">
        <v>264</v>
      </c>
      <c r="S3554" s="211">
        <v>44531.502696759257</v>
      </c>
    </row>
    <row r="3555" spans="1:19" x14ac:dyDescent="0.2">
      <c r="A3555" s="217" t="s">
        <v>261</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262</v>
      </c>
      <c r="Q3555" s="217" t="s">
        <v>263</v>
      </c>
      <c r="R3555" s="217" t="s">
        <v>264</v>
      </c>
      <c r="S3555" s="211">
        <v>44531.502696759257</v>
      </c>
    </row>
    <row r="3556" spans="1:19" x14ac:dyDescent="0.2">
      <c r="A3556" s="217" t="s">
        <v>261</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262</v>
      </c>
      <c r="Q3556" s="217" t="s">
        <v>263</v>
      </c>
      <c r="R3556" s="217" t="s">
        <v>264</v>
      </c>
      <c r="S3556" s="211">
        <v>44531.502696759257</v>
      </c>
    </row>
    <row r="3557" spans="1:19" x14ac:dyDescent="0.2">
      <c r="A3557" s="217" t="s">
        <v>261</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262</v>
      </c>
      <c r="Q3557" s="217" t="s">
        <v>263</v>
      </c>
      <c r="R3557" s="217" t="s">
        <v>264</v>
      </c>
      <c r="S3557" s="211">
        <v>44531.502696759257</v>
      </c>
    </row>
    <row r="3558" spans="1:19" x14ac:dyDescent="0.2">
      <c r="A3558" s="217" t="s">
        <v>261</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262</v>
      </c>
      <c r="Q3558" s="217" t="s">
        <v>263</v>
      </c>
      <c r="R3558" s="217" t="s">
        <v>264</v>
      </c>
      <c r="S3558" s="211">
        <v>44531.502696759257</v>
      </c>
    </row>
    <row r="3559" spans="1:19" x14ac:dyDescent="0.2">
      <c r="A3559" s="217" t="s">
        <v>261</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262</v>
      </c>
      <c r="Q3559" s="217" t="s">
        <v>263</v>
      </c>
      <c r="R3559" s="217" t="s">
        <v>264</v>
      </c>
      <c r="S3559" s="211">
        <v>44531.502696759257</v>
      </c>
    </row>
    <row r="3560" spans="1:19" x14ac:dyDescent="0.2">
      <c r="A3560" s="217" t="s">
        <v>261</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262</v>
      </c>
      <c r="Q3560" s="217" t="s">
        <v>263</v>
      </c>
      <c r="R3560" s="217" t="s">
        <v>264</v>
      </c>
      <c r="S3560" s="211">
        <v>44531.502696759257</v>
      </c>
    </row>
    <row r="3561" spans="1:19" x14ac:dyDescent="0.2">
      <c r="A3561" s="217" t="s">
        <v>261</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262</v>
      </c>
      <c r="Q3561" s="217" t="s">
        <v>263</v>
      </c>
      <c r="R3561" s="217" t="s">
        <v>264</v>
      </c>
      <c r="S3561" s="211">
        <v>44531.502696759257</v>
      </c>
    </row>
    <row r="3562" spans="1:19" x14ac:dyDescent="0.2">
      <c r="A3562" s="217" t="s">
        <v>261</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262</v>
      </c>
      <c r="Q3562" s="217" t="s">
        <v>263</v>
      </c>
      <c r="R3562" s="217" t="s">
        <v>264</v>
      </c>
      <c r="S3562" s="211">
        <v>44531.502696759257</v>
      </c>
    </row>
    <row r="3563" spans="1:19" x14ac:dyDescent="0.2">
      <c r="A3563" s="217" t="s">
        <v>261</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262</v>
      </c>
      <c r="Q3563" s="217" t="s">
        <v>263</v>
      </c>
      <c r="R3563" s="217" t="s">
        <v>264</v>
      </c>
      <c r="S3563" s="211">
        <v>44531.502696759257</v>
      </c>
    </row>
    <row r="3564" spans="1:19" x14ac:dyDescent="0.2">
      <c r="A3564" s="217" t="s">
        <v>261</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262</v>
      </c>
      <c r="Q3564" s="217" t="s">
        <v>263</v>
      </c>
      <c r="R3564" s="217" t="s">
        <v>264</v>
      </c>
      <c r="S3564" s="211">
        <v>44531.502696759257</v>
      </c>
    </row>
    <row r="3565" spans="1:19" x14ac:dyDescent="0.2">
      <c r="A3565" s="217" t="s">
        <v>261</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262</v>
      </c>
      <c r="Q3565" s="217" t="s">
        <v>263</v>
      </c>
      <c r="R3565" s="217" t="s">
        <v>264</v>
      </c>
      <c r="S3565" s="211">
        <v>44531.502696759257</v>
      </c>
    </row>
    <row r="3566" spans="1:19" x14ac:dyDescent="0.2">
      <c r="A3566" s="217" t="s">
        <v>261</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262</v>
      </c>
      <c r="Q3566" s="217" t="s">
        <v>263</v>
      </c>
      <c r="R3566" s="217" t="s">
        <v>264</v>
      </c>
      <c r="S3566" s="211">
        <v>44531.502696759257</v>
      </c>
    </row>
    <row r="3567" spans="1:19" x14ac:dyDescent="0.2">
      <c r="A3567" s="217" t="s">
        <v>261</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262</v>
      </c>
      <c r="Q3567" s="217" t="s">
        <v>263</v>
      </c>
      <c r="R3567" s="217" t="s">
        <v>264</v>
      </c>
      <c r="S3567" s="211">
        <v>44531.502708333333</v>
      </c>
    </row>
    <row r="3568" spans="1:19" x14ac:dyDescent="0.2">
      <c r="A3568" s="217" t="s">
        <v>261</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262</v>
      </c>
      <c r="Q3568" s="217" t="s">
        <v>263</v>
      </c>
      <c r="R3568" s="217" t="s">
        <v>264</v>
      </c>
      <c r="S3568" s="211">
        <v>44531.502696759257</v>
      </c>
    </row>
    <row r="3569" spans="1:19" x14ac:dyDescent="0.2">
      <c r="A3569" s="217" t="s">
        <v>261</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262</v>
      </c>
      <c r="Q3569" s="217" t="s">
        <v>263</v>
      </c>
      <c r="R3569" s="217" t="s">
        <v>264</v>
      </c>
      <c r="S3569" s="211">
        <v>44531.502696759257</v>
      </c>
    </row>
    <row r="3570" spans="1:19" x14ac:dyDescent="0.2">
      <c r="A3570" s="217" t="s">
        <v>261</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262</v>
      </c>
      <c r="Q3570" s="217" t="s">
        <v>263</v>
      </c>
      <c r="R3570" s="217" t="s">
        <v>264</v>
      </c>
      <c r="S3570" s="211">
        <v>44531.502696759257</v>
      </c>
    </row>
    <row r="3571" spans="1:19" x14ac:dyDescent="0.2">
      <c r="A3571" s="217" t="s">
        <v>261</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262</v>
      </c>
      <c r="Q3571" s="217" t="s">
        <v>263</v>
      </c>
      <c r="R3571" s="217" t="s">
        <v>264</v>
      </c>
      <c r="S3571" s="211">
        <v>44531.502696759257</v>
      </c>
    </row>
    <row r="3572" spans="1:19" x14ac:dyDescent="0.2">
      <c r="A3572" s="217" t="s">
        <v>261</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262</v>
      </c>
      <c r="Q3572" s="217" t="s">
        <v>263</v>
      </c>
      <c r="R3572" s="217" t="s">
        <v>264</v>
      </c>
      <c r="S3572" s="211">
        <v>44531.502696759257</v>
      </c>
    </row>
    <row r="3573" spans="1:19" x14ac:dyDescent="0.2">
      <c r="A3573" s="217" t="s">
        <v>261</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262</v>
      </c>
      <c r="Q3573" s="217" t="s">
        <v>263</v>
      </c>
      <c r="R3573" s="217" t="s">
        <v>264</v>
      </c>
      <c r="S3573" s="211">
        <v>44531.502708333333</v>
      </c>
    </row>
    <row r="3574" spans="1:19" x14ac:dyDescent="0.2">
      <c r="A3574" s="217" t="s">
        <v>261</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262</v>
      </c>
      <c r="Q3574" s="217" t="s">
        <v>263</v>
      </c>
      <c r="R3574" s="217" t="s">
        <v>264</v>
      </c>
      <c r="S3574" s="211">
        <v>44531.502696759257</v>
      </c>
    </row>
    <row r="3575" spans="1:19" x14ac:dyDescent="0.2">
      <c r="A3575" s="217" t="s">
        <v>261</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262</v>
      </c>
      <c r="Q3575" s="217" t="s">
        <v>263</v>
      </c>
      <c r="R3575" s="217" t="s">
        <v>264</v>
      </c>
      <c r="S3575" s="211">
        <v>44531.502696759257</v>
      </c>
    </row>
    <row r="3576" spans="1:19" x14ac:dyDescent="0.2">
      <c r="A3576" s="217" t="s">
        <v>261</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262</v>
      </c>
      <c r="Q3576" s="217" t="s">
        <v>263</v>
      </c>
      <c r="R3576" s="217" t="s">
        <v>264</v>
      </c>
      <c r="S3576" s="211">
        <v>44531.502696759257</v>
      </c>
    </row>
    <row r="3577" spans="1:19" x14ac:dyDescent="0.2">
      <c r="A3577" s="217" t="s">
        <v>261</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262</v>
      </c>
      <c r="Q3577" s="217" t="s">
        <v>263</v>
      </c>
      <c r="R3577" s="217" t="s">
        <v>264</v>
      </c>
      <c r="S3577" s="211">
        <v>44531.502696759257</v>
      </c>
    </row>
    <row r="3578" spans="1:19" x14ac:dyDescent="0.2">
      <c r="A3578" s="217" t="s">
        <v>261</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262</v>
      </c>
      <c r="Q3578" s="217" t="s">
        <v>263</v>
      </c>
      <c r="R3578" s="217" t="s">
        <v>264</v>
      </c>
      <c r="S3578" s="211">
        <v>44531.502696759257</v>
      </c>
    </row>
    <row r="3579" spans="1:19" x14ac:dyDescent="0.2">
      <c r="A3579" s="217" t="s">
        <v>261</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262</v>
      </c>
      <c r="Q3579" s="217" t="s">
        <v>263</v>
      </c>
      <c r="R3579" s="217" t="s">
        <v>264</v>
      </c>
      <c r="S3579" s="211">
        <v>44531.502696759257</v>
      </c>
    </row>
    <row r="3580" spans="1:19" x14ac:dyDescent="0.2">
      <c r="A3580" s="217" t="s">
        <v>261</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262</v>
      </c>
      <c r="Q3580" s="217" t="s">
        <v>263</v>
      </c>
      <c r="R3580" s="217" t="s">
        <v>264</v>
      </c>
      <c r="S3580" s="211">
        <v>44531.502696759257</v>
      </c>
    </row>
    <row r="3581" spans="1:19" x14ac:dyDescent="0.2">
      <c r="A3581" s="217" t="s">
        <v>261</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262</v>
      </c>
      <c r="Q3581" s="217" t="s">
        <v>263</v>
      </c>
      <c r="R3581" s="217" t="s">
        <v>264</v>
      </c>
      <c r="S3581" s="211">
        <v>44531.502696759257</v>
      </c>
    </row>
    <row r="3582" spans="1:19" x14ac:dyDescent="0.2">
      <c r="A3582" s="217" t="s">
        <v>261</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262</v>
      </c>
      <c r="Q3582" s="217" t="s">
        <v>263</v>
      </c>
      <c r="R3582" s="217" t="s">
        <v>264</v>
      </c>
      <c r="S3582" s="211">
        <v>44531.502696759257</v>
      </c>
    </row>
    <row r="3583" spans="1:19" x14ac:dyDescent="0.2">
      <c r="A3583" s="217" t="s">
        <v>261</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262</v>
      </c>
      <c r="Q3583" s="217" t="s">
        <v>263</v>
      </c>
      <c r="R3583" s="217" t="s">
        <v>264</v>
      </c>
      <c r="S3583" s="211">
        <v>44531.502696759257</v>
      </c>
    </row>
    <row r="3584" spans="1:19" x14ac:dyDescent="0.2">
      <c r="A3584" s="217" t="s">
        <v>261</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262</v>
      </c>
      <c r="Q3584" s="217" t="s">
        <v>263</v>
      </c>
      <c r="R3584" s="217" t="s">
        <v>264</v>
      </c>
      <c r="S3584" s="211">
        <v>44531.502696759257</v>
      </c>
    </row>
    <row r="3585" spans="1:19" x14ac:dyDescent="0.2">
      <c r="A3585" s="217" t="s">
        <v>261</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262</v>
      </c>
      <c r="Q3585" s="217" t="s">
        <v>263</v>
      </c>
      <c r="R3585" s="217" t="s">
        <v>264</v>
      </c>
      <c r="S3585" s="211">
        <v>44531.502708333333</v>
      </c>
    </row>
    <row r="3586" spans="1:19" x14ac:dyDescent="0.2">
      <c r="A3586" s="217" t="s">
        <v>261</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262</v>
      </c>
      <c r="Q3586" s="217" t="s">
        <v>263</v>
      </c>
      <c r="R3586" s="217" t="s">
        <v>264</v>
      </c>
      <c r="S3586" s="211">
        <v>44531.502696759257</v>
      </c>
    </row>
    <row r="3587" spans="1:19" x14ac:dyDescent="0.2">
      <c r="A3587" s="217" t="s">
        <v>261</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262</v>
      </c>
      <c r="Q3587" s="217" t="s">
        <v>263</v>
      </c>
      <c r="R3587" s="217" t="s">
        <v>264</v>
      </c>
      <c r="S3587" s="211">
        <v>44531.502696759257</v>
      </c>
    </row>
    <row r="3588" spans="1:19" x14ac:dyDescent="0.2">
      <c r="A3588" s="217" t="s">
        <v>261</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262</v>
      </c>
      <c r="Q3588" s="217" t="s">
        <v>263</v>
      </c>
      <c r="R3588" s="217" t="s">
        <v>264</v>
      </c>
      <c r="S3588" s="211">
        <v>44531.502696759257</v>
      </c>
    </row>
    <row r="3589" spans="1:19" x14ac:dyDescent="0.2">
      <c r="A3589" s="217" t="s">
        <v>261</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262</v>
      </c>
      <c r="Q3589" s="217" t="s">
        <v>263</v>
      </c>
      <c r="R3589" s="217" t="s">
        <v>264</v>
      </c>
      <c r="S3589" s="211">
        <v>44531.502696759257</v>
      </c>
    </row>
    <row r="3590" spans="1:19" x14ac:dyDescent="0.2">
      <c r="A3590" s="217" t="s">
        <v>261</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262</v>
      </c>
      <c r="Q3590" s="217" t="s">
        <v>263</v>
      </c>
      <c r="R3590" s="217" t="s">
        <v>264</v>
      </c>
      <c r="S3590" s="211">
        <v>44531.502696759257</v>
      </c>
    </row>
    <row r="3591" spans="1:19" x14ac:dyDescent="0.2">
      <c r="A3591" s="217" t="s">
        <v>261</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262</v>
      </c>
      <c r="Q3591" s="217" t="s">
        <v>263</v>
      </c>
      <c r="R3591" s="217" t="s">
        <v>264</v>
      </c>
      <c r="S3591" s="211">
        <v>44531.502696759257</v>
      </c>
    </row>
    <row r="3592" spans="1:19" x14ac:dyDescent="0.2">
      <c r="A3592" s="217" t="s">
        <v>261</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262</v>
      </c>
      <c r="Q3592" s="217" t="s">
        <v>263</v>
      </c>
      <c r="R3592" s="217" t="s">
        <v>264</v>
      </c>
      <c r="S3592" s="211">
        <v>44531.502696759257</v>
      </c>
    </row>
    <row r="3593" spans="1:19" x14ac:dyDescent="0.2">
      <c r="A3593" s="217" t="s">
        <v>261</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262</v>
      </c>
      <c r="Q3593" s="217" t="s">
        <v>263</v>
      </c>
      <c r="R3593" s="217" t="s">
        <v>264</v>
      </c>
      <c r="S3593" s="211">
        <v>44531.502696759257</v>
      </c>
    </row>
    <row r="3594" spans="1:19" x14ac:dyDescent="0.2">
      <c r="A3594" s="217" t="s">
        <v>261</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262</v>
      </c>
      <c r="Q3594" s="217" t="s">
        <v>263</v>
      </c>
      <c r="R3594" s="217" t="s">
        <v>264</v>
      </c>
      <c r="S3594" s="211">
        <v>44531.502708333333</v>
      </c>
    </row>
    <row r="3595" spans="1:19" x14ac:dyDescent="0.2">
      <c r="A3595" s="217" t="s">
        <v>261</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262</v>
      </c>
      <c r="Q3595" s="217" t="s">
        <v>263</v>
      </c>
      <c r="R3595" s="217" t="s">
        <v>264</v>
      </c>
      <c r="S3595" s="211">
        <v>44531.502696759257</v>
      </c>
    </row>
    <row r="3596" spans="1:19" x14ac:dyDescent="0.2">
      <c r="A3596" s="217" t="s">
        <v>261</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262</v>
      </c>
      <c r="Q3596" s="217" t="s">
        <v>263</v>
      </c>
      <c r="R3596" s="217" t="s">
        <v>264</v>
      </c>
      <c r="S3596" s="211">
        <v>44531.502708333333</v>
      </c>
    </row>
    <row r="3597" spans="1:19" x14ac:dyDescent="0.2">
      <c r="A3597" s="217" t="s">
        <v>261</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262</v>
      </c>
      <c r="Q3597" s="217" t="s">
        <v>263</v>
      </c>
      <c r="R3597" s="217" t="s">
        <v>264</v>
      </c>
      <c r="S3597" s="211">
        <v>44531.502696759257</v>
      </c>
    </row>
    <row r="3598" spans="1:19" x14ac:dyDescent="0.2">
      <c r="A3598" s="217" t="s">
        <v>261</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262</v>
      </c>
      <c r="Q3598" s="217" t="s">
        <v>263</v>
      </c>
      <c r="R3598" s="217" t="s">
        <v>264</v>
      </c>
      <c r="S3598" s="211">
        <v>44531.502696759257</v>
      </c>
    </row>
    <row r="3599" spans="1:19" x14ac:dyDescent="0.2">
      <c r="A3599" s="217" t="s">
        <v>261</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262</v>
      </c>
      <c r="Q3599" s="217" t="s">
        <v>263</v>
      </c>
      <c r="R3599" s="217" t="s">
        <v>264</v>
      </c>
      <c r="S3599" s="211">
        <v>44531.502696759257</v>
      </c>
    </row>
    <row r="3600" spans="1:19" x14ac:dyDescent="0.2">
      <c r="A3600" s="217" t="s">
        <v>261</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262</v>
      </c>
      <c r="Q3600" s="217" t="s">
        <v>263</v>
      </c>
      <c r="R3600" s="217" t="s">
        <v>264</v>
      </c>
      <c r="S3600" s="211">
        <v>44531.502696759257</v>
      </c>
    </row>
    <row r="3601" spans="1:19" x14ac:dyDescent="0.2">
      <c r="A3601" s="217" t="s">
        <v>261</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262</v>
      </c>
      <c r="Q3601" s="217" t="s">
        <v>263</v>
      </c>
      <c r="R3601" s="217" t="s">
        <v>264</v>
      </c>
      <c r="S3601" s="211">
        <v>44531.502708333333</v>
      </c>
    </row>
    <row r="3602" spans="1:19" x14ac:dyDescent="0.2">
      <c r="A3602" s="217" t="s">
        <v>261</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262</v>
      </c>
      <c r="Q3602" s="217" t="s">
        <v>263</v>
      </c>
      <c r="R3602" s="217" t="s">
        <v>264</v>
      </c>
      <c r="S3602" s="211">
        <v>44531.502696759257</v>
      </c>
    </row>
    <row r="3603" spans="1:19" x14ac:dyDescent="0.2">
      <c r="A3603" s="217" t="s">
        <v>261</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262</v>
      </c>
      <c r="Q3603" s="217" t="s">
        <v>263</v>
      </c>
      <c r="R3603" s="217" t="s">
        <v>264</v>
      </c>
      <c r="S3603" s="211">
        <v>44531.502696759257</v>
      </c>
    </row>
    <row r="3604" spans="1:19" x14ac:dyDescent="0.2">
      <c r="A3604" s="217" t="s">
        <v>261</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262</v>
      </c>
      <c r="Q3604" s="217" t="s">
        <v>263</v>
      </c>
      <c r="R3604" s="217" t="s">
        <v>264</v>
      </c>
      <c r="S3604" s="211">
        <v>44531.502696759257</v>
      </c>
    </row>
    <row r="3605" spans="1:19" x14ac:dyDescent="0.2">
      <c r="A3605" s="217" t="s">
        <v>261</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262</v>
      </c>
      <c r="Q3605" s="217" t="s">
        <v>263</v>
      </c>
      <c r="R3605" s="217" t="s">
        <v>264</v>
      </c>
      <c r="S3605" s="211">
        <v>44531.502696759257</v>
      </c>
    </row>
    <row r="3606" spans="1:19" x14ac:dyDescent="0.2">
      <c r="A3606" s="217" t="s">
        <v>261</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262</v>
      </c>
      <c r="Q3606" s="217" t="s">
        <v>263</v>
      </c>
      <c r="R3606" s="217" t="s">
        <v>264</v>
      </c>
      <c r="S3606" s="211">
        <v>44531.502696759257</v>
      </c>
    </row>
    <row r="3607" spans="1:19" x14ac:dyDescent="0.2">
      <c r="A3607" s="217" t="s">
        <v>261</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262</v>
      </c>
      <c r="Q3607" s="217" t="s">
        <v>263</v>
      </c>
      <c r="R3607" s="217" t="s">
        <v>264</v>
      </c>
      <c r="S3607" s="211">
        <v>44531.502696759257</v>
      </c>
    </row>
    <row r="3608" spans="1:19" x14ac:dyDescent="0.2">
      <c r="A3608" s="217" t="s">
        <v>261</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262</v>
      </c>
      <c r="Q3608" s="217" t="s">
        <v>263</v>
      </c>
      <c r="R3608" s="217" t="s">
        <v>264</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60"/>
  <sheetViews>
    <sheetView tabSelected="1" topLeftCell="J1" zoomScale="80" zoomScaleNormal="80" workbookViewId="0">
      <pane ySplit="5" topLeftCell="A690" activePane="bottomLeft" state="frozen"/>
      <selection activeCell="D6" sqref="D6:E13"/>
      <selection pane="bottomLeft" activeCell="Y5" sqref="Y5"/>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20" width="16" style="217" customWidth="1"/>
    <col min="21" max="21" width="14.28515625" style="217" customWidth="1"/>
    <col min="22" max="23" width="12" style="217" customWidth="1"/>
    <col min="24" max="24" width="15.7109375" style="217" customWidth="1"/>
    <col min="25" max="25" width="14" style="217" customWidth="1"/>
    <col min="26" max="16384" width="9.140625" style="217"/>
  </cols>
  <sheetData>
    <row r="1" spans="1:25" x14ac:dyDescent="0.25">
      <c r="A1" s="219" t="s">
        <v>155</v>
      </c>
      <c r="E1" s="247"/>
      <c r="G1" s="361" t="s">
        <v>215</v>
      </c>
      <c r="H1" s="361"/>
      <c r="J1" s="323"/>
      <c r="L1" s="290"/>
      <c r="M1" s="461" t="s">
        <v>170</v>
      </c>
      <c r="N1" s="461"/>
      <c r="O1" s="461"/>
      <c r="P1" s="461"/>
      <c r="Q1" s="461"/>
    </row>
    <row r="2" spans="1:25" x14ac:dyDescent="0.25">
      <c r="A2" s="259">
        <f>A6</f>
        <v>44501.041666666664</v>
      </c>
      <c r="E2" s="274"/>
      <c r="F2" s="16" t="s">
        <v>244</v>
      </c>
      <c r="G2" s="217">
        <f>24*30</f>
        <v>720</v>
      </c>
      <c r="L2" s="324"/>
      <c r="M2" s="220" t="s">
        <v>167</v>
      </c>
      <c r="N2" s="220" t="s">
        <v>167</v>
      </c>
      <c r="O2" s="220" t="s">
        <v>167</v>
      </c>
      <c r="P2" s="220" t="s">
        <v>167</v>
      </c>
      <c r="Q2" s="220" t="s">
        <v>167</v>
      </c>
    </row>
    <row r="3" spans="1:25" x14ac:dyDescent="0.25">
      <c r="A3" s="218" t="s">
        <v>45</v>
      </c>
      <c r="B3" s="218"/>
      <c r="C3" s="218"/>
      <c r="D3" s="248"/>
      <c r="E3" s="275"/>
      <c r="F3" s="16" t="s">
        <v>245</v>
      </c>
      <c r="G3" s="218">
        <f>5+G2</f>
        <v>725</v>
      </c>
      <c r="K3" s="313"/>
      <c r="L3" s="290"/>
      <c r="M3" s="350">
        <v>0</v>
      </c>
      <c r="N3" s="350">
        <v>0</v>
      </c>
      <c r="O3" s="350">
        <v>85256.804000000062</v>
      </c>
      <c r="P3" s="350">
        <v>0</v>
      </c>
      <c r="Q3" s="350">
        <v>0</v>
      </c>
      <c r="S3" s="221"/>
      <c r="T3" s="221"/>
    </row>
    <row r="4" spans="1:25" ht="118.5" customHeight="1" x14ac:dyDescent="0.25">
      <c r="B4" s="462" t="s">
        <v>156</v>
      </c>
      <c r="C4" s="463"/>
      <c r="D4" s="464" t="s">
        <v>157</v>
      </c>
      <c r="E4" s="465"/>
      <c r="F4" s="466" t="s">
        <v>158</v>
      </c>
      <c r="G4" s="467"/>
      <c r="H4" s="294" t="s">
        <v>234</v>
      </c>
      <c r="I4" s="278" t="s">
        <v>192</v>
      </c>
      <c r="J4" s="279" t="s">
        <v>168</v>
      </c>
      <c r="K4" s="277" t="s">
        <v>159</v>
      </c>
      <c r="L4" s="279" t="s">
        <v>171</v>
      </c>
      <c r="M4" s="279" t="s">
        <v>169</v>
      </c>
      <c r="N4" s="279" t="s">
        <v>183</v>
      </c>
      <c r="O4" s="279" t="s">
        <v>184</v>
      </c>
      <c r="P4" s="279" t="s">
        <v>185</v>
      </c>
      <c r="Q4" s="279" t="s">
        <v>186</v>
      </c>
      <c r="R4" s="280" t="s">
        <v>165</v>
      </c>
      <c r="S4" s="280" t="s">
        <v>160</v>
      </c>
      <c r="T4" s="280" t="s">
        <v>269</v>
      </c>
      <c r="U4" s="377" t="s">
        <v>270</v>
      </c>
      <c r="V4" s="280" t="s">
        <v>267</v>
      </c>
      <c r="W4" s="280" t="s">
        <v>268</v>
      </c>
      <c r="X4" s="380" t="s">
        <v>271</v>
      </c>
      <c r="Y4" s="476" t="s">
        <v>272</v>
      </c>
    </row>
    <row r="5" spans="1:25" ht="12.75" x14ac:dyDescent="0.2">
      <c r="A5" s="218" t="s">
        <v>238</v>
      </c>
      <c r="B5" s="222" t="s">
        <v>161</v>
      </c>
      <c r="C5" s="222" t="s">
        <v>162</v>
      </c>
      <c r="D5" s="220" t="s">
        <v>161</v>
      </c>
      <c r="E5" s="276" t="s">
        <v>162</v>
      </c>
      <c r="F5" s="222" t="s">
        <v>161</v>
      </c>
      <c r="G5" s="222" t="s">
        <v>162</v>
      </c>
      <c r="H5" s="220"/>
      <c r="I5" s="220"/>
      <c r="J5" s="220"/>
      <c r="K5" s="325"/>
      <c r="L5" s="224" t="s">
        <v>197</v>
      </c>
      <c r="M5" s="351">
        <v>469472.85</v>
      </c>
      <c r="N5" s="351">
        <v>6967.06</v>
      </c>
      <c r="O5" s="351">
        <v>2119538.21</v>
      </c>
      <c r="P5" s="351">
        <v>0</v>
      </c>
      <c r="Q5" s="351">
        <v>11604.7665</v>
      </c>
      <c r="R5" s="223"/>
      <c r="S5" s="223"/>
      <c r="T5" s="223"/>
      <c r="U5" s="225"/>
      <c r="V5" s="223"/>
      <c r="W5" s="231"/>
      <c r="Y5" s="225"/>
    </row>
    <row r="6" spans="1:25"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76">
        <f>IF(I6&gt;=200, 200, I6)</f>
        <v>200</v>
      </c>
      <c r="U6" s="322">
        <f>IF(S6&lt;&gt;" ",S6*T6,0)</f>
        <v>0</v>
      </c>
      <c r="V6" s="322">
        <f>MAX(N6:Q6)</f>
        <v>24.860634114316536</v>
      </c>
      <c r="W6" s="322">
        <f>IF((J6-V6)&gt;0,J6-V6,0)</f>
        <v>21.959365839248616</v>
      </c>
      <c r="X6" s="376">
        <f>IF(U6&lt;&gt;" ",I6-T6,0)</f>
        <v>230.71100000000001</v>
      </c>
      <c r="Y6" s="379">
        <f>IF(W6&lt;&gt;" ",W6*X6,0)</f>
        <v>5066.2672521388877</v>
      </c>
    </row>
    <row r="7" spans="1:25"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76">
        <f t="shared" ref="T7:T70" si="8">IF(I7&gt;=200, 200, I7)</f>
        <v>200</v>
      </c>
      <c r="U7" s="322">
        <f t="shared" ref="U7:U70" si="9">IF(S7&lt;&gt;" ",S7*T7,0)</f>
        <v>0</v>
      </c>
      <c r="V7" s="322">
        <f t="shared" ref="V7:V70" si="10">MAX(N7:Q7)</f>
        <v>24.860634114316536</v>
      </c>
      <c r="W7" s="322">
        <f t="shared" ref="W7:W70" si="11">IF((J7-V7)&gt;0,J7-V7,0)</f>
        <v>19.20936488259299</v>
      </c>
      <c r="X7" s="376">
        <f t="shared" ref="X7:X70" si="12">IF(U7&lt;&gt;" ",I7-T7,0)</f>
        <v>218.70600000000002</v>
      </c>
      <c r="Y7" s="379">
        <f t="shared" ref="Y7:Y70" si="13">IF(W7&lt;&gt;" ",W7*X7,0)</f>
        <v>4201.2033560123828</v>
      </c>
    </row>
    <row r="8" spans="1:25"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14">M7</f>
        <v>0</v>
      </c>
      <c r="N8" s="322">
        <f t="shared" ref="N8:N71" si="15">N7</f>
        <v>0</v>
      </c>
      <c r="O8" s="322">
        <f t="shared" ref="O8:O71" si="16">O7</f>
        <v>24.860634114316536</v>
      </c>
      <c r="P8" s="322">
        <f t="shared" ref="P8:P71" si="17">P7</f>
        <v>0</v>
      </c>
      <c r="Q8" s="322">
        <f t="shared" ref="Q8:Q71" si="18">Q7</f>
        <v>0</v>
      </c>
      <c r="R8" s="322">
        <f t="shared" si="6"/>
        <v>60.620000000000005</v>
      </c>
      <c r="S8" s="322">
        <f t="shared" si="7"/>
        <v>0</v>
      </c>
      <c r="T8" s="376">
        <f t="shared" si="8"/>
        <v>200</v>
      </c>
      <c r="U8" s="322">
        <f t="shared" si="9"/>
        <v>0</v>
      </c>
      <c r="V8" s="322">
        <f t="shared" si="10"/>
        <v>24.860634114316536</v>
      </c>
      <c r="W8" s="322">
        <f t="shared" si="11"/>
        <v>17.049366005030873</v>
      </c>
      <c r="X8" s="376">
        <f t="shared" si="12"/>
        <v>218.94499999999999</v>
      </c>
      <c r="Y8" s="379">
        <f t="shared" si="13"/>
        <v>3732.8734399714845</v>
      </c>
    </row>
    <row r="9" spans="1:25"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14"/>
        <v>0</v>
      </c>
      <c r="N9" s="322">
        <f t="shared" si="15"/>
        <v>0</v>
      </c>
      <c r="O9" s="322">
        <f t="shared" si="16"/>
        <v>24.860634114316536</v>
      </c>
      <c r="P9" s="322">
        <f t="shared" si="17"/>
        <v>0</v>
      </c>
      <c r="Q9" s="322">
        <f t="shared" si="18"/>
        <v>0</v>
      </c>
      <c r="R9" s="322">
        <f t="shared" si="6"/>
        <v>60.620000000000005</v>
      </c>
      <c r="S9" s="322">
        <f t="shared" si="7"/>
        <v>0</v>
      </c>
      <c r="T9" s="376">
        <f t="shared" si="8"/>
        <v>200</v>
      </c>
      <c r="U9" s="322">
        <f t="shared" si="9"/>
        <v>0</v>
      </c>
      <c r="V9" s="322">
        <f t="shared" si="10"/>
        <v>24.860634114316536</v>
      </c>
      <c r="W9" s="322">
        <f t="shared" si="11"/>
        <v>17.749364867119542</v>
      </c>
      <c r="X9" s="376">
        <f t="shared" si="12"/>
        <v>222.16299999999995</v>
      </c>
      <c r="Y9" s="379">
        <f t="shared" si="13"/>
        <v>3943.2521469738781</v>
      </c>
    </row>
    <row r="10" spans="1:25"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14"/>
        <v>0</v>
      </c>
      <c r="N10" s="322">
        <f t="shared" si="15"/>
        <v>0</v>
      </c>
      <c r="O10" s="322">
        <f t="shared" si="16"/>
        <v>24.860634114316536</v>
      </c>
      <c r="P10" s="322">
        <f t="shared" si="17"/>
        <v>0</v>
      </c>
      <c r="Q10" s="322">
        <f t="shared" si="18"/>
        <v>0</v>
      </c>
      <c r="R10" s="322">
        <f t="shared" si="6"/>
        <v>60.620000000000005</v>
      </c>
      <c r="S10" s="322">
        <f t="shared" si="7"/>
        <v>0</v>
      </c>
      <c r="T10" s="376">
        <f t="shared" si="8"/>
        <v>200</v>
      </c>
      <c r="U10" s="322">
        <f t="shared" si="9"/>
        <v>0</v>
      </c>
      <c r="V10" s="322">
        <f t="shared" si="10"/>
        <v>24.860634114316536</v>
      </c>
      <c r="W10" s="322">
        <f t="shared" si="11"/>
        <v>22.879365081693781</v>
      </c>
      <c r="X10" s="376">
        <f t="shared" si="12"/>
        <v>222.89100000000002</v>
      </c>
      <c r="Y10" s="379">
        <f t="shared" si="13"/>
        <v>5099.6045624238086</v>
      </c>
    </row>
    <row r="11" spans="1:25"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14"/>
        <v>0</v>
      </c>
      <c r="N11" s="322">
        <f t="shared" si="15"/>
        <v>0</v>
      </c>
      <c r="O11" s="322">
        <f t="shared" si="16"/>
        <v>24.860634114316536</v>
      </c>
      <c r="P11" s="322">
        <f t="shared" si="17"/>
        <v>0</v>
      </c>
      <c r="Q11" s="322">
        <f t="shared" si="18"/>
        <v>0</v>
      </c>
      <c r="R11" s="322">
        <f t="shared" si="6"/>
        <v>60.620000000000005</v>
      </c>
      <c r="S11" s="322">
        <f t="shared" si="7"/>
        <v>0</v>
      </c>
      <c r="T11" s="376">
        <f t="shared" si="8"/>
        <v>200</v>
      </c>
      <c r="U11" s="322">
        <f t="shared" si="9"/>
        <v>0</v>
      </c>
      <c r="V11" s="322">
        <f t="shared" si="10"/>
        <v>24.860634114316536</v>
      </c>
      <c r="W11" s="322">
        <f t="shared" si="11"/>
        <v>30.479366600604298</v>
      </c>
      <c r="X11" s="376">
        <f t="shared" si="12"/>
        <v>247.60200000000003</v>
      </c>
      <c r="Y11" s="379">
        <f t="shared" si="13"/>
        <v>7546.7521290428267</v>
      </c>
    </row>
    <row r="12" spans="1:25"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14"/>
        <v>0</v>
      </c>
      <c r="N12" s="322">
        <f t="shared" si="15"/>
        <v>0</v>
      </c>
      <c r="O12" s="322">
        <f t="shared" si="16"/>
        <v>24.860634114316536</v>
      </c>
      <c r="P12" s="322">
        <f t="shared" si="17"/>
        <v>0</v>
      </c>
      <c r="Q12" s="322">
        <f t="shared" si="18"/>
        <v>0</v>
      </c>
      <c r="R12" s="322">
        <f t="shared" si="6"/>
        <v>60.620000000000005</v>
      </c>
      <c r="S12" s="322">
        <f t="shared" si="7"/>
        <v>16.57000068070289</v>
      </c>
      <c r="T12" s="376">
        <f t="shared" si="8"/>
        <v>200</v>
      </c>
      <c r="U12" s="322">
        <f t="shared" si="9"/>
        <v>3314.000136140578</v>
      </c>
      <c r="V12" s="322">
        <f t="shared" si="10"/>
        <v>24.860634114316536</v>
      </c>
      <c r="W12" s="322">
        <f t="shared" si="11"/>
        <v>52.329366566386355</v>
      </c>
      <c r="X12" s="376">
        <f t="shared" si="12"/>
        <v>284.79300000000001</v>
      </c>
      <c r="Y12" s="379">
        <f t="shared" si="13"/>
        <v>14903.03729254087</v>
      </c>
    </row>
    <row r="13" spans="1:25"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14"/>
        <v>0</v>
      </c>
      <c r="N13" s="322">
        <f t="shared" si="15"/>
        <v>0</v>
      </c>
      <c r="O13" s="322">
        <f t="shared" si="16"/>
        <v>24.860634114316536</v>
      </c>
      <c r="P13" s="322">
        <f t="shared" si="17"/>
        <v>0</v>
      </c>
      <c r="Q13" s="322">
        <f t="shared" si="18"/>
        <v>0</v>
      </c>
      <c r="R13" s="322">
        <f t="shared" si="6"/>
        <v>60.620000000000005</v>
      </c>
      <c r="S13" s="322">
        <f t="shared" si="7"/>
        <v>27.959999806462235</v>
      </c>
      <c r="T13" s="376">
        <f t="shared" si="8"/>
        <v>200</v>
      </c>
      <c r="U13" s="322">
        <f t="shared" si="9"/>
        <v>5591.9999612924476</v>
      </c>
      <c r="V13" s="322">
        <f t="shared" si="10"/>
        <v>24.860634114316536</v>
      </c>
      <c r="W13" s="322">
        <f t="shared" si="11"/>
        <v>63.719365692145701</v>
      </c>
      <c r="X13" s="376">
        <f t="shared" si="12"/>
        <v>316.69499999999994</v>
      </c>
      <c r="Y13" s="379">
        <f t="shared" si="13"/>
        <v>20179.604517874079</v>
      </c>
    </row>
    <row r="14" spans="1:25"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14"/>
        <v>0</v>
      </c>
      <c r="N14" s="322">
        <f t="shared" si="15"/>
        <v>0</v>
      </c>
      <c r="O14" s="322">
        <f t="shared" si="16"/>
        <v>24.860634114316536</v>
      </c>
      <c r="P14" s="322">
        <f t="shared" si="17"/>
        <v>0</v>
      </c>
      <c r="Q14" s="322">
        <f t="shared" si="18"/>
        <v>0</v>
      </c>
      <c r="R14" s="322">
        <f t="shared" si="6"/>
        <v>60.620000000000005</v>
      </c>
      <c r="S14" s="322">
        <f t="shared" si="7"/>
        <v>13.089999070594942</v>
      </c>
      <c r="T14" s="376">
        <f t="shared" si="8"/>
        <v>200</v>
      </c>
      <c r="U14" s="322">
        <f t="shared" si="9"/>
        <v>2617.9998141189885</v>
      </c>
      <c r="V14" s="322">
        <f t="shared" si="10"/>
        <v>24.860634114316536</v>
      </c>
      <c r="W14" s="322">
        <f t="shared" si="11"/>
        <v>48.849364956278407</v>
      </c>
      <c r="X14" s="376">
        <f t="shared" si="12"/>
        <v>327.21900000000005</v>
      </c>
      <c r="Y14" s="379">
        <f t="shared" si="13"/>
        <v>15984.440351628467</v>
      </c>
    </row>
    <row r="15" spans="1:25"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14"/>
        <v>0</v>
      </c>
      <c r="N15" s="322">
        <f t="shared" si="15"/>
        <v>0</v>
      </c>
      <c r="O15" s="322">
        <f t="shared" si="16"/>
        <v>24.860634114316536</v>
      </c>
      <c r="P15" s="322">
        <f t="shared" si="17"/>
        <v>0</v>
      </c>
      <c r="Q15" s="322">
        <f t="shared" si="18"/>
        <v>0</v>
      </c>
      <c r="R15" s="322">
        <f t="shared" si="6"/>
        <v>60.620000000000005</v>
      </c>
      <c r="S15" s="322">
        <f t="shared" si="7"/>
        <v>8.2000004901895949</v>
      </c>
      <c r="T15" s="376">
        <f t="shared" si="8"/>
        <v>200</v>
      </c>
      <c r="U15" s="322">
        <f t="shared" si="9"/>
        <v>1640.0000980379191</v>
      </c>
      <c r="V15" s="322">
        <f t="shared" si="10"/>
        <v>24.860634114316536</v>
      </c>
      <c r="W15" s="322">
        <f t="shared" si="11"/>
        <v>43.95936637587306</v>
      </c>
      <c r="X15" s="376">
        <f t="shared" si="12"/>
        <v>330.40700000000004</v>
      </c>
      <c r="Y15" s="379">
        <f t="shared" si="13"/>
        <v>14524.482366153092</v>
      </c>
    </row>
    <row r="16" spans="1:25"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14"/>
        <v>0</v>
      </c>
      <c r="N16" s="322">
        <f t="shared" si="15"/>
        <v>0</v>
      </c>
      <c r="O16" s="322">
        <f t="shared" si="16"/>
        <v>24.860634114316536</v>
      </c>
      <c r="P16" s="322">
        <f t="shared" si="17"/>
        <v>0</v>
      </c>
      <c r="Q16" s="322">
        <f t="shared" si="18"/>
        <v>0</v>
      </c>
      <c r="R16" s="322">
        <f t="shared" si="6"/>
        <v>60.620000000000005</v>
      </c>
      <c r="S16" s="322">
        <f t="shared" si="7"/>
        <v>7.3899993895832239</v>
      </c>
      <c r="T16" s="376">
        <f t="shared" si="8"/>
        <v>200</v>
      </c>
      <c r="U16" s="322">
        <f t="shared" si="9"/>
        <v>1477.9998779166449</v>
      </c>
      <c r="V16" s="322">
        <f t="shared" si="10"/>
        <v>24.860634114316536</v>
      </c>
      <c r="W16" s="322">
        <f t="shared" si="11"/>
        <v>43.149365275266689</v>
      </c>
      <c r="X16" s="376">
        <f t="shared" si="12"/>
        <v>324.23199999999997</v>
      </c>
      <c r="Y16" s="379">
        <f t="shared" si="13"/>
        <v>13990.405001930269</v>
      </c>
    </row>
    <row r="17" spans="1:25"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14"/>
        <v>0</v>
      </c>
      <c r="N17" s="322">
        <f t="shared" si="15"/>
        <v>0</v>
      </c>
      <c r="O17" s="322">
        <f t="shared" si="16"/>
        <v>24.860634114316536</v>
      </c>
      <c r="P17" s="322">
        <f t="shared" si="17"/>
        <v>0</v>
      </c>
      <c r="Q17" s="322">
        <f t="shared" si="18"/>
        <v>0</v>
      </c>
      <c r="R17" s="322">
        <f t="shared" si="6"/>
        <v>60.620000000000005</v>
      </c>
      <c r="S17" s="322">
        <f t="shared" si="7"/>
        <v>3.9999995342537034</v>
      </c>
      <c r="T17" s="376">
        <f t="shared" si="8"/>
        <v>200</v>
      </c>
      <c r="U17" s="322">
        <f t="shared" si="9"/>
        <v>799.99990685074067</v>
      </c>
      <c r="V17" s="322">
        <f t="shared" si="10"/>
        <v>24.860634114316536</v>
      </c>
      <c r="W17" s="322">
        <f t="shared" si="11"/>
        <v>39.759365419937168</v>
      </c>
      <c r="X17" s="376">
        <f t="shared" si="12"/>
        <v>315.30200000000002</v>
      </c>
      <c r="Y17" s="379">
        <f t="shared" si="13"/>
        <v>12536.20743563703</v>
      </c>
    </row>
    <row r="18" spans="1:25"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14"/>
        <v>0</v>
      </c>
      <c r="N18" s="322">
        <f t="shared" si="15"/>
        <v>0</v>
      </c>
      <c r="O18" s="322">
        <f t="shared" si="16"/>
        <v>24.860634114316536</v>
      </c>
      <c r="P18" s="322">
        <f t="shared" si="17"/>
        <v>0</v>
      </c>
      <c r="Q18" s="322">
        <f t="shared" si="18"/>
        <v>0</v>
      </c>
      <c r="R18" s="322">
        <f t="shared" si="6"/>
        <v>60.620000000000005</v>
      </c>
      <c r="S18" s="322">
        <f t="shared" si="7"/>
        <v>0.78000039849607816</v>
      </c>
      <c r="T18" s="376">
        <f t="shared" si="8"/>
        <v>200</v>
      </c>
      <c r="U18" s="322">
        <f t="shared" si="9"/>
        <v>156.00007969921563</v>
      </c>
      <c r="V18" s="322">
        <f t="shared" si="10"/>
        <v>24.860634114316536</v>
      </c>
      <c r="W18" s="322">
        <f t="shared" si="11"/>
        <v>36.53936628417955</v>
      </c>
      <c r="X18" s="376">
        <f t="shared" si="12"/>
        <v>301.887</v>
      </c>
      <c r="Y18" s="379">
        <f t="shared" si="13"/>
        <v>11030.759669432113</v>
      </c>
    </row>
    <row r="19" spans="1:25"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14"/>
        <v>0</v>
      </c>
      <c r="N19" s="322">
        <f t="shared" si="15"/>
        <v>0</v>
      </c>
      <c r="O19" s="322">
        <f t="shared" si="16"/>
        <v>24.860634114316536</v>
      </c>
      <c r="P19" s="322">
        <f t="shared" si="17"/>
        <v>0</v>
      </c>
      <c r="Q19" s="322">
        <f t="shared" si="18"/>
        <v>0</v>
      </c>
      <c r="R19" s="322">
        <f t="shared" si="6"/>
        <v>60.620000000000005</v>
      </c>
      <c r="S19" s="322">
        <f t="shared" si="7"/>
        <v>0.57999999999999119</v>
      </c>
      <c r="T19" s="376">
        <f t="shared" si="8"/>
        <v>200</v>
      </c>
      <c r="U19" s="322">
        <f t="shared" si="9"/>
        <v>115.99999999999824</v>
      </c>
      <c r="V19" s="322">
        <f t="shared" si="10"/>
        <v>24.860634114316536</v>
      </c>
      <c r="W19" s="322">
        <f t="shared" si="11"/>
        <v>36.339365885683463</v>
      </c>
      <c r="X19" s="376">
        <f t="shared" si="12"/>
        <v>291.51500000000004</v>
      </c>
      <c r="Y19" s="379">
        <f t="shared" si="13"/>
        <v>10593.470246165016</v>
      </c>
    </row>
    <row r="20" spans="1:25"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14"/>
        <v>0</v>
      </c>
      <c r="N20" s="322">
        <f t="shared" si="15"/>
        <v>0</v>
      </c>
      <c r="O20" s="322">
        <f t="shared" si="16"/>
        <v>24.860634114316536</v>
      </c>
      <c r="P20" s="322">
        <f t="shared" si="17"/>
        <v>0</v>
      </c>
      <c r="Q20" s="322">
        <f t="shared" si="18"/>
        <v>0</v>
      </c>
      <c r="R20" s="322">
        <f t="shared" si="6"/>
        <v>60.620000000000005</v>
      </c>
      <c r="S20" s="322">
        <f t="shared" si="7"/>
        <v>0</v>
      </c>
      <c r="T20" s="376">
        <f t="shared" si="8"/>
        <v>200</v>
      </c>
      <c r="U20" s="322">
        <f t="shared" si="9"/>
        <v>0</v>
      </c>
      <c r="V20" s="322">
        <f t="shared" si="10"/>
        <v>24.860634114316536</v>
      </c>
      <c r="W20" s="322">
        <f t="shared" si="11"/>
        <v>32.559366548135287</v>
      </c>
      <c r="X20" s="376">
        <f t="shared" si="12"/>
        <v>283.05399999999997</v>
      </c>
      <c r="Y20" s="379">
        <f t="shared" si="13"/>
        <v>9216.0589389158849</v>
      </c>
    </row>
    <row r="21" spans="1:25"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14"/>
        <v>0</v>
      </c>
      <c r="N21" s="322">
        <f t="shared" si="15"/>
        <v>0</v>
      </c>
      <c r="O21" s="322">
        <f t="shared" si="16"/>
        <v>24.860634114316536</v>
      </c>
      <c r="P21" s="322">
        <f t="shared" si="17"/>
        <v>0</v>
      </c>
      <c r="Q21" s="322">
        <f t="shared" si="18"/>
        <v>0</v>
      </c>
      <c r="R21" s="322">
        <f t="shared" si="6"/>
        <v>60.620000000000005</v>
      </c>
      <c r="S21" s="322">
        <f t="shared" si="7"/>
        <v>0</v>
      </c>
      <c r="T21" s="376">
        <f t="shared" si="8"/>
        <v>200</v>
      </c>
      <c r="U21" s="322">
        <f t="shared" si="9"/>
        <v>0</v>
      </c>
      <c r="V21" s="322">
        <f t="shared" si="10"/>
        <v>24.860634114316536</v>
      </c>
      <c r="W21" s="322">
        <f t="shared" si="11"/>
        <v>33.319364918274616</v>
      </c>
      <c r="X21" s="376">
        <f t="shared" si="12"/>
        <v>275.49700000000007</v>
      </c>
      <c r="Y21" s="379">
        <f t="shared" si="13"/>
        <v>9179.3850768899047</v>
      </c>
    </row>
    <row r="22" spans="1:25"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14"/>
        <v>0</v>
      </c>
      <c r="N22" s="322">
        <f t="shared" si="15"/>
        <v>0</v>
      </c>
      <c r="O22" s="322">
        <f t="shared" si="16"/>
        <v>24.860634114316536</v>
      </c>
      <c r="P22" s="322">
        <f t="shared" si="17"/>
        <v>0</v>
      </c>
      <c r="Q22" s="322">
        <f t="shared" si="18"/>
        <v>0</v>
      </c>
      <c r="R22" s="322">
        <f t="shared" si="6"/>
        <v>60.620000000000005</v>
      </c>
      <c r="S22" s="322">
        <f t="shared" si="7"/>
        <v>2.7400005050069254</v>
      </c>
      <c r="T22" s="376">
        <f t="shared" si="8"/>
        <v>200</v>
      </c>
      <c r="U22" s="322">
        <f t="shared" si="9"/>
        <v>548.00010100138502</v>
      </c>
      <c r="V22" s="322">
        <f t="shared" si="10"/>
        <v>24.860634114316536</v>
      </c>
      <c r="W22" s="322">
        <f t="shared" si="11"/>
        <v>38.499366390690398</v>
      </c>
      <c r="X22" s="376">
        <f t="shared" si="12"/>
        <v>275.24099999999999</v>
      </c>
      <c r="Y22" s="379">
        <f t="shared" si="13"/>
        <v>10596.604104740016</v>
      </c>
    </row>
    <row r="23" spans="1:25"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14"/>
        <v>0</v>
      </c>
      <c r="N23" s="322">
        <f t="shared" si="15"/>
        <v>0</v>
      </c>
      <c r="O23" s="322">
        <f t="shared" si="16"/>
        <v>24.860634114316536</v>
      </c>
      <c r="P23" s="322">
        <f t="shared" si="17"/>
        <v>0</v>
      </c>
      <c r="Q23" s="322">
        <f t="shared" si="18"/>
        <v>0</v>
      </c>
      <c r="R23" s="322">
        <f t="shared" si="6"/>
        <v>60.620000000000005</v>
      </c>
      <c r="S23" s="322">
        <f t="shared" si="7"/>
        <v>17.959999575362517</v>
      </c>
      <c r="T23" s="376">
        <f t="shared" si="8"/>
        <v>200</v>
      </c>
      <c r="U23" s="322">
        <f t="shared" si="9"/>
        <v>3591.9999150725034</v>
      </c>
      <c r="V23" s="322">
        <f t="shared" si="10"/>
        <v>24.860634114316536</v>
      </c>
      <c r="W23" s="322">
        <f t="shared" si="11"/>
        <v>53.719365461045982</v>
      </c>
      <c r="X23" s="376">
        <f t="shared" si="12"/>
        <v>270.99000000000007</v>
      </c>
      <c r="Y23" s="379">
        <f t="shared" si="13"/>
        <v>14557.410846288854</v>
      </c>
    </row>
    <row r="24" spans="1:25"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14"/>
        <v>0</v>
      </c>
      <c r="N24" s="322">
        <f t="shared" si="15"/>
        <v>0</v>
      </c>
      <c r="O24" s="322">
        <f t="shared" si="16"/>
        <v>24.860634114316536</v>
      </c>
      <c r="P24" s="322">
        <f t="shared" si="17"/>
        <v>0</v>
      </c>
      <c r="Q24" s="322">
        <f t="shared" si="18"/>
        <v>0</v>
      </c>
      <c r="R24" s="322">
        <f t="shared" si="6"/>
        <v>60.620000000000005</v>
      </c>
      <c r="S24" s="322">
        <f t="shared" si="7"/>
        <v>32.839999315935287</v>
      </c>
      <c r="T24" s="376">
        <f t="shared" si="8"/>
        <v>200</v>
      </c>
      <c r="U24" s="322">
        <f t="shared" si="9"/>
        <v>6567.9998631870576</v>
      </c>
      <c r="V24" s="322">
        <f t="shared" si="10"/>
        <v>24.860634114316536</v>
      </c>
      <c r="W24" s="322">
        <f t="shared" si="11"/>
        <v>68.599365201618753</v>
      </c>
      <c r="X24" s="376">
        <f t="shared" si="12"/>
        <v>297.029</v>
      </c>
      <c r="Y24" s="379">
        <f t="shared" si="13"/>
        <v>20376.000846471616</v>
      </c>
    </row>
    <row r="25" spans="1:25"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14"/>
        <v>0</v>
      </c>
      <c r="N25" s="322">
        <f t="shared" si="15"/>
        <v>0</v>
      </c>
      <c r="O25" s="322">
        <f t="shared" si="16"/>
        <v>24.860634114316536</v>
      </c>
      <c r="P25" s="322">
        <f t="shared" si="17"/>
        <v>0</v>
      </c>
      <c r="Q25" s="322">
        <f t="shared" si="18"/>
        <v>0</v>
      </c>
      <c r="R25" s="322">
        <f t="shared" si="6"/>
        <v>60.620000000000005</v>
      </c>
      <c r="S25" s="322">
        <f t="shared" si="7"/>
        <v>24.699999925372722</v>
      </c>
      <c r="T25" s="376">
        <f t="shared" si="8"/>
        <v>200</v>
      </c>
      <c r="U25" s="322">
        <f t="shared" si="9"/>
        <v>4939.9999850745444</v>
      </c>
      <c r="V25" s="322">
        <f t="shared" si="10"/>
        <v>24.860634114316536</v>
      </c>
      <c r="W25" s="322">
        <f t="shared" si="11"/>
        <v>60.459365811056188</v>
      </c>
      <c r="X25" s="376">
        <f t="shared" si="12"/>
        <v>335.99699999999996</v>
      </c>
      <c r="Y25" s="379">
        <f t="shared" si="13"/>
        <v>20314.165534417443</v>
      </c>
    </row>
    <row r="26" spans="1:25"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14"/>
        <v>0</v>
      </c>
      <c r="N26" s="322">
        <f t="shared" si="15"/>
        <v>0</v>
      </c>
      <c r="O26" s="322">
        <f t="shared" si="16"/>
        <v>24.860634114316536</v>
      </c>
      <c r="P26" s="322">
        <f t="shared" si="17"/>
        <v>0</v>
      </c>
      <c r="Q26" s="322">
        <f t="shared" si="18"/>
        <v>0</v>
      </c>
      <c r="R26" s="322">
        <f t="shared" si="6"/>
        <v>60.620000000000005</v>
      </c>
      <c r="S26" s="322">
        <f t="shared" si="7"/>
        <v>16.739999173210521</v>
      </c>
      <c r="T26" s="376">
        <f t="shared" si="8"/>
        <v>200</v>
      </c>
      <c r="U26" s="322">
        <f t="shared" si="9"/>
        <v>3347.9998346421044</v>
      </c>
      <c r="V26" s="322">
        <f t="shared" si="10"/>
        <v>24.860634114316536</v>
      </c>
      <c r="W26" s="322">
        <f t="shared" si="11"/>
        <v>52.499365058893986</v>
      </c>
      <c r="X26" s="376">
        <f t="shared" si="12"/>
        <v>332.17899999999997</v>
      </c>
      <c r="Y26" s="379">
        <f t="shared" si="13"/>
        <v>17439.186585898344</v>
      </c>
    </row>
    <row r="27" spans="1:25"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14"/>
        <v>0</v>
      </c>
      <c r="N27" s="322">
        <f t="shared" si="15"/>
        <v>0</v>
      </c>
      <c r="O27" s="322">
        <f t="shared" si="16"/>
        <v>24.860634114316536</v>
      </c>
      <c r="P27" s="322">
        <f t="shared" si="17"/>
        <v>0</v>
      </c>
      <c r="Q27" s="322">
        <f t="shared" si="18"/>
        <v>0</v>
      </c>
      <c r="R27" s="322">
        <f t="shared" si="6"/>
        <v>60.620000000000005</v>
      </c>
      <c r="S27" s="322">
        <f t="shared" si="7"/>
        <v>6.9100007843842519</v>
      </c>
      <c r="T27" s="376">
        <f t="shared" si="8"/>
        <v>200</v>
      </c>
      <c r="U27" s="322">
        <f t="shared" si="9"/>
        <v>1382.0001568768503</v>
      </c>
      <c r="V27" s="322">
        <f t="shared" si="10"/>
        <v>24.860634114316536</v>
      </c>
      <c r="W27" s="322">
        <f t="shared" si="11"/>
        <v>42.669366670067717</v>
      </c>
      <c r="X27" s="376">
        <f t="shared" si="12"/>
        <v>322.70299999999997</v>
      </c>
      <c r="Y27" s="379">
        <f t="shared" si="13"/>
        <v>13769.532632530862</v>
      </c>
    </row>
    <row r="28" spans="1:25"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14"/>
        <v>0</v>
      </c>
      <c r="N28" s="322">
        <f t="shared" si="15"/>
        <v>0</v>
      </c>
      <c r="O28" s="322">
        <f t="shared" si="16"/>
        <v>24.860634114316536</v>
      </c>
      <c r="P28" s="322">
        <f t="shared" si="17"/>
        <v>0</v>
      </c>
      <c r="Q28" s="322">
        <f t="shared" si="18"/>
        <v>0</v>
      </c>
      <c r="R28" s="322">
        <f t="shared" si="6"/>
        <v>60.620000000000005</v>
      </c>
      <c r="S28" s="322">
        <f t="shared" si="7"/>
        <v>0</v>
      </c>
      <c r="T28" s="376">
        <f t="shared" si="8"/>
        <v>200</v>
      </c>
      <c r="U28" s="322">
        <f t="shared" si="9"/>
        <v>0</v>
      </c>
      <c r="V28" s="322">
        <f t="shared" si="10"/>
        <v>24.860634114316536</v>
      </c>
      <c r="W28" s="322">
        <f t="shared" si="11"/>
        <v>32.029364969366583</v>
      </c>
      <c r="X28" s="376">
        <f t="shared" si="12"/>
        <v>312.923</v>
      </c>
      <c r="Y28" s="379">
        <f t="shared" si="13"/>
        <v>10022.7249743091</v>
      </c>
    </row>
    <row r="29" spans="1:25"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14"/>
        <v>0</v>
      </c>
      <c r="N29" s="322">
        <f t="shared" si="15"/>
        <v>0</v>
      </c>
      <c r="O29" s="322">
        <f t="shared" si="16"/>
        <v>24.860634114316536</v>
      </c>
      <c r="P29" s="322">
        <f t="shared" si="17"/>
        <v>0</v>
      </c>
      <c r="Q29" s="322">
        <f t="shared" si="18"/>
        <v>0</v>
      </c>
      <c r="R29" s="322">
        <f t="shared" si="6"/>
        <v>60.620000000000005</v>
      </c>
      <c r="S29" s="322">
        <f t="shared" si="7"/>
        <v>0</v>
      </c>
      <c r="T29" s="376">
        <f t="shared" si="8"/>
        <v>200</v>
      </c>
      <c r="U29" s="322">
        <f t="shared" si="9"/>
        <v>0</v>
      </c>
      <c r="V29" s="322">
        <f t="shared" si="10"/>
        <v>24.860634114316536</v>
      </c>
      <c r="W29" s="322">
        <f t="shared" si="11"/>
        <v>27.119365359726483</v>
      </c>
      <c r="X29" s="376">
        <f t="shared" si="12"/>
        <v>294.33699999999999</v>
      </c>
      <c r="Y29" s="379">
        <f t="shared" si="13"/>
        <v>7982.2326418858138</v>
      </c>
    </row>
    <row r="30" spans="1:25"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14"/>
        <v>0</v>
      </c>
      <c r="N30" s="322">
        <f t="shared" si="15"/>
        <v>0</v>
      </c>
      <c r="O30" s="322">
        <f t="shared" si="16"/>
        <v>24.860634114316536</v>
      </c>
      <c r="P30" s="322">
        <f t="shared" si="17"/>
        <v>0</v>
      </c>
      <c r="Q30" s="322">
        <f t="shared" si="18"/>
        <v>0</v>
      </c>
      <c r="R30" s="322">
        <f t="shared" si="6"/>
        <v>62.804000000000002</v>
      </c>
      <c r="S30" s="322">
        <f t="shared" si="7"/>
        <v>0</v>
      </c>
      <c r="T30" s="376">
        <f t="shared" si="8"/>
        <v>200</v>
      </c>
      <c r="U30" s="322">
        <f t="shared" si="9"/>
        <v>0</v>
      </c>
      <c r="V30" s="322">
        <f t="shared" si="10"/>
        <v>24.860634114316536</v>
      </c>
      <c r="W30" s="322">
        <f t="shared" si="11"/>
        <v>25.719365764375031</v>
      </c>
      <c r="X30" s="376">
        <f t="shared" si="12"/>
        <v>294.60700000000003</v>
      </c>
      <c r="Y30" s="379">
        <f t="shared" si="13"/>
        <v>7577.1051897452353</v>
      </c>
    </row>
    <row r="31" spans="1:25"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14"/>
        <v>0</v>
      </c>
      <c r="N31" s="322">
        <f t="shared" si="15"/>
        <v>0</v>
      </c>
      <c r="O31" s="322">
        <f t="shared" si="16"/>
        <v>24.860634114316536</v>
      </c>
      <c r="P31" s="322">
        <f t="shared" si="17"/>
        <v>0</v>
      </c>
      <c r="Q31" s="322">
        <f t="shared" si="18"/>
        <v>0</v>
      </c>
      <c r="R31" s="322">
        <f t="shared" si="6"/>
        <v>62.804000000000002</v>
      </c>
      <c r="S31" s="322">
        <f t="shared" si="7"/>
        <v>0</v>
      </c>
      <c r="T31" s="376">
        <f t="shared" si="8"/>
        <v>200</v>
      </c>
      <c r="U31" s="322">
        <f t="shared" si="9"/>
        <v>0</v>
      </c>
      <c r="V31" s="322">
        <f t="shared" si="10"/>
        <v>24.860634114316536</v>
      </c>
      <c r="W31" s="322">
        <f t="shared" si="11"/>
        <v>23.629366036105619</v>
      </c>
      <c r="X31" s="376">
        <f t="shared" si="12"/>
        <v>265.35699999999997</v>
      </c>
      <c r="Y31" s="379">
        <f t="shared" si="13"/>
        <v>6270.2176832428777</v>
      </c>
    </row>
    <row r="32" spans="1:25"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14"/>
        <v>0</v>
      </c>
      <c r="N32" s="322">
        <f t="shared" si="15"/>
        <v>0</v>
      </c>
      <c r="O32" s="322">
        <f t="shared" si="16"/>
        <v>24.860634114316536</v>
      </c>
      <c r="P32" s="322">
        <f t="shared" si="17"/>
        <v>0</v>
      </c>
      <c r="Q32" s="322">
        <f t="shared" si="18"/>
        <v>0</v>
      </c>
      <c r="R32" s="322">
        <f t="shared" si="6"/>
        <v>62.804000000000002</v>
      </c>
      <c r="S32" s="322">
        <f t="shared" si="7"/>
        <v>0</v>
      </c>
      <c r="T32" s="376">
        <f t="shared" si="8"/>
        <v>200</v>
      </c>
      <c r="U32" s="322">
        <f t="shared" si="9"/>
        <v>0</v>
      </c>
      <c r="V32" s="322">
        <f t="shared" si="10"/>
        <v>24.860634114316536</v>
      </c>
      <c r="W32" s="322">
        <f t="shared" si="11"/>
        <v>21.799366194209131</v>
      </c>
      <c r="X32" s="376">
        <f t="shared" si="12"/>
        <v>253.77099999999996</v>
      </c>
      <c r="Y32" s="379">
        <f t="shared" si="13"/>
        <v>5532.0469584706443</v>
      </c>
    </row>
    <row r="33" spans="1:25"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14"/>
        <v>0</v>
      </c>
      <c r="N33" s="322">
        <f t="shared" si="15"/>
        <v>0</v>
      </c>
      <c r="O33" s="322">
        <f t="shared" si="16"/>
        <v>24.860634114316536</v>
      </c>
      <c r="P33" s="322">
        <f t="shared" si="17"/>
        <v>0</v>
      </c>
      <c r="Q33" s="322">
        <f t="shared" si="18"/>
        <v>0</v>
      </c>
      <c r="R33" s="322">
        <f t="shared" si="6"/>
        <v>62.804000000000002</v>
      </c>
      <c r="S33" s="322">
        <f t="shared" si="7"/>
        <v>0</v>
      </c>
      <c r="T33" s="376">
        <f t="shared" si="8"/>
        <v>200</v>
      </c>
      <c r="U33" s="322">
        <f t="shared" si="9"/>
        <v>0</v>
      </c>
      <c r="V33" s="322">
        <f t="shared" si="10"/>
        <v>24.860634114316536</v>
      </c>
      <c r="W33" s="322">
        <f t="shared" si="11"/>
        <v>22.509365320586472</v>
      </c>
      <c r="X33" s="376">
        <f t="shared" si="12"/>
        <v>260.09799999999996</v>
      </c>
      <c r="Y33" s="379">
        <f t="shared" si="13"/>
        <v>5854.640901153899</v>
      </c>
    </row>
    <row r="34" spans="1:25"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14"/>
        <v>0</v>
      </c>
      <c r="N34" s="322">
        <f t="shared" si="15"/>
        <v>0</v>
      </c>
      <c r="O34" s="322">
        <f t="shared" si="16"/>
        <v>24.860634114316536</v>
      </c>
      <c r="P34" s="322">
        <f t="shared" si="17"/>
        <v>0</v>
      </c>
      <c r="Q34" s="322">
        <f t="shared" si="18"/>
        <v>0</v>
      </c>
      <c r="R34" s="322">
        <f t="shared" si="6"/>
        <v>62.804000000000002</v>
      </c>
      <c r="S34" s="322">
        <f t="shared" si="7"/>
        <v>0</v>
      </c>
      <c r="T34" s="376">
        <f t="shared" si="8"/>
        <v>200</v>
      </c>
      <c r="U34" s="322">
        <f t="shared" si="9"/>
        <v>0</v>
      </c>
      <c r="V34" s="322">
        <f t="shared" si="10"/>
        <v>24.860634114316536</v>
      </c>
      <c r="W34" s="322">
        <f t="shared" si="11"/>
        <v>25.65936486440469</v>
      </c>
      <c r="X34" s="376">
        <f t="shared" si="12"/>
        <v>269.99900000000002</v>
      </c>
      <c r="Y34" s="379">
        <f t="shared" si="13"/>
        <v>6928.002854024403</v>
      </c>
    </row>
    <row r="35" spans="1:25"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14"/>
        <v>0</v>
      </c>
      <c r="N35" s="322">
        <f t="shared" si="15"/>
        <v>0</v>
      </c>
      <c r="O35" s="322">
        <f t="shared" si="16"/>
        <v>24.860634114316536</v>
      </c>
      <c r="P35" s="322">
        <f t="shared" si="17"/>
        <v>0</v>
      </c>
      <c r="Q35" s="322">
        <f t="shared" si="18"/>
        <v>0</v>
      </c>
      <c r="R35" s="322">
        <f t="shared" si="6"/>
        <v>62.804000000000002</v>
      </c>
      <c r="S35" s="322">
        <f t="shared" si="7"/>
        <v>0</v>
      </c>
      <c r="T35" s="376">
        <f t="shared" si="8"/>
        <v>200</v>
      </c>
      <c r="U35" s="322">
        <f t="shared" si="9"/>
        <v>0</v>
      </c>
      <c r="V35" s="322">
        <f t="shared" si="10"/>
        <v>24.860634114316536</v>
      </c>
      <c r="W35" s="322">
        <f t="shared" si="11"/>
        <v>34.639365885683461</v>
      </c>
      <c r="X35" s="376">
        <f t="shared" si="12"/>
        <v>296.99000000000007</v>
      </c>
      <c r="Y35" s="379">
        <f t="shared" si="13"/>
        <v>10287.545274389133</v>
      </c>
    </row>
    <row r="36" spans="1:25"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14"/>
        <v>0</v>
      </c>
      <c r="N36" s="322">
        <f t="shared" si="15"/>
        <v>0</v>
      </c>
      <c r="O36" s="322">
        <f t="shared" si="16"/>
        <v>24.860634114316536</v>
      </c>
      <c r="P36" s="322">
        <f t="shared" si="17"/>
        <v>0</v>
      </c>
      <c r="Q36" s="322">
        <f t="shared" si="18"/>
        <v>0</v>
      </c>
      <c r="R36" s="322">
        <f t="shared" si="6"/>
        <v>62.804000000000002</v>
      </c>
      <c r="S36" s="322">
        <f t="shared" si="7"/>
        <v>12.93600055324525</v>
      </c>
      <c r="T36" s="376">
        <f t="shared" si="8"/>
        <v>200</v>
      </c>
      <c r="U36" s="322">
        <f t="shared" si="9"/>
        <v>2587.2001106490502</v>
      </c>
      <c r="V36" s="322">
        <f t="shared" si="10"/>
        <v>24.860634114316536</v>
      </c>
      <c r="W36" s="322">
        <f t="shared" si="11"/>
        <v>50.879366438928713</v>
      </c>
      <c r="X36" s="376">
        <f t="shared" si="12"/>
        <v>342.255</v>
      </c>
      <c r="Y36" s="379">
        <f t="shared" si="13"/>
        <v>17413.717560555546</v>
      </c>
    </row>
    <row r="37" spans="1:25"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14"/>
        <v>0</v>
      </c>
      <c r="N37" s="322">
        <f t="shared" si="15"/>
        <v>0</v>
      </c>
      <c r="O37" s="322">
        <f t="shared" si="16"/>
        <v>24.860634114316536</v>
      </c>
      <c r="P37" s="322">
        <f t="shared" si="17"/>
        <v>0</v>
      </c>
      <c r="Q37" s="322">
        <f t="shared" si="18"/>
        <v>0</v>
      </c>
      <c r="R37" s="322">
        <f t="shared" si="6"/>
        <v>62.804000000000002</v>
      </c>
      <c r="S37" s="322">
        <f t="shared" si="7"/>
        <v>25.845999396924995</v>
      </c>
      <c r="T37" s="376">
        <f t="shared" si="8"/>
        <v>200</v>
      </c>
      <c r="U37" s="322">
        <f t="shared" si="9"/>
        <v>5169.1998793849989</v>
      </c>
      <c r="V37" s="322">
        <f t="shared" si="10"/>
        <v>24.860634114316536</v>
      </c>
      <c r="W37" s="322">
        <f t="shared" si="11"/>
        <v>63.789365282608458</v>
      </c>
      <c r="X37" s="376">
        <f t="shared" si="12"/>
        <v>380.35900000000004</v>
      </c>
      <c r="Y37" s="379">
        <f t="shared" si="13"/>
        <v>24262.859189527673</v>
      </c>
    </row>
    <row r="38" spans="1:25"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14"/>
        <v>0</v>
      </c>
      <c r="N38" s="322">
        <f t="shared" si="15"/>
        <v>0</v>
      </c>
      <c r="O38" s="322">
        <f t="shared" si="16"/>
        <v>24.860634114316536</v>
      </c>
      <c r="P38" s="322">
        <f t="shared" si="17"/>
        <v>0</v>
      </c>
      <c r="Q38" s="322">
        <f t="shared" si="18"/>
        <v>0</v>
      </c>
      <c r="R38" s="322">
        <f t="shared" si="6"/>
        <v>62.804000000000002</v>
      </c>
      <c r="S38" s="322">
        <f t="shared" si="7"/>
        <v>10.73600006784558</v>
      </c>
      <c r="T38" s="376">
        <f t="shared" si="8"/>
        <v>200</v>
      </c>
      <c r="U38" s="322">
        <f t="shared" si="9"/>
        <v>2147.200013569116</v>
      </c>
      <c r="V38" s="322">
        <f t="shared" si="10"/>
        <v>24.860634114316536</v>
      </c>
      <c r="W38" s="322">
        <f t="shared" si="11"/>
        <v>48.679365953529043</v>
      </c>
      <c r="X38" s="376">
        <f t="shared" si="12"/>
        <v>389.57400000000007</v>
      </c>
      <c r="Y38" s="379">
        <f t="shared" si="13"/>
        <v>18964.215311980126</v>
      </c>
    </row>
    <row r="39" spans="1:25"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14"/>
        <v>0</v>
      </c>
      <c r="N39" s="322">
        <f t="shared" si="15"/>
        <v>0</v>
      </c>
      <c r="O39" s="322">
        <f t="shared" si="16"/>
        <v>24.860634114316536</v>
      </c>
      <c r="P39" s="322">
        <f t="shared" si="17"/>
        <v>0</v>
      </c>
      <c r="Q39" s="322">
        <f t="shared" si="18"/>
        <v>0</v>
      </c>
      <c r="R39" s="322">
        <f t="shared" si="6"/>
        <v>62.804000000000002</v>
      </c>
      <c r="S39" s="322">
        <f t="shared" si="7"/>
        <v>7.9660006948363531</v>
      </c>
      <c r="T39" s="376">
        <f t="shared" si="8"/>
        <v>200</v>
      </c>
      <c r="U39" s="322">
        <f t="shared" si="9"/>
        <v>1593.2001389672705</v>
      </c>
      <c r="V39" s="322">
        <f t="shared" si="10"/>
        <v>24.860634114316536</v>
      </c>
      <c r="W39" s="322">
        <f t="shared" si="11"/>
        <v>45.909366580519816</v>
      </c>
      <c r="X39" s="376">
        <f t="shared" si="12"/>
        <v>390.06700000000001</v>
      </c>
      <c r="Y39" s="379">
        <f t="shared" si="13"/>
        <v>17907.728893963624</v>
      </c>
    </row>
    <row r="40" spans="1:25"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14"/>
        <v>0</v>
      </c>
      <c r="N40" s="322">
        <f t="shared" si="15"/>
        <v>0</v>
      </c>
      <c r="O40" s="322">
        <f t="shared" si="16"/>
        <v>24.860634114316536</v>
      </c>
      <c r="P40" s="322">
        <f t="shared" si="17"/>
        <v>0</v>
      </c>
      <c r="Q40" s="322">
        <f t="shared" si="18"/>
        <v>0</v>
      </c>
      <c r="R40" s="322">
        <f t="shared" si="6"/>
        <v>62.804000000000002</v>
      </c>
      <c r="S40" s="322">
        <f t="shared" si="7"/>
        <v>11.175999294803873</v>
      </c>
      <c r="T40" s="376">
        <f t="shared" si="8"/>
        <v>200</v>
      </c>
      <c r="U40" s="322">
        <f t="shared" si="9"/>
        <v>2235.1998589607747</v>
      </c>
      <c r="V40" s="322">
        <f t="shared" si="10"/>
        <v>24.860634114316536</v>
      </c>
      <c r="W40" s="322">
        <f t="shared" si="11"/>
        <v>49.119365180487335</v>
      </c>
      <c r="X40" s="376">
        <f t="shared" si="12"/>
        <v>395.57900000000006</v>
      </c>
      <c r="Y40" s="379">
        <f t="shared" si="13"/>
        <v>19430.589358732002</v>
      </c>
    </row>
    <row r="41" spans="1:25"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14"/>
        <v>0</v>
      </c>
      <c r="N41" s="322">
        <f t="shared" si="15"/>
        <v>0</v>
      </c>
      <c r="O41" s="322">
        <f t="shared" si="16"/>
        <v>24.860634114316536</v>
      </c>
      <c r="P41" s="322">
        <f t="shared" si="17"/>
        <v>0</v>
      </c>
      <c r="Q41" s="322">
        <f t="shared" si="18"/>
        <v>0</v>
      </c>
      <c r="R41" s="322">
        <f t="shared" si="6"/>
        <v>62.804000000000002</v>
      </c>
      <c r="S41" s="322">
        <f t="shared" si="7"/>
        <v>6.8860006972658709</v>
      </c>
      <c r="T41" s="376">
        <f t="shared" si="8"/>
        <v>200</v>
      </c>
      <c r="U41" s="322">
        <f t="shared" si="9"/>
        <v>1377.2001394531742</v>
      </c>
      <c r="V41" s="322">
        <f t="shared" si="10"/>
        <v>24.860634114316536</v>
      </c>
      <c r="W41" s="322">
        <f t="shared" si="11"/>
        <v>44.829366582949334</v>
      </c>
      <c r="X41" s="376">
        <f t="shared" si="12"/>
        <v>388.01099999999997</v>
      </c>
      <c r="Y41" s="379">
        <f t="shared" si="13"/>
        <v>17394.287357216752</v>
      </c>
    </row>
    <row r="42" spans="1:25"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14"/>
        <v>0</v>
      </c>
      <c r="N42" s="322">
        <f t="shared" si="15"/>
        <v>0</v>
      </c>
      <c r="O42" s="322">
        <f t="shared" si="16"/>
        <v>24.860634114316536</v>
      </c>
      <c r="P42" s="322">
        <f t="shared" si="17"/>
        <v>0</v>
      </c>
      <c r="Q42" s="322">
        <f t="shared" si="18"/>
        <v>0</v>
      </c>
      <c r="R42" s="322">
        <f t="shared" si="6"/>
        <v>62.804000000000002</v>
      </c>
      <c r="S42" s="322">
        <f t="shared" si="7"/>
        <v>4.2259997399016953</v>
      </c>
      <c r="T42" s="376">
        <f t="shared" si="8"/>
        <v>200</v>
      </c>
      <c r="U42" s="322">
        <f t="shared" si="9"/>
        <v>845.19994798033906</v>
      </c>
      <c r="V42" s="322">
        <f t="shared" si="10"/>
        <v>24.860634114316536</v>
      </c>
      <c r="W42" s="322">
        <f t="shared" si="11"/>
        <v>42.169365625585158</v>
      </c>
      <c r="X42" s="376">
        <f t="shared" si="12"/>
        <v>376.70499999999993</v>
      </c>
      <c r="Y42" s="379">
        <f t="shared" si="13"/>
        <v>15885.410877986054</v>
      </c>
    </row>
    <row r="43" spans="1:25"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14"/>
        <v>0</v>
      </c>
      <c r="N43" s="322">
        <f t="shared" si="15"/>
        <v>0</v>
      </c>
      <c r="O43" s="322">
        <f t="shared" si="16"/>
        <v>24.860634114316536</v>
      </c>
      <c r="P43" s="322">
        <f t="shared" si="17"/>
        <v>0</v>
      </c>
      <c r="Q43" s="322">
        <f t="shared" si="18"/>
        <v>0</v>
      </c>
      <c r="R43" s="322">
        <f t="shared" si="6"/>
        <v>62.804000000000002</v>
      </c>
      <c r="S43" s="322">
        <f t="shared" si="7"/>
        <v>3.8459993885811343</v>
      </c>
      <c r="T43" s="376">
        <f t="shared" si="8"/>
        <v>200</v>
      </c>
      <c r="U43" s="322">
        <f t="shared" si="9"/>
        <v>769.19987771622687</v>
      </c>
      <c r="V43" s="322">
        <f t="shared" si="10"/>
        <v>24.860634114316536</v>
      </c>
      <c r="W43" s="322">
        <f t="shared" si="11"/>
        <v>41.789365274264597</v>
      </c>
      <c r="X43" s="376">
        <f t="shared" si="12"/>
        <v>372.43900000000008</v>
      </c>
      <c r="Y43" s="379">
        <f t="shared" si="13"/>
        <v>15563.989413381836</v>
      </c>
    </row>
    <row r="44" spans="1:25"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14"/>
        <v>0</v>
      </c>
      <c r="N44" s="322">
        <f t="shared" si="15"/>
        <v>0</v>
      </c>
      <c r="O44" s="322">
        <f t="shared" si="16"/>
        <v>24.860634114316536</v>
      </c>
      <c r="P44" s="322">
        <f t="shared" si="17"/>
        <v>0</v>
      </c>
      <c r="Q44" s="322">
        <f t="shared" si="18"/>
        <v>0</v>
      </c>
      <c r="R44" s="322">
        <f t="shared" si="6"/>
        <v>62.804000000000002</v>
      </c>
      <c r="S44" s="322">
        <f t="shared" si="7"/>
        <v>0.61599926988392895</v>
      </c>
      <c r="T44" s="376">
        <f t="shared" si="8"/>
        <v>200</v>
      </c>
      <c r="U44" s="322">
        <f t="shared" si="9"/>
        <v>123.19985397678579</v>
      </c>
      <c r="V44" s="322">
        <f t="shared" si="10"/>
        <v>24.860634114316536</v>
      </c>
      <c r="W44" s="322">
        <f t="shared" si="11"/>
        <v>38.559365155567392</v>
      </c>
      <c r="X44" s="376">
        <f t="shared" si="12"/>
        <v>375.25099999999998</v>
      </c>
      <c r="Y44" s="379">
        <f t="shared" si="13"/>
        <v>14469.440333991819</v>
      </c>
    </row>
    <row r="45" spans="1:25"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14"/>
        <v>0</v>
      </c>
      <c r="N45" s="322">
        <f t="shared" si="15"/>
        <v>0</v>
      </c>
      <c r="O45" s="322">
        <f t="shared" si="16"/>
        <v>24.860634114316536</v>
      </c>
      <c r="P45" s="322">
        <f t="shared" si="17"/>
        <v>0</v>
      </c>
      <c r="Q45" s="322">
        <f t="shared" si="18"/>
        <v>0</v>
      </c>
      <c r="R45" s="322">
        <f t="shared" si="6"/>
        <v>62.804000000000002</v>
      </c>
      <c r="S45" s="322">
        <f t="shared" si="7"/>
        <v>0</v>
      </c>
      <c r="T45" s="376">
        <f t="shared" si="8"/>
        <v>200</v>
      </c>
      <c r="U45" s="322">
        <f t="shared" si="9"/>
        <v>0</v>
      </c>
      <c r="V45" s="322">
        <f t="shared" si="10"/>
        <v>24.860634114316536</v>
      </c>
      <c r="W45" s="322">
        <f t="shared" si="11"/>
        <v>37.349365797702532</v>
      </c>
      <c r="X45" s="376">
        <f t="shared" si="12"/>
        <v>368.30500000000006</v>
      </c>
      <c r="Y45" s="379">
        <f t="shared" si="13"/>
        <v>13755.958170122833</v>
      </c>
    </row>
    <row r="46" spans="1:25"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14"/>
        <v>0</v>
      </c>
      <c r="N46" s="322">
        <f t="shared" si="15"/>
        <v>0</v>
      </c>
      <c r="O46" s="322">
        <f t="shared" si="16"/>
        <v>24.860634114316536</v>
      </c>
      <c r="P46" s="322">
        <f t="shared" si="17"/>
        <v>0</v>
      </c>
      <c r="Q46" s="322">
        <f t="shared" si="18"/>
        <v>0</v>
      </c>
      <c r="R46" s="322">
        <f t="shared" si="6"/>
        <v>62.804000000000002</v>
      </c>
      <c r="S46" s="322">
        <f t="shared" si="7"/>
        <v>6.3859996005675299</v>
      </c>
      <c r="T46" s="376">
        <f t="shared" si="8"/>
        <v>200</v>
      </c>
      <c r="U46" s="322">
        <f t="shared" si="9"/>
        <v>1277.1999201135059</v>
      </c>
      <c r="V46" s="322">
        <f t="shared" si="10"/>
        <v>24.860634114316536</v>
      </c>
      <c r="W46" s="322">
        <f t="shared" si="11"/>
        <v>44.329365486250992</v>
      </c>
      <c r="X46" s="376">
        <f t="shared" si="12"/>
        <v>375.81700000000001</v>
      </c>
      <c r="Y46" s="379">
        <f t="shared" si="13"/>
        <v>16659.72914894639</v>
      </c>
    </row>
    <row r="47" spans="1:25"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14"/>
        <v>0</v>
      </c>
      <c r="N47" s="322">
        <f t="shared" si="15"/>
        <v>0</v>
      </c>
      <c r="O47" s="322">
        <f t="shared" si="16"/>
        <v>24.860634114316536</v>
      </c>
      <c r="P47" s="322">
        <f t="shared" si="17"/>
        <v>0</v>
      </c>
      <c r="Q47" s="322">
        <f t="shared" si="18"/>
        <v>0</v>
      </c>
      <c r="R47" s="322">
        <f t="shared" si="6"/>
        <v>62.804000000000002</v>
      </c>
      <c r="S47" s="322">
        <f t="shared" si="7"/>
        <v>18.015999340974574</v>
      </c>
      <c r="T47" s="376">
        <f t="shared" si="8"/>
        <v>200</v>
      </c>
      <c r="U47" s="322">
        <f t="shared" si="9"/>
        <v>3603.1998681949149</v>
      </c>
      <c r="V47" s="322">
        <f t="shared" si="10"/>
        <v>24.860634114316536</v>
      </c>
      <c r="W47" s="322">
        <f t="shared" si="11"/>
        <v>55.959365226658036</v>
      </c>
      <c r="X47" s="376">
        <f t="shared" si="12"/>
        <v>376.60899999999992</v>
      </c>
      <c r="Y47" s="379">
        <f t="shared" si="13"/>
        <v>21074.800578646453</v>
      </c>
    </row>
    <row r="48" spans="1:25"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14"/>
        <v>0</v>
      </c>
      <c r="N48" s="322">
        <f t="shared" si="15"/>
        <v>0</v>
      </c>
      <c r="O48" s="322">
        <f t="shared" si="16"/>
        <v>24.860634114316536</v>
      </c>
      <c r="P48" s="322">
        <f t="shared" si="17"/>
        <v>0</v>
      </c>
      <c r="Q48" s="322">
        <f t="shared" si="18"/>
        <v>0</v>
      </c>
      <c r="R48" s="322">
        <f t="shared" si="6"/>
        <v>62.804000000000002</v>
      </c>
      <c r="S48" s="322">
        <f t="shared" si="7"/>
        <v>38.413429610136419</v>
      </c>
      <c r="T48" s="376">
        <f t="shared" si="8"/>
        <v>200</v>
      </c>
      <c r="U48" s="322">
        <f t="shared" si="9"/>
        <v>7682.6859220272836</v>
      </c>
      <c r="V48" s="322">
        <f t="shared" si="10"/>
        <v>24.860634114316536</v>
      </c>
      <c r="W48" s="322">
        <f t="shared" si="11"/>
        <v>76.356795495819881</v>
      </c>
      <c r="X48" s="376">
        <f t="shared" si="12"/>
        <v>401.15899999999999</v>
      </c>
      <c r="Y48" s="379">
        <f t="shared" si="13"/>
        <v>30631.215724307607</v>
      </c>
    </row>
    <row r="49" spans="1:25"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14"/>
        <v>0</v>
      </c>
      <c r="N49" s="322">
        <f t="shared" si="15"/>
        <v>0</v>
      </c>
      <c r="O49" s="322">
        <f t="shared" si="16"/>
        <v>24.860634114316536</v>
      </c>
      <c r="P49" s="322">
        <f t="shared" si="17"/>
        <v>0</v>
      </c>
      <c r="Q49" s="322">
        <f t="shared" si="18"/>
        <v>0</v>
      </c>
      <c r="R49" s="322">
        <f t="shared" si="6"/>
        <v>62.804000000000002</v>
      </c>
      <c r="S49" s="322">
        <f t="shared" si="7"/>
        <v>22.788095356975688</v>
      </c>
      <c r="T49" s="376">
        <f t="shared" si="8"/>
        <v>200</v>
      </c>
      <c r="U49" s="322">
        <f t="shared" si="9"/>
        <v>4557.6190713951373</v>
      </c>
      <c r="V49" s="322">
        <f t="shared" si="10"/>
        <v>24.860634114316536</v>
      </c>
      <c r="W49" s="322">
        <f t="shared" si="11"/>
        <v>60.731461242659151</v>
      </c>
      <c r="X49" s="376">
        <f t="shared" si="12"/>
        <v>428.08199999999999</v>
      </c>
      <c r="Y49" s="379">
        <f t="shared" si="13"/>
        <v>25998.045391680014</v>
      </c>
    </row>
    <row r="50" spans="1:25"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14"/>
        <v>0</v>
      </c>
      <c r="N50" s="322">
        <f t="shared" si="15"/>
        <v>0</v>
      </c>
      <c r="O50" s="322">
        <f t="shared" si="16"/>
        <v>24.860634114316536</v>
      </c>
      <c r="P50" s="322">
        <f t="shared" si="17"/>
        <v>0</v>
      </c>
      <c r="Q50" s="322">
        <f t="shared" si="18"/>
        <v>0</v>
      </c>
      <c r="R50" s="322">
        <f t="shared" si="6"/>
        <v>62.804000000000002</v>
      </c>
      <c r="S50" s="322">
        <f t="shared" si="7"/>
        <v>16.595999363250982</v>
      </c>
      <c r="T50" s="376">
        <f t="shared" si="8"/>
        <v>200</v>
      </c>
      <c r="U50" s="322">
        <f t="shared" si="9"/>
        <v>3319.1998726501965</v>
      </c>
      <c r="V50" s="322">
        <f t="shared" si="10"/>
        <v>24.860634114316536</v>
      </c>
      <c r="W50" s="322">
        <f t="shared" si="11"/>
        <v>54.539365248934445</v>
      </c>
      <c r="X50" s="376">
        <f t="shared" si="12"/>
        <v>428.19100000000003</v>
      </c>
      <c r="Y50" s="379">
        <f t="shared" si="13"/>
        <v>23353.265345306492</v>
      </c>
    </row>
    <row r="51" spans="1:25"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14"/>
        <v>0</v>
      </c>
      <c r="N51" s="322">
        <f t="shared" si="15"/>
        <v>0</v>
      </c>
      <c r="O51" s="322">
        <f t="shared" si="16"/>
        <v>24.860634114316536</v>
      </c>
      <c r="P51" s="322">
        <f t="shared" si="17"/>
        <v>0</v>
      </c>
      <c r="Q51" s="322">
        <f t="shared" si="18"/>
        <v>0</v>
      </c>
      <c r="R51" s="322">
        <f t="shared" si="6"/>
        <v>62.804000000000002</v>
      </c>
      <c r="S51" s="322">
        <f t="shared" si="7"/>
        <v>7.2528376182447829</v>
      </c>
      <c r="T51" s="376">
        <f t="shared" si="8"/>
        <v>200</v>
      </c>
      <c r="U51" s="322">
        <f t="shared" si="9"/>
        <v>1450.5675236489565</v>
      </c>
      <c r="V51" s="322">
        <f t="shared" si="10"/>
        <v>24.860634114316536</v>
      </c>
      <c r="W51" s="322">
        <f t="shared" si="11"/>
        <v>45.196203503928245</v>
      </c>
      <c r="X51" s="376">
        <f t="shared" si="12"/>
        <v>423.38900000000001</v>
      </c>
      <c r="Y51" s="379">
        <f t="shared" si="13"/>
        <v>19135.575405324675</v>
      </c>
    </row>
    <row r="52" spans="1:25"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14"/>
        <v>0</v>
      </c>
      <c r="N52" s="322">
        <f t="shared" si="15"/>
        <v>0</v>
      </c>
      <c r="O52" s="322">
        <f t="shared" si="16"/>
        <v>24.860634114316536</v>
      </c>
      <c r="P52" s="322">
        <f t="shared" si="17"/>
        <v>0</v>
      </c>
      <c r="Q52" s="322">
        <f t="shared" si="18"/>
        <v>0</v>
      </c>
      <c r="R52" s="322">
        <f t="shared" si="6"/>
        <v>62.804000000000002</v>
      </c>
      <c r="S52" s="322">
        <f t="shared" si="7"/>
        <v>0.2702794322041413</v>
      </c>
      <c r="T52" s="376">
        <f t="shared" si="8"/>
        <v>200</v>
      </c>
      <c r="U52" s="322">
        <f t="shared" si="9"/>
        <v>54.05588644082826</v>
      </c>
      <c r="V52" s="322">
        <f t="shared" si="10"/>
        <v>24.860634114316536</v>
      </c>
      <c r="W52" s="322">
        <f t="shared" si="11"/>
        <v>38.213645317887611</v>
      </c>
      <c r="X52" s="376">
        <f t="shared" si="12"/>
        <v>407.96500000000003</v>
      </c>
      <c r="Y52" s="379">
        <f t="shared" si="13"/>
        <v>15589.829812112021</v>
      </c>
    </row>
    <row r="53" spans="1:25"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14"/>
        <v>0</v>
      </c>
      <c r="N53" s="322">
        <f t="shared" si="15"/>
        <v>0</v>
      </c>
      <c r="O53" s="322">
        <f t="shared" si="16"/>
        <v>24.860634114316536</v>
      </c>
      <c r="P53" s="322">
        <f t="shared" si="17"/>
        <v>0</v>
      </c>
      <c r="Q53" s="322">
        <f t="shared" si="18"/>
        <v>0</v>
      </c>
      <c r="R53" s="322">
        <f t="shared" si="6"/>
        <v>62.804000000000002</v>
      </c>
      <c r="S53" s="322">
        <f t="shared" si="7"/>
        <v>0</v>
      </c>
      <c r="T53" s="376">
        <f t="shared" si="8"/>
        <v>200</v>
      </c>
      <c r="U53" s="322">
        <f t="shared" si="9"/>
        <v>0</v>
      </c>
      <c r="V53" s="322">
        <f t="shared" si="10"/>
        <v>24.860634114316536</v>
      </c>
      <c r="W53" s="322">
        <f t="shared" si="11"/>
        <v>33.490614481989113</v>
      </c>
      <c r="X53" s="376">
        <f t="shared" si="12"/>
        <v>377.58299999999997</v>
      </c>
      <c r="Y53" s="379">
        <f t="shared" si="13"/>
        <v>12645.486687952894</v>
      </c>
    </row>
    <row r="54" spans="1:25"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14"/>
        <v>0</v>
      </c>
      <c r="N54" s="322">
        <f t="shared" si="15"/>
        <v>0</v>
      </c>
      <c r="O54" s="322">
        <f t="shared" si="16"/>
        <v>24.860634114316536</v>
      </c>
      <c r="P54" s="322">
        <f t="shared" si="17"/>
        <v>0</v>
      </c>
      <c r="Q54" s="322">
        <f t="shared" si="18"/>
        <v>0</v>
      </c>
      <c r="R54" s="322">
        <f t="shared" si="6"/>
        <v>65.923999999999992</v>
      </c>
      <c r="S54" s="322">
        <f t="shared" si="7"/>
        <v>0</v>
      </c>
      <c r="T54" s="376">
        <f t="shared" si="8"/>
        <v>200</v>
      </c>
      <c r="U54" s="322">
        <f t="shared" si="9"/>
        <v>0</v>
      </c>
      <c r="V54" s="322">
        <f t="shared" si="10"/>
        <v>24.860634114316536</v>
      </c>
      <c r="W54" s="322">
        <f t="shared" si="11"/>
        <v>40.019365527767249</v>
      </c>
      <c r="X54" s="376">
        <f t="shared" si="12"/>
        <v>358.78999999999996</v>
      </c>
      <c r="Y54" s="379">
        <f t="shared" si="13"/>
        <v>14358.54815770761</v>
      </c>
    </row>
    <row r="55" spans="1:25"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14"/>
        <v>0</v>
      </c>
      <c r="N55" s="322">
        <f t="shared" si="15"/>
        <v>0</v>
      </c>
      <c r="O55" s="322">
        <f t="shared" si="16"/>
        <v>24.860634114316536</v>
      </c>
      <c r="P55" s="322">
        <f t="shared" si="17"/>
        <v>0</v>
      </c>
      <c r="Q55" s="322">
        <f t="shared" si="18"/>
        <v>0</v>
      </c>
      <c r="R55" s="322">
        <f t="shared" si="6"/>
        <v>65.923999999999992</v>
      </c>
      <c r="S55" s="322">
        <f t="shared" si="7"/>
        <v>0</v>
      </c>
      <c r="T55" s="376">
        <f t="shared" si="8"/>
        <v>200</v>
      </c>
      <c r="U55" s="322">
        <f t="shared" si="9"/>
        <v>0</v>
      </c>
      <c r="V55" s="322">
        <f t="shared" si="10"/>
        <v>24.860634114316536</v>
      </c>
      <c r="W55" s="322">
        <f t="shared" si="11"/>
        <v>34.81936515019332</v>
      </c>
      <c r="X55" s="376">
        <f t="shared" si="12"/>
        <v>343.8549999999999</v>
      </c>
      <c r="Y55" s="379">
        <f t="shared" si="13"/>
        <v>11972.81280371972</v>
      </c>
    </row>
    <row r="56" spans="1:25"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14"/>
        <v>0</v>
      </c>
      <c r="N56" s="322">
        <f t="shared" si="15"/>
        <v>0</v>
      </c>
      <c r="O56" s="322">
        <f t="shared" si="16"/>
        <v>24.860634114316536</v>
      </c>
      <c r="P56" s="322">
        <f t="shared" si="17"/>
        <v>0</v>
      </c>
      <c r="Q56" s="322">
        <f t="shared" si="18"/>
        <v>0</v>
      </c>
      <c r="R56" s="322">
        <f t="shared" si="6"/>
        <v>65.923999999999992</v>
      </c>
      <c r="S56" s="322">
        <f t="shared" si="7"/>
        <v>0</v>
      </c>
      <c r="T56" s="376">
        <f t="shared" si="8"/>
        <v>200</v>
      </c>
      <c r="U56" s="322">
        <f t="shared" si="9"/>
        <v>0</v>
      </c>
      <c r="V56" s="322">
        <f t="shared" si="10"/>
        <v>24.860634114316536</v>
      </c>
      <c r="W56" s="322">
        <f t="shared" si="11"/>
        <v>34.119365811153656</v>
      </c>
      <c r="X56" s="376">
        <f t="shared" si="12"/>
        <v>336.69799999999998</v>
      </c>
      <c r="Y56" s="379">
        <f t="shared" si="13"/>
        <v>11487.922229883814</v>
      </c>
    </row>
    <row r="57" spans="1:25"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14"/>
        <v>0</v>
      </c>
      <c r="N57" s="322">
        <f t="shared" si="15"/>
        <v>0</v>
      </c>
      <c r="O57" s="322">
        <f t="shared" si="16"/>
        <v>24.860634114316536</v>
      </c>
      <c r="P57" s="322">
        <f t="shared" si="17"/>
        <v>0</v>
      </c>
      <c r="Q57" s="322">
        <f t="shared" si="18"/>
        <v>0</v>
      </c>
      <c r="R57" s="322">
        <f t="shared" si="6"/>
        <v>65.923999999999992</v>
      </c>
      <c r="S57" s="322">
        <f t="shared" si="7"/>
        <v>0</v>
      </c>
      <c r="T57" s="376">
        <f t="shared" si="8"/>
        <v>200</v>
      </c>
      <c r="U57" s="322">
        <f t="shared" si="9"/>
        <v>0</v>
      </c>
      <c r="V57" s="322">
        <f t="shared" si="10"/>
        <v>24.860634114316536</v>
      </c>
      <c r="W57" s="322">
        <f t="shared" si="11"/>
        <v>35.089366434926788</v>
      </c>
      <c r="X57" s="376">
        <f t="shared" si="12"/>
        <v>346.20600000000002</v>
      </c>
      <c r="Y57" s="379">
        <f t="shared" si="13"/>
        <v>12148.149195970263</v>
      </c>
    </row>
    <row r="58" spans="1:25"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14"/>
        <v>0</v>
      </c>
      <c r="N58" s="322">
        <f t="shared" si="15"/>
        <v>0</v>
      </c>
      <c r="O58" s="322">
        <f t="shared" si="16"/>
        <v>24.860634114316536</v>
      </c>
      <c r="P58" s="322">
        <f t="shared" si="17"/>
        <v>0</v>
      </c>
      <c r="Q58" s="322">
        <f t="shared" si="18"/>
        <v>0</v>
      </c>
      <c r="R58" s="322">
        <f t="shared" si="6"/>
        <v>65.923999999999992</v>
      </c>
      <c r="S58" s="322">
        <f t="shared" si="7"/>
        <v>0</v>
      </c>
      <c r="T58" s="376">
        <f t="shared" si="8"/>
        <v>200</v>
      </c>
      <c r="U58" s="322">
        <f t="shared" si="9"/>
        <v>0</v>
      </c>
      <c r="V58" s="322">
        <f t="shared" si="10"/>
        <v>24.860634114316536</v>
      </c>
      <c r="W58" s="322">
        <f t="shared" si="11"/>
        <v>37.199366710782243</v>
      </c>
      <c r="X58" s="376">
        <f t="shared" si="12"/>
        <v>357.50900000000001</v>
      </c>
      <c r="Y58" s="379">
        <f t="shared" si="13"/>
        <v>13299.108393405049</v>
      </c>
    </row>
    <row r="59" spans="1:25"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14"/>
        <v>0</v>
      </c>
      <c r="N59" s="322">
        <f t="shared" si="15"/>
        <v>0</v>
      </c>
      <c r="O59" s="322">
        <f t="shared" si="16"/>
        <v>24.860634114316536</v>
      </c>
      <c r="P59" s="322">
        <f t="shared" si="17"/>
        <v>0</v>
      </c>
      <c r="Q59" s="322">
        <f t="shared" si="18"/>
        <v>0</v>
      </c>
      <c r="R59" s="322">
        <f t="shared" si="6"/>
        <v>65.923999999999992</v>
      </c>
      <c r="S59" s="322">
        <f t="shared" si="7"/>
        <v>9.9360000339793402</v>
      </c>
      <c r="T59" s="376">
        <f t="shared" si="8"/>
        <v>200</v>
      </c>
      <c r="U59" s="322">
        <f t="shared" si="9"/>
        <v>1987.2000067958679</v>
      </c>
      <c r="V59" s="322">
        <f t="shared" si="10"/>
        <v>24.860634114316536</v>
      </c>
      <c r="W59" s="322">
        <f t="shared" si="11"/>
        <v>50.999365919662793</v>
      </c>
      <c r="X59" s="376">
        <f t="shared" si="12"/>
        <v>388.59299999999996</v>
      </c>
      <c r="Y59" s="379">
        <f t="shared" si="13"/>
        <v>19817.996600819522</v>
      </c>
    </row>
    <row r="60" spans="1:25"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14"/>
        <v>0</v>
      </c>
      <c r="N60" s="322">
        <f t="shared" si="15"/>
        <v>0</v>
      </c>
      <c r="O60" s="322">
        <f t="shared" si="16"/>
        <v>24.860634114316536</v>
      </c>
      <c r="P60" s="322">
        <f t="shared" si="17"/>
        <v>0</v>
      </c>
      <c r="Q60" s="322">
        <f t="shared" si="18"/>
        <v>0</v>
      </c>
      <c r="R60" s="322">
        <f t="shared" si="6"/>
        <v>65.923999999999992</v>
      </c>
      <c r="S60" s="322">
        <f t="shared" si="7"/>
        <v>36.136000677834517</v>
      </c>
      <c r="T60" s="376">
        <f t="shared" si="8"/>
        <v>200</v>
      </c>
      <c r="U60" s="322">
        <f t="shared" si="9"/>
        <v>7227.2001355669036</v>
      </c>
      <c r="V60" s="322">
        <f t="shared" si="10"/>
        <v>24.860634114316536</v>
      </c>
      <c r="W60" s="322">
        <f t="shared" si="11"/>
        <v>77.19936656351797</v>
      </c>
      <c r="X60" s="376">
        <f t="shared" si="12"/>
        <v>449.12599999999998</v>
      </c>
      <c r="Y60" s="379">
        <f t="shared" si="13"/>
        <v>34672.242707206569</v>
      </c>
    </row>
    <row r="61" spans="1:25"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14"/>
        <v>0</v>
      </c>
      <c r="N61" s="322">
        <f t="shared" si="15"/>
        <v>0</v>
      </c>
      <c r="O61" s="322">
        <f t="shared" si="16"/>
        <v>24.860634114316536</v>
      </c>
      <c r="P61" s="322">
        <f t="shared" si="17"/>
        <v>0</v>
      </c>
      <c r="Q61" s="322">
        <f t="shared" si="18"/>
        <v>0</v>
      </c>
      <c r="R61" s="322">
        <f t="shared" si="6"/>
        <v>65.923999999999992</v>
      </c>
      <c r="S61" s="322">
        <f t="shared" si="7"/>
        <v>61.266000352058981</v>
      </c>
      <c r="T61" s="376">
        <f t="shared" si="8"/>
        <v>200</v>
      </c>
      <c r="U61" s="322">
        <f t="shared" si="9"/>
        <v>12253.200070411796</v>
      </c>
      <c r="V61" s="322">
        <f t="shared" si="10"/>
        <v>24.860634114316536</v>
      </c>
      <c r="W61" s="322">
        <f t="shared" si="11"/>
        <v>102.32936623774243</v>
      </c>
      <c r="X61" s="376">
        <f t="shared" si="12"/>
        <v>481.70399999999995</v>
      </c>
      <c r="Y61" s="379">
        <f t="shared" si="13"/>
        <v>49292.465034185479</v>
      </c>
    </row>
    <row r="62" spans="1:25"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14"/>
        <v>0</v>
      </c>
      <c r="N62" s="322">
        <f t="shared" si="15"/>
        <v>0</v>
      </c>
      <c r="O62" s="322">
        <f t="shared" si="16"/>
        <v>24.860634114316536</v>
      </c>
      <c r="P62" s="322">
        <f t="shared" si="17"/>
        <v>0</v>
      </c>
      <c r="Q62" s="322">
        <f t="shared" si="18"/>
        <v>0</v>
      </c>
      <c r="R62" s="322">
        <f t="shared" si="6"/>
        <v>65.923999999999992</v>
      </c>
      <c r="S62" s="322">
        <f t="shared" si="7"/>
        <v>29.265999650754679</v>
      </c>
      <c r="T62" s="376">
        <f t="shared" si="8"/>
        <v>200</v>
      </c>
      <c r="U62" s="322">
        <f t="shared" si="9"/>
        <v>5853.1999301509359</v>
      </c>
      <c r="V62" s="322">
        <f t="shared" si="10"/>
        <v>24.860634114316536</v>
      </c>
      <c r="W62" s="322">
        <f t="shared" si="11"/>
        <v>70.329365536438132</v>
      </c>
      <c r="X62" s="376">
        <f t="shared" si="12"/>
        <v>487.19600000000003</v>
      </c>
      <c r="Y62" s="379">
        <f t="shared" si="13"/>
        <v>34264.185571890514</v>
      </c>
    </row>
    <row r="63" spans="1:25"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14"/>
        <v>0</v>
      </c>
      <c r="N63" s="322">
        <f t="shared" si="15"/>
        <v>0</v>
      </c>
      <c r="O63" s="322">
        <f t="shared" si="16"/>
        <v>24.860634114316536</v>
      </c>
      <c r="P63" s="322">
        <f t="shared" si="17"/>
        <v>0</v>
      </c>
      <c r="Q63" s="322">
        <f t="shared" si="18"/>
        <v>0</v>
      </c>
      <c r="R63" s="322">
        <f t="shared" si="6"/>
        <v>65.923999999999992</v>
      </c>
      <c r="S63" s="322">
        <f t="shared" si="7"/>
        <v>10.165999309415596</v>
      </c>
      <c r="T63" s="376">
        <f t="shared" si="8"/>
        <v>200</v>
      </c>
      <c r="U63" s="322">
        <f t="shared" si="9"/>
        <v>2033.1998618831194</v>
      </c>
      <c r="V63" s="322">
        <f t="shared" si="10"/>
        <v>24.860634114316536</v>
      </c>
      <c r="W63" s="322">
        <f t="shared" si="11"/>
        <v>51.229365195099049</v>
      </c>
      <c r="X63" s="376">
        <f t="shared" si="12"/>
        <v>480.58300000000008</v>
      </c>
      <c r="Y63" s="379">
        <f t="shared" si="13"/>
        <v>24619.962013556291</v>
      </c>
    </row>
    <row r="64" spans="1:25"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14"/>
        <v>0</v>
      </c>
      <c r="N64" s="322">
        <f t="shared" si="15"/>
        <v>0</v>
      </c>
      <c r="O64" s="322">
        <f t="shared" si="16"/>
        <v>24.860634114316536</v>
      </c>
      <c r="P64" s="322">
        <f t="shared" si="17"/>
        <v>0</v>
      </c>
      <c r="Q64" s="322">
        <f t="shared" si="18"/>
        <v>0</v>
      </c>
      <c r="R64" s="322">
        <f t="shared" si="6"/>
        <v>65.923999999999992</v>
      </c>
      <c r="S64" s="322">
        <f t="shared" si="7"/>
        <v>7.5860000917579953</v>
      </c>
      <c r="T64" s="376">
        <f t="shared" si="8"/>
        <v>200</v>
      </c>
      <c r="U64" s="322">
        <f t="shared" si="9"/>
        <v>1517.2000183515991</v>
      </c>
      <c r="V64" s="322">
        <f t="shared" si="10"/>
        <v>24.860634114316536</v>
      </c>
      <c r="W64" s="322">
        <f t="shared" si="11"/>
        <v>48.649365977441448</v>
      </c>
      <c r="X64" s="376">
        <f t="shared" si="12"/>
        <v>453.89400000000001</v>
      </c>
      <c r="Y64" s="379">
        <f t="shared" si="13"/>
        <v>22081.655320964808</v>
      </c>
    </row>
    <row r="65" spans="1:25"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14"/>
        <v>0</v>
      </c>
      <c r="N65" s="322">
        <f t="shared" si="15"/>
        <v>0</v>
      </c>
      <c r="O65" s="322">
        <f t="shared" si="16"/>
        <v>24.860634114316536</v>
      </c>
      <c r="P65" s="322">
        <f t="shared" si="17"/>
        <v>0</v>
      </c>
      <c r="Q65" s="322">
        <f t="shared" si="18"/>
        <v>0</v>
      </c>
      <c r="R65" s="322">
        <f t="shared" si="6"/>
        <v>65.923999999999992</v>
      </c>
      <c r="S65" s="322">
        <f t="shared" si="7"/>
        <v>3.115999424330667</v>
      </c>
      <c r="T65" s="376">
        <f t="shared" si="8"/>
        <v>200</v>
      </c>
      <c r="U65" s="322">
        <f t="shared" si="9"/>
        <v>623.1998848661334</v>
      </c>
      <c r="V65" s="322">
        <f t="shared" si="10"/>
        <v>24.860634114316536</v>
      </c>
      <c r="W65" s="322">
        <f t="shared" si="11"/>
        <v>44.17936531001412</v>
      </c>
      <c r="X65" s="376">
        <f t="shared" si="12"/>
        <v>425.35900000000004</v>
      </c>
      <c r="Y65" s="379">
        <f t="shared" si="13"/>
        <v>18792.090648902296</v>
      </c>
    </row>
    <row r="66" spans="1:25"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14"/>
        <v>0</v>
      </c>
      <c r="N66" s="322">
        <f t="shared" si="15"/>
        <v>0</v>
      </c>
      <c r="O66" s="322">
        <f t="shared" si="16"/>
        <v>24.860634114316536</v>
      </c>
      <c r="P66" s="322">
        <f t="shared" si="17"/>
        <v>0</v>
      </c>
      <c r="Q66" s="322">
        <f t="shared" si="18"/>
        <v>0</v>
      </c>
      <c r="R66" s="322">
        <f t="shared" si="6"/>
        <v>65.923999999999992</v>
      </c>
      <c r="S66" s="322">
        <f t="shared" si="7"/>
        <v>0</v>
      </c>
      <c r="T66" s="376">
        <f t="shared" si="8"/>
        <v>200</v>
      </c>
      <c r="U66" s="322">
        <f t="shared" si="9"/>
        <v>0</v>
      </c>
      <c r="V66" s="322">
        <f t="shared" si="10"/>
        <v>24.860634114316536</v>
      </c>
      <c r="W66" s="322">
        <f t="shared" si="11"/>
        <v>38.319365819999646</v>
      </c>
      <c r="X66" s="376">
        <f t="shared" si="12"/>
        <v>408.97800000000007</v>
      </c>
      <c r="Y66" s="379">
        <f t="shared" si="13"/>
        <v>15671.777594331817</v>
      </c>
    </row>
    <row r="67" spans="1:25"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14"/>
        <v>0</v>
      </c>
      <c r="N67" s="322">
        <f t="shared" si="15"/>
        <v>0</v>
      </c>
      <c r="O67" s="322">
        <f t="shared" si="16"/>
        <v>24.860634114316536</v>
      </c>
      <c r="P67" s="322">
        <f t="shared" si="17"/>
        <v>0</v>
      </c>
      <c r="Q67" s="322">
        <f t="shared" si="18"/>
        <v>0</v>
      </c>
      <c r="R67" s="322">
        <f t="shared" si="6"/>
        <v>65.923999999999992</v>
      </c>
      <c r="S67" s="322">
        <f t="shared" si="7"/>
        <v>0</v>
      </c>
      <c r="T67" s="376">
        <f t="shared" si="8"/>
        <v>200</v>
      </c>
      <c r="U67" s="322">
        <f t="shared" si="9"/>
        <v>0</v>
      </c>
      <c r="V67" s="322">
        <f t="shared" si="10"/>
        <v>24.860634114316536</v>
      </c>
      <c r="W67" s="322">
        <f t="shared" si="11"/>
        <v>35.609366626489063</v>
      </c>
      <c r="X67" s="376">
        <f t="shared" si="12"/>
        <v>393.94799999999998</v>
      </c>
      <c r="Y67" s="379">
        <f t="shared" si="13"/>
        <v>14028.238763772113</v>
      </c>
    </row>
    <row r="68" spans="1:25"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14"/>
        <v>0</v>
      </c>
      <c r="N68" s="322">
        <f t="shared" si="15"/>
        <v>0</v>
      </c>
      <c r="O68" s="322">
        <f t="shared" si="16"/>
        <v>24.860634114316536</v>
      </c>
      <c r="P68" s="322">
        <f t="shared" si="17"/>
        <v>0</v>
      </c>
      <c r="Q68" s="322">
        <f t="shared" si="18"/>
        <v>0</v>
      </c>
      <c r="R68" s="322">
        <f t="shared" si="6"/>
        <v>65.923999999999992</v>
      </c>
      <c r="S68" s="322">
        <f t="shared" si="7"/>
        <v>0</v>
      </c>
      <c r="T68" s="376">
        <f t="shared" si="8"/>
        <v>200</v>
      </c>
      <c r="U68" s="322">
        <f t="shared" si="9"/>
        <v>0</v>
      </c>
      <c r="V68" s="322">
        <f t="shared" si="10"/>
        <v>24.860634114316536</v>
      </c>
      <c r="W68" s="322">
        <f t="shared" si="11"/>
        <v>35.889365885683461</v>
      </c>
      <c r="X68" s="376">
        <f t="shared" si="12"/>
        <v>359.76400000000001</v>
      </c>
      <c r="Y68" s="379">
        <f t="shared" si="13"/>
        <v>12911.701828497025</v>
      </c>
    </row>
    <row r="69" spans="1:25"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14"/>
        <v>0</v>
      </c>
      <c r="N69" s="322">
        <f t="shared" si="15"/>
        <v>0</v>
      </c>
      <c r="O69" s="322">
        <f t="shared" si="16"/>
        <v>24.860634114316536</v>
      </c>
      <c r="P69" s="322">
        <f t="shared" si="17"/>
        <v>0</v>
      </c>
      <c r="Q69" s="322">
        <f t="shared" si="18"/>
        <v>0</v>
      </c>
      <c r="R69" s="322">
        <f t="shared" si="6"/>
        <v>65.923999999999992</v>
      </c>
      <c r="S69" s="322">
        <f t="shared" si="7"/>
        <v>0</v>
      </c>
      <c r="T69" s="376">
        <f t="shared" si="8"/>
        <v>200</v>
      </c>
      <c r="U69" s="322">
        <f t="shared" si="9"/>
        <v>0</v>
      </c>
      <c r="V69" s="322">
        <f t="shared" si="10"/>
        <v>24.860634114316536</v>
      </c>
      <c r="W69" s="322">
        <f t="shared" si="11"/>
        <v>35.269365522799262</v>
      </c>
      <c r="X69" s="376">
        <f t="shared" si="12"/>
        <v>351.14</v>
      </c>
      <c r="Y69" s="379">
        <f t="shared" si="13"/>
        <v>12384.485009675733</v>
      </c>
    </row>
    <row r="70" spans="1:25"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14"/>
        <v>0</v>
      </c>
      <c r="N70" s="322">
        <f t="shared" si="15"/>
        <v>0</v>
      </c>
      <c r="O70" s="322">
        <f t="shared" si="16"/>
        <v>24.860634114316536</v>
      </c>
      <c r="P70" s="322">
        <f t="shared" si="17"/>
        <v>0</v>
      </c>
      <c r="Q70" s="322">
        <f t="shared" si="18"/>
        <v>0</v>
      </c>
      <c r="R70" s="322">
        <f t="shared" si="6"/>
        <v>65.923999999999992</v>
      </c>
      <c r="S70" s="322">
        <f t="shared" si="7"/>
        <v>0</v>
      </c>
      <c r="T70" s="376">
        <f t="shared" si="8"/>
        <v>200</v>
      </c>
      <c r="U70" s="322">
        <f t="shared" si="9"/>
        <v>0</v>
      </c>
      <c r="V70" s="322">
        <f t="shared" si="10"/>
        <v>24.860634114316536</v>
      </c>
      <c r="W70" s="322">
        <f t="shared" si="11"/>
        <v>37.419366028831007</v>
      </c>
      <c r="X70" s="376">
        <f t="shared" si="12"/>
        <v>358.86399999999992</v>
      </c>
      <c r="Y70" s="379">
        <f t="shared" si="13"/>
        <v>13428.463370570407</v>
      </c>
    </row>
    <row r="71" spans="1:25" x14ac:dyDescent="0.25">
      <c r="A71" s="210">
        <f>'11-2021'!A77</f>
        <v>44503.74999999984</v>
      </c>
      <c r="B71" s="249">
        <v>620.5</v>
      </c>
      <c r="C71" s="250">
        <v>48367.974999999999</v>
      </c>
      <c r="D71" s="249">
        <v>47.941000000000003</v>
      </c>
      <c r="E71" s="250">
        <v>3737.0010000000002</v>
      </c>
      <c r="F71" s="251">
        <f t="shared" ref="F71:F134" si="19">B71-D71</f>
        <v>572.55899999999997</v>
      </c>
      <c r="G71" s="251">
        <f t="shared" ref="G71:G134" si="20">C71-E71</f>
        <v>44630.974000000002</v>
      </c>
      <c r="H71" s="226">
        <f>'11-2021'!P77</f>
        <v>0</v>
      </c>
      <c r="I71" s="326">
        <f t="shared" ref="I71:I134" si="21">F71-H71</f>
        <v>572.55899999999997</v>
      </c>
      <c r="J71" s="322">
        <f t="shared" ref="J71:J134" si="22">IF(F71&gt;0,G71/F71,0)</f>
        <v>77.949999912672766</v>
      </c>
      <c r="K71" s="360">
        <v>5.56</v>
      </c>
      <c r="L71" s="327">
        <f t="shared" ref="L71:L134" si="23">IF(AND(MONTH($A$2)&gt;5,MONTH($A$2)&lt;9),(K71*10800)/1000,(K71*10400)/1000)+8.1</f>
        <v>65.923999999999992</v>
      </c>
      <c r="M71" s="322">
        <f t="shared" si="14"/>
        <v>0</v>
      </c>
      <c r="N71" s="322">
        <f t="shared" si="15"/>
        <v>0</v>
      </c>
      <c r="O71" s="322">
        <f t="shared" si="16"/>
        <v>24.860634114316536</v>
      </c>
      <c r="P71" s="322">
        <f t="shared" si="17"/>
        <v>0</v>
      </c>
      <c r="Q71" s="322">
        <f t="shared" si="18"/>
        <v>0</v>
      </c>
      <c r="R71" s="322">
        <f t="shared" ref="R71:R134" si="24">MAX(L71:Q71)</f>
        <v>65.923999999999992</v>
      </c>
      <c r="S71" s="322">
        <f t="shared" ref="S71:S134" si="25">IF(J71&gt;R71,J71-R71,0)</f>
        <v>12.025999912672773</v>
      </c>
      <c r="T71" s="376">
        <f t="shared" ref="T71:T134" si="26">IF(I71&gt;=200, 200, I71)</f>
        <v>200</v>
      </c>
      <c r="U71" s="322">
        <f t="shared" ref="U71:U134" si="27">IF(S71&lt;&gt;" ",S71*T71,0)</f>
        <v>2405.1999825345547</v>
      </c>
      <c r="V71" s="322">
        <f t="shared" ref="V71:V134" si="28">MAX(N71:Q71)</f>
        <v>24.860634114316536</v>
      </c>
      <c r="W71" s="322">
        <f t="shared" ref="W71:W134" si="29">IF((J71-V71)&gt;0,J71-V71,0)</f>
        <v>53.089365798356226</v>
      </c>
      <c r="X71" s="376">
        <f t="shared" ref="X71:X134" si="30">IF(U71&lt;&gt;" ",I71-T71,0)</f>
        <v>372.55899999999997</v>
      </c>
      <c r="Y71" s="379">
        <f t="shared" ref="Y71:Y134" si="31">IF(W71&lt;&gt;" ",W71*X71,0)</f>
        <v>19778.921032469796</v>
      </c>
    </row>
    <row r="72" spans="1:25" x14ac:dyDescent="0.25">
      <c r="A72" s="210">
        <f>'11-2021'!A78</f>
        <v>44503.791666666504</v>
      </c>
      <c r="B72" s="249">
        <v>623.1</v>
      </c>
      <c r="C72" s="250">
        <v>60858.177000000003</v>
      </c>
      <c r="D72" s="249">
        <v>25.202999999999999</v>
      </c>
      <c r="E72" s="250">
        <v>2461.5770000000002</v>
      </c>
      <c r="F72" s="251">
        <f t="shared" si="19"/>
        <v>597.89700000000005</v>
      </c>
      <c r="G72" s="251">
        <f t="shared" si="20"/>
        <v>58396.600000000006</v>
      </c>
      <c r="H72" s="226">
        <f>'11-2021'!P78</f>
        <v>0</v>
      </c>
      <c r="I72" s="326">
        <f t="shared" si="21"/>
        <v>597.89700000000005</v>
      </c>
      <c r="J72" s="322">
        <f t="shared" si="22"/>
        <v>97.670000016725297</v>
      </c>
      <c r="K72" s="360">
        <v>5.56</v>
      </c>
      <c r="L72" s="327">
        <f t="shared" si="23"/>
        <v>65.923999999999992</v>
      </c>
      <c r="M72" s="322">
        <f t="shared" ref="M72:M135" si="32">M71</f>
        <v>0</v>
      </c>
      <c r="N72" s="322">
        <f t="shared" ref="N72:N135" si="33">N71</f>
        <v>0</v>
      </c>
      <c r="O72" s="322">
        <f t="shared" ref="O72:O135" si="34">O71</f>
        <v>24.860634114316536</v>
      </c>
      <c r="P72" s="322">
        <f t="shared" ref="P72:P135" si="35">P71</f>
        <v>0</v>
      </c>
      <c r="Q72" s="322">
        <f t="shared" ref="Q72:Q135" si="36">Q71</f>
        <v>0</v>
      </c>
      <c r="R72" s="322">
        <f t="shared" si="24"/>
        <v>65.923999999999992</v>
      </c>
      <c r="S72" s="322">
        <f t="shared" si="25"/>
        <v>31.746000016725304</v>
      </c>
      <c r="T72" s="376">
        <f t="shared" si="26"/>
        <v>200</v>
      </c>
      <c r="U72" s="322">
        <f t="shared" si="27"/>
        <v>6349.2000033450604</v>
      </c>
      <c r="V72" s="322">
        <f t="shared" si="28"/>
        <v>24.860634114316536</v>
      </c>
      <c r="W72" s="322">
        <f t="shared" si="29"/>
        <v>72.809365902408757</v>
      </c>
      <c r="X72" s="376">
        <f t="shared" si="30"/>
        <v>397.89700000000005</v>
      </c>
      <c r="Y72" s="379">
        <f t="shared" si="31"/>
        <v>28970.628264470739</v>
      </c>
    </row>
    <row r="73" spans="1:25" x14ac:dyDescent="0.25">
      <c r="A73" s="210">
        <f>'11-2021'!A79</f>
        <v>44503.833333333168</v>
      </c>
      <c r="B73" s="249">
        <v>643.1</v>
      </c>
      <c r="C73" s="250">
        <v>56927.212</v>
      </c>
      <c r="D73" s="249">
        <v>18.204999999999998</v>
      </c>
      <c r="E73" s="250">
        <v>1611.5070000000001</v>
      </c>
      <c r="F73" s="251">
        <f t="shared" si="19"/>
        <v>624.89499999999998</v>
      </c>
      <c r="G73" s="251">
        <f t="shared" si="20"/>
        <v>55315.705000000002</v>
      </c>
      <c r="H73" s="226">
        <f>'11-2021'!P79</f>
        <v>0</v>
      </c>
      <c r="I73" s="326">
        <f t="shared" si="21"/>
        <v>624.89499999999998</v>
      </c>
      <c r="J73" s="322">
        <f t="shared" si="22"/>
        <v>88.519999359892466</v>
      </c>
      <c r="K73" s="360">
        <v>5.56</v>
      </c>
      <c r="L73" s="327">
        <f t="shared" si="23"/>
        <v>65.923999999999992</v>
      </c>
      <c r="M73" s="322">
        <f t="shared" si="32"/>
        <v>0</v>
      </c>
      <c r="N73" s="322">
        <f t="shared" si="33"/>
        <v>0</v>
      </c>
      <c r="O73" s="322">
        <f t="shared" si="34"/>
        <v>24.860634114316536</v>
      </c>
      <c r="P73" s="322">
        <f t="shared" si="35"/>
        <v>0</v>
      </c>
      <c r="Q73" s="322">
        <f t="shared" si="36"/>
        <v>0</v>
      </c>
      <c r="R73" s="322">
        <f t="shared" si="24"/>
        <v>65.923999999999992</v>
      </c>
      <c r="S73" s="322">
        <f t="shared" si="25"/>
        <v>22.595999359892474</v>
      </c>
      <c r="T73" s="376">
        <f t="shared" si="26"/>
        <v>200</v>
      </c>
      <c r="U73" s="322">
        <f t="shared" si="27"/>
        <v>4519.1998719784951</v>
      </c>
      <c r="V73" s="322">
        <f t="shared" si="28"/>
        <v>24.860634114316536</v>
      </c>
      <c r="W73" s="322">
        <f t="shared" si="29"/>
        <v>63.659365245575927</v>
      </c>
      <c r="X73" s="376">
        <f t="shared" si="30"/>
        <v>424.89499999999998</v>
      </c>
      <c r="Y73" s="379">
        <f t="shared" si="31"/>
        <v>27048.545996018984</v>
      </c>
    </row>
    <row r="74" spans="1:25" x14ac:dyDescent="0.25">
      <c r="A74" s="210">
        <f>'11-2021'!A80</f>
        <v>44503.874999999833</v>
      </c>
      <c r="B74" s="249">
        <v>682.9</v>
      </c>
      <c r="C74" s="250">
        <v>53074.987999999998</v>
      </c>
      <c r="D74" s="249">
        <v>40.558999999999997</v>
      </c>
      <c r="E74" s="250">
        <v>3152.2449999999999</v>
      </c>
      <c r="F74" s="251">
        <f t="shared" si="19"/>
        <v>642.34100000000001</v>
      </c>
      <c r="G74" s="251">
        <f t="shared" si="20"/>
        <v>49922.742999999995</v>
      </c>
      <c r="H74" s="226">
        <f>'11-2021'!P80</f>
        <v>0</v>
      </c>
      <c r="I74" s="326">
        <f t="shared" si="21"/>
        <v>642.34100000000001</v>
      </c>
      <c r="J74" s="322">
        <f t="shared" si="22"/>
        <v>77.720000747266624</v>
      </c>
      <c r="K74" s="360">
        <v>5.56</v>
      </c>
      <c r="L74" s="327">
        <f t="shared" si="23"/>
        <v>65.923999999999992</v>
      </c>
      <c r="M74" s="322">
        <f t="shared" si="32"/>
        <v>0</v>
      </c>
      <c r="N74" s="322">
        <f t="shared" si="33"/>
        <v>0</v>
      </c>
      <c r="O74" s="322">
        <f t="shared" si="34"/>
        <v>24.860634114316536</v>
      </c>
      <c r="P74" s="322">
        <f t="shared" si="35"/>
        <v>0</v>
      </c>
      <c r="Q74" s="322">
        <f t="shared" si="36"/>
        <v>0</v>
      </c>
      <c r="R74" s="322">
        <f t="shared" si="24"/>
        <v>65.923999999999992</v>
      </c>
      <c r="S74" s="322">
        <f t="shared" si="25"/>
        <v>11.796000747266632</v>
      </c>
      <c r="T74" s="376">
        <f t="shared" si="26"/>
        <v>200</v>
      </c>
      <c r="U74" s="322">
        <f t="shared" si="27"/>
        <v>2359.2001494533265</v>
      </c>
      <c r="V74" s="322">
        <f t="shared" si="28"/>
        <v>24.860634114316536</v>
      </c>
      <c r="W74" s="322">
        <f t="shared" si="29"/>
        <v>52.859366632950085</v>
      </c>
      <c r="X74" s="376">
        <f t="shared" si="30"/>
        <v>442.34100000000001</v>
      </c>
      <c r="Y74" s="379">
        <f t="shared" si="31"/>
        <v>23381.865095785775</v>
      </c>
    </row>
    <row r="75" spans="1:25" x14ac:dyDescent="0.25">
      <c r="A75" s="210">
        <f>'11-2021'!A81</f>
        <v>44503.916666666497</v>
      </c>
      <c r="B75" s="249">
        <v>649.88099999999997</v>
      </c>
      <c r="C75" s="250">
        <v>48105.094812000003</v>
      </c>
      <c r="D75" s="249">
        <v>0</v>
      </c>
      <c r="E75" s="250">
        <v>0</v>
      </c>
      <c r="F75" s="251">
        <f t="shared" si="19"/>
        <v>649.88099999999997</v>
      </c>
      <c r="G75" s="251">
        <f t="shared" si="20"/>
        <v>48105.094812000003</v>
      </c>
      <c r="H75" s="226">
        <f>'11-2021'!P81</f>
        <v>0</v>
      </c>
      <c r="I75" s="326">
        <f t="shared" si="21"/>
        <v>649.88099999999997</v>
      </c>
      <c r="J75" s="322">
        <f t="shared" si="22"/>
        <v>74.02138978059061</v>
      </c>
      <c r="K75" s="360">
        <v>5.56</v>
      </c>
      <c r="L75" s="327">
        <f t="shared" si="23"/>
        <v>65.923999999999992</v>
      </c>
      <c r="M75" s="322">
        <f t="shared" si="32"/>
        <v>0</v>
      </c>
      <c r="N75" s="322">
        <f t="shared" si="33"/>
        <v>0</v>
      </c>
      <c r="O75" s="322">
        <f t="shared" si="34"/>
        <v>24.860634114316536</v>
      </c>
      <c r="P75" s="322">
        <f t="shared" si="35"/>
        <v>0</v>
      </c>
      <c r="Q75" s="322">
        <f t="shared" si="36"/>
        <v>0</v>
      </c>
      <c r="R75" s="322">
        <f t="shared" si="24"/>
        <v>65.923999999999992</v>
      </c>
      <c r="S75" s="322">
        <f t="shared" si="25"/>
        <v>8.0973897805906176</v>
      </c>
      <c r="T75" s="376">
        <f t="shared" si="26"/>
        <v>200</v>
      </c>
      <c r="U75" s="322">
        <f t="shared" si="27"/>
        <v>1619.4779561181235</v>
      </c>
      <c r="V75" s="322">
        <f t="shared" si="28"/>
        <v>24.860634114316536</v>
      </c>
      <c r="W75" s="322">
        <f t="shared" si="29"/>
        <v>49.160755666274071</v>
      </c>
      <c r="X75" s="376">
        <f t="shared" si="30"/>
        <v>449.88099999999997</v>
      </c>
      <c r="Y75" s="379">
        <f t="shared" si="31"/>
        <v>22116.489919899042</v>
      </c>
    </row>
    <row r="76" spans="1:25" x14ac:dyDescent="0.25">
      <c r="A76" s="210">
        <f>'11-2021'!A82</f>
        <v>44503.958333333161</v>
      </c>
      <c r="B76" s="249">
        <v>639.72300000000007</v>
      </c>
      <c r="C76" s="250">
        <v>43278.380003999999</v>
      </c>
      <c r="D76" s="249">
        <v>0</v>
      </c>
      <c r="E76" s="250">
        <v>0</v>
      </c>
      <c r="F76" s="251">
        <f t="shared" si="19"/>
        <v>639.72300000000007</v>
      </c>
      <c r="G76" s="251">
        <f t="shared" si="20"/>
        <v>43278.380003999999</v>
      </c>
      <c r="H76" s="226">
        <f>'11-2021'!P82</f>
        <v>0</v>
      </c>
      <c r="I76" s="326">
        <f t="shared" si="21"/>
        <v>639.72300000000007</v>
      </c>
      <c r="J76" s="322">
        <f t="shared" si="22"/>
        <v>67.651749278984795</v>
      </c>
      <c r="K76" s="360">
        <v>5.56</v>
      </c>
      <c r="L76" s="327">
        <f t="shared" si="23"/>
        <v>65.923999999999992</v>
      </c>
      <c r="M76" s="322">
        <f t="shared" si="32"/>
        <v>0</v>
      </c>
      <c r="N76" s="322">
        <f t="shared" si="33"/>
        <v>0</v>
      </c>
      <c r="O76" s="322">
        <f t="shared" si="34"/>
        <v>24.860634114316536</v>
      </c>
      <c r="P76" s="322">
        <f t="shared" si="35"/>
        <v>0</v>
      </c>
      <c r="Q76" s="322">
        <f t="shared" si="36"/>
        <v>0</v>
      </c>
      <c r="R76" s="322">
        <f t="shared" si="24"/>
        <v>65.923999999999992</v>
      </c>
      <c r="S76" s="322">
        <f t="shared" si="25"/>
        <v>1.7277492789848026</v>
      </c>
      <c r="T76" s="376">
        <f t="shared" si="26"/>
        <v>200</v>
      </c>
      <c r="U76" s="322">
        <f t="shared" si="27"/>
        <v>345.54985579696051</v>
      </c>
      <c r="V76" s="322">
        <f t="shared" si="28"/>
        <v>24.860634114316536</v>
      </c>
      <c r="W76" s="322">
        <f t="shared" si="29"/>
        <v>42.791115164668255</v>
      </c>
      <c r="X76" s="376">
        <f t="shared" si="30"/>
        <v>439.72300000000007</v>
      </c>
      <c r="Y76" s="379">
        <f t="shared" si="31"/>
        <v>18816.237533553423</v>
      </c>
    </row>
    <row r="77" spans="1:25" x14ac:dyDescent="0.25">
      <c r="A77" s="210">
        <f>'11-2021'!A83</f>
        <v>44503.999999999825</v>
      </c>
      <c r="B77" s="249">
        <v>632.11700000000008</v>
      </c>
      <c r="C77" s="250">
        <v>38533.374507</v>
      </c>
      <c r="D77" s="249">
        <v>0</v>
      </c>
      <c r="E77" s="250">
        <v>0</v>
      </c>
      <c r="F77" s="251">
        <f t="shared" si="19"/>
        <v>632.11700000000008</v>
      </c>
      <c r="G77" s="251">
        <f t="shared" si="20"/>
        <v>38533.374507</v>
      </c>
      <c r="H77" s="226">
        <f>'11-2021'!P83</f>
        <v>0</v>
      </c>
      <c r="I77" s="326">
        <f t="shared" si="21"/>
        <v>632.11700000000008</v>
      </c>
      <c r="J77" s="322">
        <f t="shared" si="22"/>
        <v>60.959244106708084</v>
      </c>
      <c r="K77" s="360">
        <v>5.56</v>
      </c>
      <c r="L77" s="327">
        <f t="shared" si="23"/>
        <v>65.923999999999992</v>
      </c>
      <c r="M77" s="322">
        <f t="shared" si="32"/>
        <v>0</v>
      </c>
      <c r="N77" s="322">
        <f t="shared" si="33"/>
        <v>0</v>
      </c>
      <c r="O77" s="322">
        <f t="shared" si="34"/>
        <v>24.860634114316536</v>
      </c>
      <c r="P77" s="322">
        <f t="shared" si="35"/>
        <v>0</v>
      </c>
      <c r="Q77" s="322">
        <f t="shared" si="36"/>
        <v>0</v>
      </c>
      <c r="R77" s="322">
        <f t="shared" si="24"/>
        <v>65.923999999999992</v>
      </c>
      <c r="S77" s="322">
        <f t="shared" si="25"/>
        <v>0</v>
      </c>
      <c r="T77" s="376">
        <f t="shared" si="26"/>
        <v>200</v>
      </c>
      <c r="U77" s="322">
        <f t="shared" si="27"/>
        <v>0</v>
      </c>
      <c r="V77" s="322">
        <f t="shared" si="28"/>
        <v>24.860634114316536</v>
      </c>
      <c r="W77" s="322">
        <f t="shared" si="29"/>
        <v>36.098609992391545</v>
      </c>
      <c r="X77" s="376">
        <f t="shared" si="30"/>
        <v>432.11700000000008</v>
      </c>
      <c r="Y77" s="379">
        <f t="shared" si="31"/>
        <v>15598.823054082261</v>
      </c>
    </row>
    <row r="78" spans="1:25" x14ac:dyDescent="0.25">
      <c r="A78" s="210">
        <f>'11-2021'!A84</f>
        <v>44504.04166666649</v>
      </c>
      <c r="B78" s="249">
        <v>630</v>
      </c>
      <c r="C78" s="250">
        <v>41472.9</v>
      </c>
      <c r="D78" s="249">
        <v>4.9740000000000002</v>
      </c>
      <c r="E78" s="250">
        <v>327.43799999999999</v>
      </c>
      <c r="F78" s="251">
        <f t="shared" si="19"/>
        <v>625.02599999999995</v>
      </c>
      <c r="G78" s="251">
        <f t="shared" si="20"/>
        <v>41145.462</v>
      </c>
      <c r="H78" s="226">
        <f>'11-2021'!P84</f>
        <v>0</v>
      </c>
      <c r="I78" s="326">
        <f t="shared" si="21"/>
        <v>625.02599999999995</v>
      </c>
      <c r="J78" s="322">
        <f t="shared" si="22"/>
        <v>65.830000671972044</v>
      </c>
      <c r="K78" s="360">
        <v>5.74</v>
      </c>
      <c r="L78" s="327">
        <f t="shared" si="23"/>
        <v>67.795999999999992</v>
      </c>
      <c r="M78" s="322">
        <f t="shared" si="32"/>
        <v>0</v>
      </c>
      <c r="N78" s="322">
        <f t="shared" si="33"/>
        <v>0</v>
      </c>
      <c r="O78" s="322">
        <f t="shared" si="34"/>
        <v>24.860634114316536</v>
      </c>
      <c r="P78" s="322">
        <f t="shared" si="35"/>
        <v>0</v>
      </c>
      <c r="Q78" s="322">
        <f t="shared" si="36"/>
        <v>0</v>
      </c>
      <c r="R78" s="322">
        <f t="shared" si="24"/>
        <v>67.795999999999992</v>
      </c>
      <c r="S78" s="322">
        <f t="shared" si="25"/>
        <v>0</v>
      </c>
      <c r="T78" s="376">
        <f t="shared" si="26"/>
        <v>200</v>
      </c>
      <c r="U78" s="322">
        <f t="shared" si="27"/>
        <v>0</v>
      </c>
      <c r="V78" s="322">
        <f t="shared" si="28"/>
        <v>24.860634114316536</v>
      </c>
      <c r="W78" s="322">
        <f t="shared" si="29"/>
        <v>40.969366557655505</v>
      </c>
      <c r="X78" s="376">
        <f t="shared" si="30"/>
        <v>425.02599999999995</v>
      </c>
      <c r="Y78" s="379">
        <f t="shared" si="31"/>
        <v>17413.045990534087</v>
      </c>
    </row>
    <row r="79" spans="1:25" x14ac:dyDescent="0.25">
      <c r="A79" s="210">
        <f>'11-2021'!A85</f>
        <v>44504.083333333154</v>
      </c>
      <c r="B79" s="249">
        <v>626.15899999999999</v>
      </c>
      <c r="C79" s="250">
        <v>41028.309162999998</v>
      </c>
      <c r="D79" s="249">
        <v>0</v>
      </c>
      <c r="E79" s="250">
        <v>0</v>
      </c>
      <c r="F79" s="251">
        <f t="shared" si="19"/>
        <v>626.15899999999999</v>
      </c>
      <c r="G79" s="251">
        <f t="shared" si="20"/>
        <v>41028.309162999998</v>
      </c>
      <c r="H79" s="226">
        <f>'11-2021'!P85</f>
        <v>0</v>
      </c>
      <c r="I79" s="326">
        <f t="shared" si="21"/>
        <v>626.15899999999999</v>
      </c>
      <c r="J79" s="322">
        <f t="shared" si="22"/>
        <v>65.523787349539006</v>
      </c>
      <c r="K79" s="360">
        <v>5.74</v>
      </c>
      <c r="L79" s="327">
        <f t="shared" si="23"/>
        <v>67.795999999999992</v>
      </c>
      <c r="M79" s="322">
        <f t="shared" si="32"/>
        <v>0</v>
      </c>
      <c r="N79" s="322">
        <f t="shared" si="33"/>
        <v>0</v>
      </c>
      <c r="O79" s="322">
        <f t="shared" si="34"/>
        <v>24.860634114316536</v>
      </c>
      <c r="P79" s="322">
        <f t="shared" si="35"/>
        <v>0</v>
      </c>
      <c r="Q79" s="322">
        <f t="shared" si="36"/>
        <v>0</v>
      </c>
      <c r="R79" s="322">
        <f t="shared" si="24"/>
        <v>67.795999999999992</v>
      </c>
      <c r="S79" s="322">
        <f t="shared" si="25"/>
        <v>0</v>
      </c>
      <c r="T79" s="376">
        <f t="shared" si="26"/>
        <v>200</v>
      </c>
      <c r="U79" s="322">
        <f t="shared" si="27"/>
        <v>0</v>
      </c>
      <c r="V79" s="322">
        <f t="shared" si="28"/>
        <v>24.860634114316536</v>
      </c>
      <c r="W79" s="322">
        <f t="shared" si="29"/>
        <v>40.663153235222467</v>
      </c>
      <c r="X79" s="376">
        <f t="shared" si="30"/>
        <v>426.15899999999999</v>
      </c>
      <c r="Y79" s="379">
        <f t="shared" si="31"/>
        <v>17328.968719569169</v>
      </c>
    </row>
    <row r="80" spans="1:25" x14ac:dyDescent="0.25">
      <c r="A80" s="210">
        <f>'11-2021'!A86</f>
        <v>44504.124999999818</v>
      </c>
      <c r="B80" s="249">
        <v>627.45600000000002</v>
      </c>
      <c r="C80" s="250">
        <v>39920.932448</v>
      </c>
      <c r="D80" s="249">
        <v>0</v>
      </c>
      <c r="E80" s="250">
        <v>0</v>
      </c>
      <c r="F80" s="251">
        <f t="shared" si="19"/>
        <v>627.45600000000002</v>
      </c>
      <c r="G80" s="251">
        <f t="shared" si="20"/>
        <v>39920.932448</v>
      </c>
      <c r="H80" s="226">
        <f>'11-2021'!P86</f>
        <v>0</v>
      </c>
      <c r="I80" s="326">
        <f t="shared" si="21"/>
        <v>627.45600000000002</v>
      </c>
      <c r="J80" s="322">
        <f t="shared" si="22"/>
        <v>63.623477101183191</v>
      </c>
      <c r="K80" s="360">
        <v>5.74</v>
      </c>
      <c r="L80" s="327">
        <f t="shared" si="23"/>
        <v>67.795999999999992</v>
      </c>
      <c r="M80" s="322">
        <f t="shared" si="32"/>
        <v>0</v>
      </c>
      <c r="N80" s="322">
        <f t="shared" si="33"/>
        <v>0</v>
      </c>
      <c r="O80" s="322">
        <f t="shared" si="34"/>
        <v>24.860634114316536</v>
      </c>
      <c r="P80" s="322">
        <f t="shared" si="35"/>
        <v>0</v>
      </c>
      <c r="Q80" s="322">
        <f t="shared" si="36"/>
        <v>0</v>
      </c>
      <c r="R80" s="322">
        <f t="shared" si="24"/>
        <v>67.795999999999992</v>
      </c>
      <c r="S80" s="322">
        <f t="shared" si="25"/>
        <v>0</v>
      </c>
      <c r="T80" s="376">
        <f t="shared" si="26"/>
        <v>200</v>
      </c>
      <c r="U80" s="322">
        <f t="shared" si="27"/>
        <v>0</v>
      </c>
      <c r="V80" s="322">
        <f t="shared" si="28"/>
        <v>24.860634114316536</v>
      </c>
      <c r="W80" s="322">
        <f t="shared" si="29"/>
        <v>38.762842986866659</v>
      </c>
      <c r="X80" s="376">
        <f t="shared" si="30"/>
        <v>427.45600000000002</v>
      </c>
      <c r="Y80" s="379">
        <f t="shared" si="31"/>
        <v>16569.409811794074</v>
      </c>
    </row>
    <row r="81" spans="1:25" x14ac:dyDescent="0.25">
      <c r="A81" s="210">
        <f>'11-2021'!A87</f>
        <v>44504.166666666482</v>
      </c>
      <c r="B81" s="249">
        <v>629.64</v>
      </c>
      <c r="C81" s="250">
        <v>40751.033759999998</v>
      </c>
      <c r="D81" s="249">
        <v>0</v>
      </c>
      <c r="E81" s="250">
        <v>0</v>
      </c>
      <c r="F81" s="251">
        <f t="shared" si="19"/>
        <v>629.64</v>
      </c>
      <c r="G81" s="251">
        <f t="shared" si="20"/>
        <v>40751.033759999998</v>
      </c>
      <c r="H81" s="226">
        <f>'11-2021'!P87</f>
        <v>0</v>
      </c>
      <c r="I81" s="326">
        <f t="shared" si="21"/>
        <v>629.64</v>
      </c>
      <c r="J81" s="322">
        <f t="shared" si="22"/>
        <v>64.721164093767868</v>
      </c>
      <c r="K81" s="360">
        <v>5.74</v>
      </c>
      <c r="L81" s="327">
        <f t="shared" si="23"/>
        <v>67.795999999999992</v>
      </c>
      <c r="M81" s="322">
        <f t="shared" si="32"/>
        <v>0</v>
      </c>
      <c r="N81" s="322">
        <f t="shared" si="33"/>
        <v>0</v>
      </c>
      <c r="O81" s="322">
        <f t="shared" si="34"/>
        <v>24.860634114316536</v>
      </c>
      <c r="P81" s="322">
        <f t="shared" si="35"/>
        <v>0</v>
      </c>
      <c r="Q81" s="322">
        <f t="shared" si="36"/>
        <v>0</v>
      </c>
      <c r="R81" s="322">
        <f t="shared" si="24"/>
        <v>67.795999999999992</v>
      </c>
      <c r="S81" s="322">
        <f t="shared" si="25"/>
        <v>0</v>
      </c>
      <c r="T81" s="376">
        <f t="shared" si="26"/>
        <v>200</v>
      </c>
      <c r="U81" s="322">
        <f t="shared" si="27"/>
        <v>0</v>
      </c>
      <c r="V81" s="322">
        <f t="shared" si="28"/>
        <v>24.860634114316536</v>
      </c>
      <c r="W81" s="322">
        <f t="shared" si="29"/>
        <v>39.860529979451329</v>
      </c>
      <c r="X81" s="376">
        <f t="shared" si="30"/>
        <v>429.64</v>
      </c>
      <c r="Y81" s="379">
        <f t="shared" si="31"/>
        <v>17125.678100371468</v>
      </c>
    </row>
    <row r="82" spans="1:25" x14ac:dyDescent="0.25">
      <c r="A82" s="210">
        <f>'11-2021'!A88</f>
        <v>44504.208333333147</v>
      </c>
      <c r="B82" s="249">
        <v>646.81000000000006</v>
      </c>
      <c r="C82" s="250">
        <v>42470.050670000004</v>
      </c>
      <c r="D82" s="249">
        <v>0</v>
      </c>
      <c r="E82" s="250">
        <v>0</v>
      </c>
      <c r="F82" s="251">
        <f t="shared" si="19"/>
        <v>646.81000000000006</v>
      </c>
      <c r="G82" s="251">
        <f t="shared" si="20"/>
        <v>42470.050670000004</v>
      </c>
      <c r="H82" s="226">
        <f>'11-2021'!P88</f>
        <v>0</v>
      </c>
      <c r="I82" s="326">
        <f t="shared" si="21"/>
        <v>646.81000000000006</v>
      </c>
      <c r="J82" s="322">
        <f t="shared" si="22"/>
        <v>65.660782409053667</v>
      </c>
      <c r="K82" s="360">
        <v>5.74</v>
      </c>
      <c r="L82" s="327">
        <f t="shared" si="23"/>
        <v>67.795999999999992</v>
      </c>
      <c r="M82" s="322">
        <f t="shared" si="32"/>
        <v>0</v>
      </c>
      <c r="N82" s="322">
        <f t="shared" si="33"/>
        <v>0</v>
      </c>
      <c r="O82" s="322">
        <f t="shared" si="34"/>
        <v>24.860634114316536</v>
      </c>
      <c r="P82" s="322">
        <f t="shared" si="35"/>
        <v>0</v>
      </c>
      <c r="Q82" s="322">
        <f t="shared" si="36"/>
        <v>0</v>
      </c>
      <c r="R82" s="322">
        <f t="shared" si="24"/>
        <v>67.795999999999992</v>
      </c>
      <c r="S82" s="322">
        <f t="shared" si="25"/>
        <v>0</v>
      </c>
      <c r="T82" s="376">
        <f t="shared" si="26"/>
        <v>200</v>
      </c>
      <c r="U82" s="322">
        <f t="shared" si="27"/>
        <v>0</v>
      </c>
      <c r="V82" s="322">
        <f t="shared" si="28"/>
        <v>24.860634114316536</v>
      </c>
      <c r="W82" s="322">
        <f t="shared" si="29"/>
        <v>40.800148294737127</v>
      </c>
      <c r="X82" s="376">
        <f t="shared" si="30"/>
        <v>446.81000000000006</v>
      </c>
      <c r="Y82" s="379">
        <f t="shared" si="31"/>
        <v>18229.914259571498</v>
      </c>
    </row>
    <row r="83" spans="1:25" x14ac:dyDescent="0.25">
      <c r="A83" s="210">
        <f>'11-2021'!A89</f>
        <v>44504.249999999811</v>
      </c>
      <c r="B83" s="249">
        <v>677.6</v>
      </c>
      <c r="C83" s="250">
        <v>53482.968000000001</v>
      </c>
      <c r="D83" s="249">
        <v>6.4870000000000001</v>
      </c>
      <c r="E83" s="250">
        <v>512.01900000000001</v>
      </c>
      <c r="F83" s="251">
        <f t="shared" si="19"/>
        <v>671.11300000000006</v>
      </c>
      <c r="G83" s="251">
        <f t="shared" si="20"/>
        <v>52970.949000000001</v>
      </c>
      <c r="H83" s="226">
        <f>'11-2021'!P89</f>
        <v>0</v>
      </c>
      <c r="I83" s="326">
        <f t="shared" si="21"/>
        <v>671.11300000000006</v>
      </c>
      <c r="J83" s="322">
        <f t="shared" si="22"/>
        <v>78.929999865894416</v>
      </c>
      <c r="K83" s="360">
        <v>5.74</v>
      </c>
      <c r="L83" s="327">
        <f t="shared" si="23"/>
        <v>67.795999999999992</v>
      </c>
      <c r="M83" s="322">
        <f t="shared" si="32"/>
        <v>0</v>
      </c>
      <c r="N83" s="322">
        <f t="shared" si="33"/>
        <v>0</v>
      </c>
      <c r="O83" s="322">
        <f t="shared" si="34"/>
        <v>24.860634114316536</v>
      </c>
      <c r="P83" s="322">
        <f t="shared" si="35"/>
        <v>0</v>
      </c>
      <c r="Q83" s="322">
        <f t="shared" si="36"/>
        <v>0</v>
      </c>
      <c r="R83" s="322">
        <f t="shared" si="24"/>
        <v>67.795999999999992</v>
      </c>
      <c r="S83" s="322">
        <f t="shared" si="25"/>
        <v>11.133999865894424</v>
      </c>
      <c r="T83" s="376">
        <f t="shared" si="26"/>
        <v>200</v>
      </c>
      <c r="U83" s="322">
        <f t="shared" si="27"/>
        <v>2226.799973178885</v>
      </c>
      <c r="V83" s="322">
        <f t="shared" si="28"/>
        <v>24.860634114316536</v>
      </c>
      <c r="W83" s="322">
        <f t="shared" si="29"/>
        <v>54.069365751577877</v>
      </c>
      <c r="X83" s="376">
        <f t="shared" si="30"/>
        <v>471.11300000000006</v>
      </c>
      <c r="Y83" s="379">
        <f t="shared" si="31"/>
        <v>25472.78110732311</v>
      </c>
    </row>
    <row r="84" spans="1:25" x14ac:dyDescent="0.25">
      <c r="A84" s="210">
        <f>'11-2021'!A90</f>
        <v>44504.291666666475</v>
      </c>
      <c r="B84" s="249">
        <v>733.7</v>
      </c>
      <c r="C84" s="250">
        <v>78726.009999999995</v>
      </c>
      <c r="D84" s="249">
        <v>12.32</v>
      </c>
      <c r="E84" s="250">
        <v>1321.9359999999999</v>
      </c>
      <c r="F84" s="251">
        <f t="shared" si="19"/>
        <v>721.38</v>
      </c>
      <c r="G84" s="251">
        <f t="shared" si="20"/>
        <v>77404.073999999993</v>
      </c>
      <c r="H84" s="226">
        <f>'11-2021'!P90</f>
        <v>0</v>
      </c>
      <c r="I84" s="326">
        <f t="shared" si="21"/>
        <v>721.38</v>
      </c>
      <c r="J84" s="322">
        <f t="shared" si="22"/>
        <v>107.3</v>
      </c>
      <c r="K84" s="360">
        <v>5.74</v>
      </c>
      <c r="L84" s="327">
        <f t="shared" si="23"/>
        <v>67.795999999999992</v>
      </c>
      <c r="M84" s="322">
        <f t="shared" si="32"/>
        <v>0</v>
      </c>
      <c r="N84" s="322">
        <f t="shared" si="33"/>
        <v>0</v>
      </c>
      <c r="O84" s="322">
        <f t="shared" si="34"/>
        <v>24.860634114316536</v>
      </c>
      <c r="P84" s="322">
        <f t="shared" si="35"/>
        <v>0</v>
      </c>
      <c r="Q84" s="322">
        <f t="shared" si="36"/>
        <v>0</v>
      </c>
      <c r="R84" s="322">
        <f t="shared" si="24"/>
        <v>67.795999999999992</v>
      </c>
      <c r="S84" s="322">
        <f t="shared" si="25"/>
        <v>39.504000000000005</v>
      </c>
      <c r="T84" s="376">
        <f t="shared" si="26"/>
        <v>200</v>
      </c>
      <c r="U84" s="322">
        <f t="shared" si="27"/>
        <v>7900.8000000000011</v>
      </c>
      <c r="V84" s="322">
        <f t="shared" si="28"/>
        <v>24.860634114316536</v>
      </c>
      <c r="W84" s="322">
        <f t="shared" si="29"/>
        <v>82.439365885683458</v>
      </c>
      <c r="X84" s="376">
        <f t="shared" si="30"/>
        <v>521.38</v>
      </c>
      <c r="Y84" s="379">
        <f t="shared" si="31"/>
        <v>42982.236585477644</v>
      </c>
    </row>
    <row r="85" spans="1:25" x14ac:dyDescent="0.25">
      <c r="A85" s="210">
        <f>'11-2021'!A91</f>
        <v>44504.333333333139</v>
      </c>
      <c r="B85" s="249">
        <v>758.4369999999999</v>
      </c>
      <c r="C85" s="250">
        <v>106974.81525500001</v>
      </c>
      <c r="D85" s="249">
        <v>0</v>
      </c>
      <c r="E85" s="250">
        <v>0</v>
      </c>
      <c r="F85" s="251">
        <f t="shared" si="19"/>
        <v>758.4369999999999</v>
      </c>
      <c r="G85" s="251">
        <f t="shared" si="20"/>
        <v>106974.81525500001</v>
      </c>
      <c r="H85" s="226">
        <f>'11-2021'!P91</f>
        <v>0</v>
      </c>
      <c r="I85" s="326">
        <f t="shared" si="21"/>
        <v>758.4369999999999</v>
      </c>
      <c r="J85" s="322">
        <f t="shared" si="22"/>
        <v>141.04640893706403</v>
      </c>
      <c r="K85" s="360">
        <v>5.74</v>
      </c>
      <c r="L85" s="327">
        <f t="shared" si="23"/>
        <v>67.795999999999992</v>
      </c>
      <c r="M85" s="322">
        <f t="shared" si="32"/>
        <v>0</v>
      </c>
      <c r="N85" s="322">
        <f t="shared" si="33"/>
        <v>0</v>
      </c>
      <c r="O85" s="322">
        <f t="shared" si="34"/>
        <v>24.860634114316536</v>
      </c>
      <c r="P85" s="322">
        <f t="shared" si="35"/>
        <v>0</v>
      </c>
      <c r="Q85" s="322">
        <f t="shared" si="36"/>
        <v>0</v>
      </c>
      <c r="R85" s="322">
        <f t="shared" si="24"/>
        <v>67.795999999999992</v>
      </c>
      <c r="S85" s="322">
        <f t="shared" si="25"/>
        <v>73.250408937064037</v>
      </c>
      <c r="T85" s="376">
        <f t="shared" si="26"/>
        <v>200</v>
      </c>
      <c r="U85" s="322">
        <f t="shared" si="27"/>
        <v>14650.081787412808</v>
      </c>
      <c r="V85" s="322">
        <f t="shared" si="28"/>
        <v>24.860634114316536</v>
      </c>
      <c r="W85" s="322">
        <f t="shared" si="29"/>
        <v>116.18577482274749</v>
      </c>
      <c r="X85" s="376">
        <f t="shared" si="30"/>
        <v>558.4369999999999</v>
      </c>
      <c r="Y85" s="379">
        <f t="shared" si="31"/>
        <v>64882.43553469063</v>
      </c>
    </row>
    <row r="86" spans="1:25" x14ac:dyDescent="0.25">
      <c r="A86" s="210">
        <f>'11-2021'!A92</f>
        <v>44504.374999999804</v>
      </c>
      <c r="B86" s="249">
        <v>763.99300000000005</v>
      </c>
      <c r="C86" s="250">
        <v>88339.116230999993</v>
      </c>
      <c r="D86" s="249">
        <v>0</v>
      </c>
      <c r="E86" s="250">
        <v>0</v>
      </c>
      <c r="F86" s="251">
        <f t="shared" si="19"/>
        <v>763.99300000000005</v>
      </c>
      <c r="G86" s="251">
        <f t="shared" si="20"/>
        <v>88339.116230999993</v>
      </c>
      <c r="H86" s="226">
        <f>'11-2021'!P92</f>
        <v>0</v>
      </c>
      <c r="I86" s="326">
        <f t="shared" si="21"/>
        <v>763.99300000000005</v>
      </c>
      <c r="J86" s="322">
        <f t="shared" si="22"/>
        <v>115.62817490605279</v>
      </c>
      <c r="K86" s="360">
        <v>5.74</v>
      </c>
      <c r="L86" s="327">
        <f t="shared" si="23"/>
        <v>67.795999999999992</v>
      </c>
      <c r="M86" s="322">
        <f t="shared" si="32"/>
        <v>0</v>
      </c>
      <c r="N86" s="322">
        <f t="shared" si="33"/>
        <v>0</v>
      </c>
      <c r="O86" s="322">
        <f t="shared" si="34"/>
        <v>24.860634114316536</v>
      </c>
      <c r="P86" s="322">
        <f t="shared" si="35"/>
        <v>0</v>
      </c>
      <c r="Q86" s="322">
        <f t="shared" si="36"/>
        <v>0</v>
      </c>
      <c r="R86" s="322">
        <f t="shared" si="24"/>
        <v>67.795999999999992</v>
      </c>
      <c r="S86" s="322">
        <f t="shared" si="25"/>
        <v>47.832174906052799</v>
      </c>
      <c r="T86" s="376">
        <f t="shared" si="26"/>
        <v>200</v>
      </c>
      <c r="U86" s="322">
        <f t="shared" si="27"/>
        <v>9566.4349812105593</v>
      </c>
      <c r="V86" s="322">
        <f t="shared" si="28"/>
        <v>24.860634114316536</v>
      </c>
      <c r="W86" s="322">
        <f t="shared" si="29"/>
        <v>90.767540791736252</v>
      </c>
      <c r="X86" s="376">
        <f t="shared" si="30"/>
        <v>563.99300000000005</v>
      </c>
      <c r="Y86" s="379">
        <f t="shared" si="31"/>
        <v>51192.25763375371</v>
      </c>
    </row>
    <row r="87" spans="1:25" x14ac:dyDescent="0.25">
      <c r="A87" s="210">
        <f>'11-2021'!A93</f>
        <v>44504.416666666468</v>
      </c>
      <c r="B87" s="249">
        <v>763.46699999999998</v>
      </c>
      <c r="C87" s="250">
        <v>68185.696710000004</v>
      </c>
      <c r="D87" s="249">
        <v>0</v>
      </c>
      <c r="E87" s="250">
        <v>0</v>
      </c>
      <c r="F87" s="251">
        <f t="shared" si="19"/>
        <v>763.46699999999998</v>
      </c>
      <c r="G87" s="251">
        <f t="shared" si="20"/>
        <v>68185.696710000004</v>
      </c>
      <c r="H87" s="226">
        <f>'11-2021'!P93</f>
        <v>0</v>
      </c>
      <c r="I87" s="326">
        <f t="shared" si="21"/>
        <v>763.46699999999998</v>
      </c>
      <c r="J87" s="322">
        <f t="shared" si="22"/>
        <v>89.310601126178355</v>
      </c>
      <c r="K87" s="360">
        <v>5.74</v>
      </c>
      <c r="L87" s="327">
        <f t="shared" si="23"/>
        <v>67.795999999999992</v>
      </c>
      <c r="M87" s="322">
        <f t="shared" si="32"/>
        <v>0</v>
      </c>
      <c r="N87" s="322">
        <f t="shared" si="33"/>
        <v>0</v>
      </c>
      <c r="O87" s="322">
        <f t="shared" si="34"/>
        <v>24.860634114316536</v>
      </c>
      <c r="P87" s="322">
        <f t="shared" si="35"/>
        <v>0</v>
      </c>
      <c r="Q87" s="322">
        <f t="shared" si="36"/>
        <v>0</v>
      </c>
      <c r="R87" s="322">
        <f t="shared" si="24"/>
        <v>67.795999999999992</v>
      </c>
      <c r="S87" s="322">
        <f t="shared" si="25"/>
        <v>21.514601126178363</v>
      </c>
      <c r="T87" s="376">
        <f t="shared" si="26"/>
        <v>200</v>
      </c>
      <c r="U87" s="322">
        <f t="shared" si="27"/>
        <v>4302.9202252356727</v>
      </c>
      <c r="V87" s="322">
        <f t="shared" si="28"/>
        <v>24.860634114316536</v>
      </c>
      <c r="W87" s="322">
        <f t="shared" si="29"/>
        <v>64.449967011861816</v>
      </c>
      <c r="X87" s="376">
        <f t="shared" si="30"/>
        <v>563.46699999999998</v>
      </c>
      <c r="Y87" s="379">
        <f t="shared" si="31"/>
        <v>36315.429562272744</v>
      </c>
    </row>
    <row r="88" spans="1:25" x14ac:dyDescent="0.25">
      <c r="A88" s="210">
        <f>'11-2021'!A94</f>
        <v>44504.458333333132</v>
      </c>
      <c r="B88" s="249">
        <v>719.48299999999995</v>
      </c>
      <c r="C88" s="250">
        <v>61387.094782</v>
      </c>
      <c r="D88" s="249">
        <v>0</v>
      </c>
      <c r="E88" s="250">
        <v>0</v>
      </c>
      <c r="F88" s="251">
        <f t="shared" si="19"/>
        <v>719.48299999999995</v>
      </c>
      <c r="G88" s="251">
        <f t="shared" si="20"/>
        <v>61387.094782</v>
      </c>
      <c r="H88" s="226">
        <f>'11-2021'!P94</f>
        <v>0</v>
      </c>
      <c r="I88" s="326">
        <f t="shared" si="21"/>
        <v>719.48299999999995</v>
      </c>
      <c r="J88" s="322">
        <f t="shared" si="22"/>
        <v>85.321119167513345</v>
      </c>
      <c r="K88" s="360">
        <v>5.74</v>
      </c>
      <c r="L88" s="327">
        <f t="shared" si="23"/>
        <v>67.795999999999992</v>
      </c>
      <c r="M88" s="322">
        <f t="shared" si="32"/>
        <v>0</v>
      </c>
      <c r="N88" s="322">
        <f t="shared" si="33"/>
        <v>0</v>
      </c>
      <c r="O88" s="322">
        <f t="shared" si="34"/>
        <v>24.860634114316536</v>
      </c>
      <c r="P88" s="322">
        <f t="shared" si="35"/>
        <v>0</v>
      </c>
      <c r="Q88" s="322">
        <f t="shared" si="36"/>
        <v>0</v>
      </c>
      <c r="R88" s="322">
        <f t="shared" si="24"/>
        <v>67.795999999999992</v>
      </c>
      <c r="S88" s="322">
        <f t="shared" si="25"/>
        <v>17.525119167513353</v>
      </c>
      <c r="T88" s="376">
        <f t="shared" si="26"/>
        <v>200</v>
      </c>
      <c r="U88" s="322">
        <f t="shared" si="27"/>
        <v>3505.0238335026706</v>
      </c>
      <c r="V88" s="322">
        <f t="shared" si="28"/>
        <v>24.860634114316536</v>
      </c>
      <c r="W88" s="322">
        <f t="shared" si="29"/>
        <v>60.460485053196805</v>
      </c>
      <c r="X88" s="376">
        <f t="shared" si="30"/>
        <v>519.48299999999995</v>
      </c>
      <c r="Y88" s="379">
        <f t="shared" si="31"/>
        <v>31408.194156889833</v>
      </c>
    </row>
    <row r="89" spans="1:25" x14ac:dyDescent="0.25">
      <c r="A89" s="210">
        <f>'11-2021'!A95</f>
        <v>44504.499999999796</v>
      </c>
      <c r="B89" s="249">
        <v>672.03399999999999</v>
      </c>
      <c r="C89" s="250">
        <v>51222.545962000004</v>
      </c>
      <c r="D89" s="249">
        <v>0</v>
      </c>
      <c r="E89" s="250">
        <v>0</v>
      </c>
      <c r="F89" s="251">
        <f t="shared" si="19"/>
        <v>672.03399999999999</v>
      </c>
      <c r="G89" s="251">
        <f t="shared" si="20"/>
        <v>51222.545962000004</v>
      </c>
      <c r="H89" s="226">
        <f>'11-2021'!P95</f>
        <v>0</v>
      </c>
      <c r="I89" s="326">
        <f t="shared" si="21"/>
        <v>672.03399999999999</v>
      </c>
      <c r="J89" s="322">
        <f t="shared" si="22"/>
        <v>76.220170351500073</v>
      </c>
      <c r="K89" s="360">
        <v>5.74</v>
      </c>
      <c r="L89" s="327">
        <f t="shared" si="23"/>
        <v>67.795999999999992</v>
      </c>
      <c r="M89" s="322">
        <f t="shared" si="32"/>
        <v>0</v>
      </c>
      <c r="N89" s="322">
        <f t="shared" si="33"/>
        <v>0</v>
      </c>
      <c r="O89" s="322">
        <f t="shared" si="34"/>
        <v>24.860634114316536</v>
      </c>
      <c r="P89" s="322">
        <f t="shared" si="35"/>
        <v>0</v>
      </c>
      <c r="Q89" s="322">
        <f t="shared" si="36"/>
        <v>0</v>
      </c>
      <c r="R89" s="322">
        <f t="shared" si="24"/>
        <v>67.795999999999992</v>
      </c>
      <c r="S89" s="322">
        <f t="shared" si="25"/>
        <v>8.4241703515000808</v>
      </c>
      <c r="T89" s="376">
        <f t="shared" si="26"/>
        <v>200</v>
      </c>
      <c r="U89" s="322">
        <f t="shared" si="27"/>
        <v>1684.8340703000163</v>
      </c>
      <c r="V89" s="322">
        <f t="shared" si="28"/>
        <v>24.860634114316536</v>
      </c>
      <c r="W89" s="322">
        <f t="shared" si="29"/>
        <v>51.359536237183534</v>
      </c>
      <c r="X89" s="376">
        <f t="shared" si="30"/>
        <v>472.03399999999999</v>
      </c>
      <c r="Y89" s="379">
        <f t="shared" si="31"/>
        <v>24243.44732818269</v>
      </c>
    </row>
    <row r="90" spans="1:25" x14ac:dyDescent="0.25">
      <c r="A90" s="210">
        <f>'11-2021'!A96</f>
        <v>44504.541666666461</v>
      </c>
      <c r="B90" s="249">
        <v>639.5</v>
      </c>
      <c r="C90" s="250">
        <v>44406.879999999997</v>
      </c>
      <c r="D90" s="249">
        <v>26.846</v>
      </c>
      <c r="E90" s="250">
        <v>1864.1859999999999</v>
      </c>
      <c r="F90" s="251">
        <f t="shared" si="19"/>
        <v>612.654</v>
      </c>
      <c r="G90" s="251">
        <f t="shared" si="20"/>
        <v>42542.693999999996</v>
      </c>
      <c r="H90" s="226">
        <f>'11-2021'!P96</f>
        <v>0</v>
      </c>
      <c r="I90" s="326">
        <f t="shared" si="21"/>
        <v>612.654</v>
      </c>
      <c r="J90" s="322">
        <f t="shared" si="22"/>
        <v>69.440000391738238</v>
      </c>
      <c r="K90" s="360">
        <v>5.74</v>
      </c>
      <c r="L90" s="327">
        <f t="shared" si="23"/>
        <v>67.795999999999992</v>
      </c>
      <c r="M90" s="322">
        <f t="shared" si="32"/>
        <v>0</v>
      </c>
      <c r="N90" s="322">
        <f t="shared" si="33"/>
        <v>0</v>
      </c>
      <c r="O90" s="322">
        <f t="shared" si="34"/>
        <v>24.860634114316536</v>
      </c>
      <c r="P90" s="322">
        <f t="shared" si="35"/>
        <v>0</v>
      </c>
      <c r="Q90" s="322">
        <f t="shared" si="36"/>
        <v>0</v>
      </c>
      <c r="R90" s="322">
        <f t="shared" si="24"/>
        <v>67.795999999999992</v>
      </c>
      <c r="S90" s="322">
        <f t="shared" si="25"/>
        <v>1.6440003917382455</v>
      </c>
      <c r="T90" s="376">
        <f t="shared" si="26"/>
        <v>200</v>
      </c>
      <c r="U90" s="322">
        <f t="shared" si="27"/>
        <v>328.80007834764911</v>
      </c>
      <c r="V90" s="322">
        <f t="shared" si="28"/>
        <v>24.860634114316536</v>
      </c>
      <c r="W90" s="322">
        <f t="shared" si="29"/>
        <v>44.579366277421698</v>
      </c>
      <c r="X90" s="376">
        <f t="shared" si="30"/>
        <v>412.654</v>
      </c>
      <c r="Y90" s="379">
        <f t="shared" si="31"/>
        <v>18395.853811843172</v>
      </c>
    </row>
    <row r="91" spans="1:25" x14ac:dyDescent="0.25">
      <c r="A91" s="210">
        <f>'11-2021'!A97</f>
        <v>44504.583333333125</v>
      </c>
      <c r="B91" s="249">
        <v>619.29999999999995</v>
      </c>
      <c r="C91" s="250">
        <v>42824.595000000001</v>
      </c>
      <c r="D91" s="249">
        <v>34.752000000000002</v>
      </c>
      <c r="E91" s="250">
        <v>2403.1010000000001</v>
      </c>
      <c r="F91" s="251">
        <f t="shared" si="19"/>
        <v>584.548</v>
      </c>
      <c r="G91" s="251">
        <f t="shared" si="20"/>
        <v>40421.493999999999</v>
      </c>
      <c r="H91" s="226">
        <f>'11-2021'!P97</f>
        <v>0</v>
      </c>
      <c r="I91" s="326">
        <f t="shared" si="21"/>
        <v>584.548</v>
      </c>
      <c r="J91" s="322">
        <f t="shared" si="22"/>
        <v>69.149999657855304</v>
      </c>
      <c r="K91" s="360">
        <v>5.74</v>
      </c>
      <c r="L91" s="327">
        <f t="shared" si="23"/>
        <v>67.795999999999992</v>
      </c>
      <c r="M91" s="322">
        <f t="shared" si="32"/>
        <v>0</v>
      </c>
      <c r="N91" s="322">
        <f t="shared" si="33"/>
        <v>0</v>
      </c>
      <c r="O91" s="322">
        <f t="shared" si="34"/>
        <v>24.860634114316536</v>
      </c>
      <c r="P91" s="322">
        <f t="shared" si="35"/>
        <v>0</v>
      </c>
      <c r="Q91" s="322">
        <f t="shared" si="36"/>
        <v>0</v>
      </c>
      <c r="R91" s="322">
        <f t="shared" si="24"/>
        <v>67.795999999999992</v>
      </c>
      <c r="S91" s="322">
        <f t="shared" si="25"/>
        <v>1.3539996578553115</v>
      </c>
      <c r="T91" s="376">
        <f t="shared" si="26"/>
        <v>200</v>
      </c>
      <c r="U91" s="322">
        <f t="shared" si="27"/>
        <v>270.7999315710623</v>
      </c>
      <c r="V91" s="322">
        <f t="shared" si="28"/>
        <v>24.860634114316536</v>
      </c>
      <c r="W91" s="322">
        <f t="shared" si="29"/>
        <v>44.289365543538764</v>
      </c>
      <c r="X91" s="376">
        <f t="shared" si="30"/>
        <v>384.548</v>
      </c>
      <c r="Y91" s="379">
        <f t="shared" si="31"/>
        <v>17031.386941036744</v>
      </c>
    </row>
    <row r="92" spans="1:25" x14ac:dyDescent="0.25">
      <c r="A92" s="210">
        <f>'11-2021'!A98</f>
        <v>44504.624999999789</v>
      </c>
      <c r="B92" s="249">
        <v>602.9</v>
      </c>
      <c r="C92" s="250">
        <v>40394.300000000003</v>
      </c>
      <c r="D92" s="249">
        <v>46.75</v>
      </c>
      <c r="E92" s="250">
        <v>3132.25</v>
      </c>
      <c r="F92" s="251">
        <f t="shared" si="19"/>
        <v>556.15</v>
      </c>
      <c r="G92" s="251">
        <f t="shared" si="20"/>
        <v>37262.050000000003</v>
      </c>
      <c r="H92" s="226">
        <f>'11-2021'!P98</f>
        <v>0</v>
      </c>
      <c r="I92" s="326">
        <f t="shared" si="21"/>
        <v>556.15</v>
      </c>
      <c r="J92" s="322">
        <f t="shared" si="22"/>
        <v>67.000000000000014</v>
      </c>
      <c r="K92" s="360">
        <v>5.74</v>
      </c>
      <c r="L92" s="327">
        <f t="shared" si="23"/>
        <v>67.795999999999992</v>
      </c>
      <c r="M92" s="322">
        <f t="shared" si="32"/>
        <v>0</v>
      </c>
      <c r="N92" s="322">
        <f t="shared" si="33"/>
        <v>0</v>
      </c>
      <c r="O92" s="322">
        <f t="shared" si="34"/>
        <v>24.860634114316536</v>
      </c>
      <c r="P92" s="322">
        <f t="shared" si="35"/>
        <v>0</v>
      </c>
      <c r="Q92" s="322">
        <f t="shared" si="36"/>
        <v>0</v>
      </c>
      <c r="R92" s="322">
        <f t="shared" si="24"/>
        <v>67.795999999999992</v>
      </c>
      <c r="S92" s="322">
        <f t="shared" si="25"/>
        <v>0</v>
      </c>
      <c r="T92" s="376">
        <f t="shared" si="26"/>
        <v>200</v>
      </c>
      <c r="U92" s="322">
        <f t="shared" si="27"/>
        <v>0</v>
      </c>
      <c r="V92" s="322">
        <f t="shared" si="28"/>
        <v>24.860634114316536</v>
      </c>
      <c r="W92" s="322">
        <f t="shared" si="29"/>
        <v>42.139365885683475</v>
      </c>
      <c r="X92" s="376">
        <f t="shared" si="30"/>
        <v>356.15</v>
      </c>
      <c r="Y92" s="379">
        <f t="shared" si="31"/>
        <v>15007.935160186169</v>
      </c>
    </row>
    <row r="93" spans="1:25" x14ac:dyDescent="0.25">
      <c r="A93" s="210">
        <f>'11-2021'!A99</f>
        <v>44504.666666666453</v>
      </c>
      <c r="B93" s="249">
        <v>583.79999999999995</v>
      </c>
      <c r="C93" s="250">
        <v>38431.553999999996</v>
      </c>
      <c r="D93" s="249">
        <v>35.521999999999998</v>
      </c>
      <c r="E93" s="250">
        <v>2338.413</v>
      </c>
      <c r="F93" s="251">
        <f t="shared" si="19"/>
        <v>548.27799999999991</v>
      </c>
      <c r="G93" s="251">
        <f t="shared" si="20"/>
        <v>36093.140999999996</v>
      </c>
      <c r="H93" s="226">
        <f>'11-2021'!P99</f>
        <v>0</v>
      </c>
      <c r="I93" s="326">
        <f t="shared" si="21"/>
        <v>548.27799999999991</v>
      </c>
      <c r="J93" s="322">
        <f t="shared" si="22"/>
        <v>65.830000474211985</v>
      </c>
      <c r="K93" s="360">
        <v>5.74</v>
      </c>
      <c r="L93" s="327">
        <f t="shared" si="23"/>
        <v>67.795999999999992</v>
      </c>
      <c r="M93" s="322">
        <f t="shared" si="32"/>
        <v>0</v>
      </c>
      <c r="N93" s="322">
        <f t="shared" si="33"/>
        <v>0</v>
      </c>
      <c r="O93" s="322">
        <f t="shared" si="34"/>
        <v>24.860634114316536</v>
      </c>
      <c r="P93" s="322">
        <f t="shared" si="35"/>
        <v>0</v>
      </c>
      <c r="Q93" s="322">
        <f t="shared" si="36"/>
        <v>0</v>
      </c>
      <c r="R93" s="322">
        <f t="shared" si="24"/>
        <v>67.795999999999992</v>
      </c>
      <c r="S93" s="322">
        <f t="shared" si="25"/>
        <v>0</v>
      </c>
      <c r="T93" s="376">
        <f t="shared" si="26"/>
        <v>200</v>
      </c>
      <c r="U93" s="322">
        <f t="shared" si="27"/>
        <v>0</v>
      </c>
      <c r="V93" s="322">
        <f t="shared" si="28"/>
        <v>24.860634114316536</v>
      </c>
      <c r="W93" s="322">
        <f t="shared" si="29"/>
        <v>40.969366359895446</v>
      </c>
      <c r="X93" s="376">
        <f t="shared" si="30"/>
        <v>348.27799999999991</v>
      </c>
      <c r="Y93" s="379">
        <f t="shared" si="31"/>
        <v>14268.728977091661</v>
      </c>
    </row>
    <row r="94" spans="1:25" x14ac:dyDescent="0.25">
      <c r="A94" s="210">
        <f>'11-2021'!A100</f>
        <v>44504.708333333117</v>
      </c>
      <c r="B94" s="249">
        <v>587.5</v>
      </c>
      <c r="C94" s="250">
        <v>42323.5</v>
      </c>
      <c r="D94" s="249">
        <v>45.243000000000002</v>
      </c>
      <c r="E94" s="250">
        <v>3259.306</v>
      </c>
      <c r="F94" s="251">
        <f t="shared" si="19"/>
        <v>542.25699999999995</v>
      </c>
      <c r="G94" s="251">
        <f t="shared" si="20"/>
        <v>39064.194000000003</v>
      </c>
      <c r="H94" s="226">
        <f>'11-2021'!P100</f>
        <v>0</v>
      </c>
      <c r="I94" s="326">
        <f t="shared" si="21"/>
        <v>542.25699999999995</v>
      </c>
      <c r="J94" s="322">
        <f t="shared" si="22"/>
        <v>72.03999948363969</v>
      </c>
      <c r="K94" s="360">
        <v>5.74</v>
      </c>
      <c r="L94" s="327">
        <f t="shared" si="23"/>
        <v>67.795999999999992</v>
      </c>
      <c r="M94" s="322">
        <f t="shared" si="32"/>
        <v>0</v>
      </c>
      <c r="N94" s="322">
        <f t="shared" si="33"/>
        <v>0</v>
      </c>
      <c r="O94" s="322">
        <f t="shared" si="34"/>
        <v>24.860634114316536</v>
      </c>
      <c r="P94" s="322">
        <f t="shared" si="35"/>
        <v>0</v>
      </c>
      <c r="Q94" s="322">
        <f t="shared" si="36"/>
        <v>0</v>
      </c>
      <c r="R94" s="322">
        <f t="shared" si="24"/>
        <v>67.795999999999992</v>
      </c>
      <c r="S94" s="322">
        <f t="shared" si="25"/>
        <v>4.2439994836396977</v>
      </c>
      <c r="T94" s="376">
        <f t="shared" si="26"/>
        <v>200</v>
      </c>
      <c r="U94" s="322">
        <f t="shared" si="27"/>
        <v>848.79989672793954</v>
      </c>
      <c r="V94" s="322">
        <f t="shared" si="28"/>
        <v>24.860634114316536</v>
      </c>
      <c r="W94" s="322">
        <f t="shared" si="29"/>
        <v>47.179365369323151</v>
      </c>
      <c r="X94" s="376">
        <f t="shared" si="30"/>
        <v>342.25699999999995</v>
      </c>
      <c r="Y94" s="379">
        <f t="shared" si="31"/>
        <v>16147.468053208431</v>
      </c>
    </row>
    <row r="95" spans="1:25" x14ac:dyDescent="0.25">
      <c r="A95" s="210">
        <f>'11-2021'!A101</f>
        <v>44504.749999999782</v>
      </c>
      <c r="B95" s="249">
        <v>623.6</v>
      </c>
      <c r="C95" s="250">
        <v>49663.504000000001</v>
      </c>
      <c r="D95" s="249">
        <v>67.347999999999999</v>
      </c>
      <c r="E95" s="250">
        <v>5363.5950000000003</v>
      </c>
      <c r="F95" s="251">
        <f t="shared" si="19"/>
        <v>556.25200000000007</v>
      </c>
      <c r="G95" s="251">
        <f t="shared" si="20"/>
        <v>44299.909</v>
      </c>
      <c r="H95" s="226">
        <f>'11-2021'!P101</f>
        <v>0</v>
      </c>
      <c r="I95" s="326">
        <f t="shared" si="21"/>
        <v>556.25200000000007</v>
      </c>
      <c r="J95" s="322">
        <f t="shared" si="22"/>
        <v>79.63999949663102</v>
      </c>
      <c r="K95" s="360">
        <v>5.74</v>
      </c>
      <c r="L95" s="327">
        <f t="shared" si="23"/>
        <v>67.795999999999992</v>
      </c>
      <c r="M95" s="322">
        <f t="shared" si="32"/>
        <v>0</v>
      </c>
      <c r="N95" s="322">
        <f t="shared" si="33"/>
        <v>0</v>
      </c>
      <c r="O95" s="322">
        <f t="shared" si="34"/>
        <v>24.860634114316536</v>
      </c>
      <c r="P95" s="322">
        <f t="shared" si="35"/>
        <v>0</v>
      </c>
      <c r="Q95" s="322">
        <f t="shared" si="36"/>
        <v>0</v>
      </c>
      <c r="R95" s="322">
        <f t="shared" si="24"/>
        <v>67.795999999999992</v>
      </c>
      <c r="S95" s="322">
        <f t="shared" si="25"/>
        <v>11.843999496631028</v>
      </c>
      <c r="T95" s="376">
        <f t="shared" si="26"/>
        <v>200</v>
      </c>
      <c r="U95" s="322">
        <f t="shared" si="27"/>
        <v>2368.7998993262054</v>
      </c>
      <c r="V95" s="322">
        <f t="shared" si="28"/>
        <v>24.860634114316536</v>
      </c>
      <c r="W95" s="322">
        <f t="shared" si="29"/>
        <v>54.779365382314481</v>
      </c>
      <c r="X95" s="376">
        <f t="shared" si="30"/>
        <v>356.25200000000007</v>
      </c>
      <c r="Y95" s="379">
        <f t="shared" si="31"/>
        <v>19515.258476180301</v>
      </c>
    </row>
    <row r="96" spans="1:25" x14ac:dyDescent="0.25">
      <c r="A96" s="210">
        <f>'11-2021'!A102</f>
        <v>44504.791666666446</v>
      </c>
      <c r="B96" s="249">
        <v>628</v>
      </c>
      <c r="C96" s="250">
        <v>64740.52</v>
      </c>
      <c r="D96" s="249">
        <v>36.518999999999998</v>
      </c>
      <c r="E96" s="250">
        <v>3764.7440000000001</v>
      </c>
      <c r="F96" s="251">
        <f t="shared" si="19"/>
        <v>591.48099999999999</v>
      </c>
      <c r="G96" s="251">
        <f t="shared" si="20"/>
        <v>60975.775999999998</v>
      </c>
      <c r="H96" s="226">
        <f>'11-2021'!P102</f>
        <v>0</v>
      </c>
      <c r="I96" s="326">
        <f t="shared" si="21"/>
        <v>591.48099999999999</v>
      </c>
      <c r="J96" s="322">
        <f t="shared" si="22"/>
        <v>103.08999950970529</v>
      </c>
      <c r="K96" s="360">
        <v>5.74</v>
      </c>
      <c r="L96" s="327">
        <f t="shared" si="23"/>
        <v>67.795999999999992</v>
      </c>
      <c r="M96" s="322">
        <f t="shared" si="32"/>
        <v>0</v>
      </c>
      <c r="N96" s="322">
        <f t="shared" si="33"/>
        <v>0</v>
      </c>
      <c r="O96" s="322">
        <f t="shared" si="34"/>
        <v>24.860634114316536</v>
      </c>
      <c r="P96" s="322">
        <f t="shared" si="35"/>
        <v>0</v>
      </c>
      <c r="Q96" s="322">
        <f t="shared" si="36"/>
        <v>0</v>
      </c>
      <c r="R96" s="322">
        <f t="shared" si="24"/>
        <v>67.795999999999992</v>
      </c>
      <c r="S96" s="322">
        <f t="shared" si="25"/>
        <v>35.293999509705301</v>
      </c>
      <c r="T96" s="376">
        <f t="shared" si="26"/>
        <v>200</v>
      </c>
      <c r="U96" s="322">
        <f t="shared" si="27"/>
        <v>7058.7999019410599</v>
      </c>
      <c r="V96" s="322">
        <f t="shared" si="28"/>
        <v>24.860634114316536</v>
      </c>
      <c r="W96" s="322">
        <f t="shared" si="29"/>
        <v>78.229365395388754</v>
      </c>
      <c r="X96" s="376">
        <f t="shared" si="30"/>
        <v>391.48099999999999</v>
      </c>
      <c r="Y96" s="379">
        <f t="shared" si="31"/>
        <v>30625.310194352183</v>
      </c>
    </row>
    <row r="97" spans="1:25" x14ac:dyDescent="0.25">
      <c r="A97" s="210">
        <f>'11-2021'!A103</f>
        <v>44504.83333333311</v>
      </c>
      <c r="B97" s="249">
        <v>657.2</v>
      </c>
      <c r="C97" s="250">
        <v>61816.232000000004</v>
      </c>
      <c r="D97" s="249">
        <v>20.341999999999999</v>
      </c>
      <c r="E97" s="250">
        <v>1913.3689999999999</v>
      </c>
      <c r="F97" s="251">
        <f t="shared" si="19"/>
        <v>636.85800000000006</v>
      </c>
      <c r="G97" s="251">
        <f t="shared" si="20"/>
        <v>59902.863000000005</v>
      </c>
      <c r="H97" s="226">
        <f>'11-2021'!P103</f>
        <v>0</v>
      </c>
      <c r="I97" s="326">
        <f t="shared" si="21"/>
        <v>636.85800000000006</v>
      </c>
      <c r="J97" s="322">
        <f t="shared" si="22"/>
        <v>94.059999246299796</v>
      </c>
      <c r="K97" s="360">
        <v>5.74</v>
      </c>
      <c r="L97" s="327">
        <f t="shared" si="23"/>
        <v>67.795999999999992</v>
      </c>
      <c r="M97" s="322">
        <f t="shared" si="32"/>
        <v>0</v>
      </c>
      <c r="N97" s="322">
        <f t="shared" si="33"/>
        <v>0</v>
      </c>
      <c r="O97" s="322">
        <f t="shared" si="34"/>
        <v>24.860634114316536</v>
      </c>
      <c r="P97" s="322">
        <f t="shared" si="35"/>
        <v>0</v>
      </c>
      <c r="Q97" s="322">
        <f t="shared" si="36"/>
        <v>0</v>
      </c>
      <c r="R97" s="322">
        <f t="shared" si="24"/>
        <v>67.795999999999992</v>
      </c>
      <c r="S97" s="322">
        <f t="shared" si="25"/>
        <v>26.263999246299804</v>
      </c>
      <c r="T97" s="376">
        <f t="shared" si="26"/>
        <v>200</v>
      </c>
      <c r="U97" s="322">
        <f t="shared" si="27"/>
        <v>5252.7998492599609</v>
      </c>
      <c r="V97" s="322">
        <f t="shared" si="28"/>
        <v>24.860634114316536</v>
      </c>
      <c r="W97" s="322">
        <f t="shared" si="29"/>
        <v>69.199365131983257</v>
      </c>
      <c r="X97" s="376">
        <f t="shared" si="30"/>
        <v>436.85800000000006</v>
      </c>
      <c r="Y97" s="379">
        <f t="shared" si="31"/>
        <v>30230.296252827946</v>
      </c>
    </row>
    <row r="98" spans="1:25" x14ac:dyDescent="0.25">
      <c r="A98" s="210">
        <f>'11-2021'!A104</f>
        <v>44504.874999999774</v>
      </c>
      <c r="B98" s="249">
        <v>692.6</v>
      </c>
      <c r="C98" s="250">
        <v>58988.741999999998</v>
      </c>
      <c r="D98" s="249">
        <v>36.454000000000001</v>
      </c>
      <c r="E98" s="250">
        <v>3104.7869999999998</v>
      </c>
      <c r="F98" s="251">
        <f t="shared" si="19"/>
        <v>656.14600000000007</v>
      </c>
      <c r="G98" s="251">
        <f t="shared" si="20"/>
        <v>55883.955000000002</v>
      </c>
      <c r="H98" s="226">
        <f>'11-2021'!P104</f>
        <v>0</v>
      </c>
      <c r="I98" s="326">
        <f t="shared" si="21"/>
        <v>656.14600000000007</v>
      </c>
      <c r="J98" s="322">
        <f t="shared" si="22"/>
        <v>85.170000274329183</v>
      </c>
      <c r="K98" s="360">
        <v>5.74</v>
      </c>
      <c r="L98" s="327">
        <f t="shared" si="23"/>
        <v>67.795999999999992</v>
      </c>
      <c r="M98" s="322">
        <f t="shared" si="32"/>
        <v>0</v>
      </c>
      <c r="N98" s="322">
        <f t="shared" si="33"/>
        <v>0</v>
      </c>
      <c r="O98" s="322">
        <f t="shared" si="34"/>
        <v>24.860634114316536</v>
      </c>
      <c r="P98" s="322">
        <f t="shared" si="35"/>
        <v>0</v>
      </c>
      <c r="Q98" s="322">
        <f t="shared" si="36"/>
        <v>0</v>
      </c>
      <c r="R98" s="322">
        <f t="shared" si="24"/>
        <v>67.795999999999992</v>
      </c>
      <c r="S98" s="322">
        <f t="shared" si="25"/>
        <v>17.374000274329191</v>
      </c>
      <c r="T98" s="376">
        <f t="shared" si="26"/>
        <v>200</v>
      </c>
      <c r="U98" s="322">
        <f t="shared" si="27"/>
        <v>3474.8000548658383</v>
      </c>
      <c r="V98" s="322">
        <f t="shared" si="28"/>
        <v>24.860634114316536</v>
      </c>
      <c r="W98" s="322">
        <f t="shared" si="29"/>
        <v>60.309366160012644</v>
      </c>
      <c r="X98" s="376">
        <f t="shared" si="30"/>
        <v>456.14600000000007</v>
      </c>
      <c r="Y98" s="379">
        <f t="shared" si="31"/>
        <v>27509.876136425133</v>
      </c>
    </row>
    <row r="99" spans="1:25" x14ac:dyDescent="0.25">
      <c r="A99" s="210">
        <f>'11-2021'!A105</f>
        <v>44504.916666666439</v>
      </c>
      <c r="B99" s="249">
        <v>665.80500000000006</v>
      </c>
      <c r="C99" s="250">
        <v>50158.005514999997</v>
      </c>
      <c r="D99" s="249">
        <v>0</v>
      </c>
      <c r="E99" s="250">
        <v>0</v>
      </c>
      <c r="F99" s="251">
        <f t="shared" si="19"/>
        <v>665.80500000000006</v>
      </c>
      <c r="G99" s="251">
        <f t="shared" si="20"/>
        <v>50158.005514999997</v>
      </c>
      <c r="H99" s="226">
        <f>'11-2021'!P105</f>
        <v>0</v>
      </c>
      <c r="I99" s="326">
        <f t="shared" si="21"/>
        <v>665.80500000000006</v>
      </c>
      <c r="J99" s="322">
        <f t="shared" si="22"/>
        <v>75.334377956008126</v>
      </c>
      <c r="K99" s="360">
        <v>5.74</v>
      </c>
      <c r="L99" s="327">
        <f t="shared" si="23"/>
        <v>67.795999999999992</v>
      </c>
      <c r="M99" s="322">
        <f t="shared" si="32"/>
        <v>0</v>
      </c>
      <c r="N99" s="322">
        <f t="shared" si="33"/>
        <v>0</v>
      </c>
      <c r="O99" s="322">
        <f t="shared" si="34"/>
        <v>24.860634114316536</v>
      </c>
      <c r="P99" s="322">
        <f t="shared" si="35"/>
        <v>0</v>
      </c>
      <c r="Q99" s="322">
        <f t="shared" si="36"/>
        <v>0</v>
      </c>
      <c r="R99" s="322">
        <f t="shared" si="24"/>
        <v>67.795999999999992</v>
      </c>
      <c r="S99" s="322">
        <f t="shared" si="25"/>
        <v>7.5383779560081337</v>
      </c>
      <c r="T99" s="376">
        <f t="shared" si="26"/>
        <v>200</v>
      </c>
      <c r="U99" s="322">
        <f t="shared" si="27"/>
        <v>1507.6755912016267</v>
      </c>
      <c r="V99" s="322">
        <f t="shared" si="28"/>
        <v>24.860634114316536</v>
      </c>
      <c r="W99" s="322">
        <f t="shared" si="29"/>
        <v>50.473743841691586</v>
      </c>
      <c r="X99" s="376">
        <f t="shared" si="30"/>
        <v>465.80500000000006</v>
      </c>
      <c r="Y99" s="379">
        <f t="shared" si="31"/>
        <v>23510.922250179152</v>
      </c>
    </row>
    <row r="100" spans="1:25" x14ac:dyDescent="0.25">
      <c r="A100" s="210">
        <f>'11-2021'!A106</f>
        <v>44504.958333333103</v>
      </c>
      <c r="B100" s="249">
        <v>667.70400000000006</v>
      </c>
      <c r="C100" s="250">
        <v>49794.68232</v>
      </c>
      <c r="D100" s="249">
        <v>0</v>
      </c>
      <c r="E100" s="250">
        <v>0</v>
      </c>
      <c r="F100" s="251">
        <f t="shared" si="19"/>
        <v>667.70400000000006</v>
      </c>
      <c r="G100" s="251">
        <f t="shared" si="20"/>
        <v>49794.68232</v>
      </c>
      <c r="H100" s="226">
        <f>'11-2021'!P106</f>
        <v>0</v>
      </c>
      <c r="I100" s="326">
        <f t="shared" si="21"/>
        <v>667.70400000000006</v>
      </c>
      <c r="J100" s="322">
        <f t="shared" si="22"/>
        <v>74.57598325006289</v>
      </c>
      <c r="K100" s="360">
        <v>5.74</v>
      </c>
      <c r="L100" s="327">
        <f t="shared" si="23"/>
        <v>67.795999999999992</v>
      </c>
      <c r="M100" s="322">
        <f t="shared" si="32"/>
        <v>0</v>
      </c>
      <c r="N100" s="322">
        <f t="shared" si="33"/>
        <v>0</v>
      </c>
      <c r="O100" s="322">
        <f t="shared" si="34"/>
        <v>24.860634114316536</v>
      </c>
      <c r="P100" s="322">
        <f t="shared" si="35"/>
        <v>0</v>
      </c>
      <c r="Q100" s="322">
        <f t="shared" si="36"/>
        <v>0</v>
      </c>
      <c r="R100" s="322">
        <f t="shared" si="24"/>
        <v>67.795999999999992</v>
      </c>
      <c r="S100" s="322">
        <f t="shared" si="25"/>
        <v>6.779983250062898</v>
      </c>
      <c r="T100" s="376">
        <f t="shared" si="26"/>
        <v>200</v>
      </c>
      <c r="U100" s="322">
        <f t="shared" si="27"/>
        <v>1355.9966500125797</v>
      </c>
      <c r="V100" s="322">
        <f t="shared" si="28"/>
        <v>24.860634114316536</v>
      </c>
      <c r="W100" s="322">
        <f t="shared" si="29"/>
        <v>49.715349135746351</v>
      </c>
      <c r="X100" s="376">
        <f t="shared" si="30"/>
        <v>467.70400000000006</v>
      </c>
      <c r="Y100" s="379">
        <f t="shared" si="31"/>
        <v>23252.067652185113</v>
      </c>
    </row>
    <row r="101" spans="1:25" x14ac:dyDescent="0.25">
      <c r="A101" s="210">
        <f>'11-2021'!A107</f>
        <v>44504.999999999767</v>
      </c>
      <c r="B101" s="249">
        <v>655.79100000000005</v>
      </c>
      <c r="C101" s="250">
        <v>44274.558970999999</v>
      </c>
      <c r="D101" s="249">
        <v>0</v>
      </c>
      <c r="E101" s="250">
        <v>0</v>
      </c>
      <c r="F101" s="251">
        <f t="shared" si="19"/>
        <v>655.79100000000005</v>
      </c>
      <c r="G101" s="251">
        <f t="shared" si="20"/>
        <v>44274.558970999999</v>
      </c>
      <c r="H101" s="226">
        <f>'11-2021'!P107</f>
        <v>0</v>
      </c>
      <c r="I101" s="326">
        <f t="shared" si="21"/>
        <v>655.79100000000005</v>
      </c>
      <c r="J101" s="322">
        <f t="shared" si="22"/>
        <v>67.513215294201956</v>
      </c>
      <c r="K101" s="360">
        <v>5.74</v>
      </c>
      <c r="L101" s="327">
        <f t="shared" si="23"/>
        <v>67.795999999999992</v>
      </c>
      <c r="M101" s="322">
        <f t="shared" si="32"/>
        <v>0</v>
      </c>
      <c r="N101" s="322">
        <f t="shared" si="33"/>
        <v>0</v>
      </c>
      <c r="O101" s="322">
        <f t="shared" si="34"/>
        <v>24.860634114316536</v>
      </c>
      <c r="P101" s="322">
        <f t="shared" si="35"/>
        <v>0</v>
      </c>
      <c r="Q101" s="322">
        <f t="shared" si="36"/>
        <v>0</v>
      </c>
      <c r="R101" s="322">
        <f t="shared" si="24"/>
        <v>67.795999999999992</v>
      </c>
      <c r="S101" s="322">
        <f t="shared" si="25"/>
        <v>0</v>
      </c>
      <c r="T101" s="376">
        <f t="shared" si="26"/>
        <v>200</v>
      </c>
      <c r="U101" s="322">
        <f t="shared" si="27"/>
        <v>0</v>
      </c>
      <c r="V101" s="322">
        <f t="shared" si="28"/>
        <v>24.860634114316536</v>
      </c>
      <c r="W101" s="322">
        <f t="shared" si="29"/>
        <v>42.652581179885416</v>
      </c>
      <c r="X101" s="376">
        <f t="shared" si="30"/>
        <v>455.79100000000005</v>
      </c>
      <c r="Y101" s="379">
        <f t="shared" si="31"/>
        <v>19440.662628561156</v>
      </c>
    </row>
    <row r="102" spans="1:25" x14ac:dyDescent="0.25">
      <c r="A102" s="210">
        <f>'11-2021'!A108</f>
        <v>44505.041666666431</v>
      </c>
      <c r="B102" s="249">
        <v>655.32499999999993</v>
      </c>
      <c r="C102" s="250">
        <v>50338.127950000002</v>
      </c>
      <c r="D102" s="249">
        <v>0</v>
      </c>
      <c r="E102" s="250">
        <v>0</v>
      </c>
      <c r="F102" s="251">
        <f t="shared" si="19"/>
        <v>655.32499999999993</v>
      </c>
      <c r="G102" s="251">
        <f t="shared" si="20"/>
        <v>50338.127950000002</v>
      </c>
      <c r="H102" s="226">
        <f>'11-2021'!P108</f>
        <v>0</v>
      </c>
      <c r="I102" s="326">
        <f t="shared" si="21"/>
        <v>655.32499999999993</v>
      </c>
      <c r="J102" s="322">
        <f t="shared" si="22"/>
        <v>76.813989928661357</v>
      </c>
      <c r="K102" s="360">
        <v>5.72</v>
      </c>
      <c r="L102" s="327">
        <f t="shared" si="23"/>
        <v>67.587999999999994</v>
      </c>
      <c r="M102" s="322">
        <f t="shared" si="32"/>
        <v>0</v>
      </c>
      <c r="N102" s="322">
        <f t="shared" si="33"/>
        <v>0</v>
      </c>
      <c r="O102" s="322">
        <f t="shared" si="34"/>
        <v>24.860634114316536</v>
      </c>
      <c r="P102" s="322">
        <f t="shared" si="35"/>
        <v>0</v>
      </c>
      <c r="Q102" s="322">
        <f t="shared" si="36"/>
        <v>0</v>
      </c>
      <c r="R102" s="322">
        <f t="shared" si="24"/>
        <v>67.587999999999994</v>
      </c>
      <c r="S102" s="322">
        <f t="shared" si="25"/>
        <v>9.2259899286613631</v>
      </c>
      <c r="T102" s="376">
        <f t="shared" si="26"/>
        <v>200</v>
      </c>
      <c r="U102" s="322">
        <f t="shared" si="27"/>
        <v>1845.1979857322726</v>
      </c>
      <c r="V102" s="322">
        <f t="shared" si="28"/>
        <v>24.860634114316536</v>
      </c>
      <c r="W102" s="322">
        <f t="shared" si="29"/>
        <v>51.953355814344818</v>
      </c>
      <c r="X102" s="376">
        <f t="shared" si="30"/>
        <v>455.32499999999993</v>
      </c>
      <c r="Y102" s="379">
        <f t="shared" si="31"/>
        <v>23655.661736166552</v>
      </c>
    </row>
    <row r="103" spans="1:25" x14ac:dyDescent="0.25">
      <c r="A103" s="210">
        <f>'11-2021'!A109</f>
        <v>44505.083333333096</v>
      </c>
      <c r="B103" s="249">
        <v>657.46299999999997</v>
      </c>
      <c r="C103" s="250">
        <v>48113.038464000005</v>
      </c>
      <c r="D103" s="249">
        <v>0</v>
      </c>
      <c r="E103" s="250">
        <v>0</v>
      </c>
      <c r="F103" s="251">
        <f t="shared" si="19"/>
        <v>657.46299999999997</v>
      </c>
      <c r="G103" s="251">
        <f t="shared" si="20"/>
        <v>48113.038464000005</v>
      </c>
      <c r="H103" s="226">
        <f>'11-2021'!P109</f>
        <v>0</v>
      </c>
      <c r="I103" s="326">
        <f t="shared" si="21"/>
        <v>657.46299999999997</v>
      </c>
      <c r="J103" s="322">
        <f t="shared" si="22"/>
        <v>73.179842004797237</v>
      </c>
      <c r="K103" s="360">
        <v>5.72</v>
      </c>
      <c r="L103" s="327">
        <f t="shared" si="23"/>
        <v>67.587999999999994</v>
      </c>
      <c r="M103" s="322">
        <f t="shared" si="32"/>
        <v>0</v>
      </c>
      <c r="N103" s="322">
        <f t="shared" si="33"/>
        <v>0</v>
      </c>
      <c r="O103" s="322">
        <f t="shared" si="34"/>
        <v>24.860634114316536</v>
      </c>
      <c r="P103" s="322">
        <f t="shared" si="35"/>
        <v>0</v>
      </c>
      <c r="Q103" s="322">
        <f t="shared" si="36"/>
        <v>0</v>
      </c>
      <c r="R103" s="322">
        <f t="shared" si="24"/>
        <v>67.587999999999994</v>
      </c>
      <c r="S103" s="322">
        <f t="shared" si="25"/>
        <v>5.5918420047972432</v>
      </c>
      <c r="T103" s="376">
        <f t="shared" si="26"/>
        <v>200</v>
      </c>
      <c r="U103" s="322">
        <f t="shared" si="27"/>
        <v>1118.3684009594485</v>
      </c>
      <c r="V103" s="322">
        <f t="shared" si="28"/>
        <v>24.860634114316536</v>
      </c>
      <c r="W103" s="322">
        <f t="shared" si="29"/>
        <v>48.319207890480698</v>
      </c>
      <c r="X103" s="376">
        <f t="shared" si="30"/>
        <v>457.46299999999997</v>
      </c>
      <c r="Y103" s="379">
        <f t="shared" si="31"/>
        <v>22104.249799202971</v>
      </c>
    </row>
    <row r="104" spans="1:25" x14ac:dyDescent="0.25">
      <c r="A104" s="210">
        <f>'11-2021'!A110</f>
        <v>44505.12499999976</v>
      </c>
      <c r="B104" s="249">
        <v>660.16700000000003</v>
      </c>
      <c r="C104" s="250">
        <v>47818.553637000005</v>
      </c>
      <c r="D104" s="249">
        <v>0</v>
      </c>
      <c r="E104" s="250">
        <v>0</v>
      </c>
      <c r="F104" s="251">
        <f t="shared" si="19"/>
        <v>660.16700000000003</v>
      </c>
      <c r="G104" s="251">
        <f t="shared" si="20"/>
        <v>47818.553637000005</v>
      </c>
      <c r="H104" s="226">
        <f>'11-2021'!P110</f>
        <v>0</v>
      </c>
      <c r="I104" s="326">
        <f t="shared" si="21"/>
        <v>660.16700000000003</v>
      </c>
      <c r="J104" s="322">
        <f t="shared" si="22"/>
        <v>72.434025991908115</v>
      </c>
      <c r="K104" s="360">
        <v>5.72</v>
      </c>
      <c r="L104" s="327">
        <f t="shared" si="23"/>
        <v>67.587999999999994</v>
      </c>
      <c r="M104" s="322">
        <f t="shared" si="32"/>
        <v>0</v>
      </c>
      <c r="N104" s="322">
        <f t="shared" si="33"/>
        <v>0</v>
      </c>
      <c r="O104" s="322">
        <f t="shared" si="34"/>
        <v>24.860634114316536</v>
      </c>
      <c r="P104" s="322">
        <f t="shared" si="35"/>
        <v>0</v>
      </c>
      <c r="Q104" s="322">
        <f t="shared" si="36"/>
        <v>0</v>
      </c>
      <c r="R104" s="322">
        <f t="shared" si="24"/>
        <v>67.587999999999994</v>
      </c>
      <c r="S104" s="322">
        <f t="shared" si="25"/>
        <v>4.846025991908121</v>
      </c>
      <c r="T104" s="376">
        <f t="shared" si="26"/>
        <v>200</v>
      </c>
      <c r="U104" s="322">
        <f t="shared" si="27"/>
        <v>969.2051983816242</v>
      </c>
      <c r="V104" s="322">
        <f t="shared" si="28"/>
        <v>24.860634114316536</v>
      </c>
      <c r="W104" s="322">
        <f t="shared" si="29"/>
        <v>47.573391877591575</v>
      </c>
      <c r="X104" s="376">
        <f t="shared" si="30"/>
        <v>460.16700000000003</v>
      </c>
      <c r="Y104" s="379">
        <f t="shared" si="31"/>
        <v>21891.705020135683</v>
      </c>
    </row>
    <row r="105" spans="1:25" x14ac:dyDescent="0.25">
      <c r="A105" s="210">
        <f>'11-2021'!A111</f>
        <v>44505.166666666424</v>
      </c>
      <c r="B105" s="249">
        <v>668.94299999999998</v>
      </c>
      <c r="C105" s="250">
        <v>49074.681417</v>
      </c>
      <c r="D105" s="249">
        <v>0</v>
      </c>
      <c r="E105" s="250">
        <v>0</v>
      </c>
      <c r="F105" s="251">
        <f t="shared" si="19"/>
        <v>668.94299999999998</v>
      </c>
      <c r="G105" s="251">
        <f t="shared" si="20"/>
        <v>49074.681417</v>
      </c>
      <c r="H105" s="226">
        <f>'11-2021'!P111</f>
        <v>0</v>
      </c>
      <c r="I105" s="326">
        <f t="shared" si="21"/>
        <v>668.94299999999998</v>
      </c>
      <c r="J105" s="322">
        <f t="shared" si="22"/>
        <v>73.361529184100888</v>
      </c>
      <c r="K105" s="360">
        <v>5.72</v>
      </c>
      <c r="L105" s="327">
        <f t="shared" si="23"/>
        <v>67.587999999999994</v>
      </c>
      <c r="M105" s="322">
        <f t="shared" si="32"/>
        <v>0</v>
      </c>
      <c r="N105" s="322">
        <f t="shared" si="33"/>
        <v>0</v>
      </c>
      <c r="O105" s="322">
        <f t="shared" si="34"/>
        <v>24.860634114316536</v>
      </c>
      <c r="P105" s="322">
        <f t="shared" si="35"/>
        <v>0</v>
      </c>
      <c r="Q105" s="322">
        <f t="shared" si="36"/>
        <v>0</v>
      </c>
      <c r="R105" s="322">
        <f t="shared" si="24"/>
        <v>67.587999999999994</v>
      </c>
      <c r="S105" s="322">
        <f t="shared" si="25"/>
        <v>5.7735291841008944</v>
      </c>
      <c r="T105" s="376">
        <f t="shared" si="26"/>
        <v>200</v>
      </c>
      <c r="U105" s="322">
        <f t="shared" si="27"/>
        <v>1154.7058368201788</v>
      </c>
      <c r="V105" s="322">
        <f t="shared" si="28"/>
        <v>24.860634114316536</v>
      </c>
      <c r="W105" s="322">
        <f t="shared" si="29"/>
        <v>48.500895069784349</v>
      </c>
      <c r="X105" s="376">
        <f t="shared" si="30"/>
        <v>468.94299999999998</v>
      </c>
      <c r="Y105" s="379">
        <f t="shared" si="31"/>
        <v>22744.155236709881</v>
      </c>
    </row>
    <row r="106" spans="1:25" x14ac:dyDescent="0.25">
      <c r="A106" s="210">
        <f>'11-2021'!A112</f>
        <v>44505.208333333088</v>
      </c>
      <c r="B106" s="249">
        <v>687.63800000000003</v>
      </c>
      <c r="C106" s="250">
        <v>53127.635922000001</v>
      </c>
      <c r="D106" s="249">
        <v>0</v>
      </c>
      <c r="E106" s="250">
        <v>0</v>
      </c>
      <c r="F106" s="251">
        <f t="shared" si="19"/>
        <v>687.63800000000003</v>
      </c>
      <c r="G106" s="251">
        <f t="shared" si="20"/>
        <v>53127.635922000001</v>
      </c>
      <c r="H106" s="226">
        <f>'11-2021'!P112</f>
        <v>0</v>
      </c>
      <c r="I106" s="326">
        <f t="shared" si="21"/>
        <v>687.63800000000003</v>
      </c>
      <c r="J106" s="322">
        <f t="shared" si="22"/>
        <v>77.261052940646096</v>
      </c>
      <c r="K106" s="360">
        <v>5.72</v>
      </c>
      <c r="L106" s="327">
        <f t="shared" si="23"/>
        <v>67.587999999999994</v>
      </c>
      <c r="M106" s="322">
        <f t="shared" si="32"/>
        <v>0</v>
      </c>
      <c r="N106" s="322">
        <f t="shared" si="33"/>
        <v>0</v>
      </c>
      <c r="O106" s="322">
        <f t="shared" si="34"/>
        <v>24.860634114316536</v>
      </c>
      <c r="P106" s="322">
        <f t="shared" si="35"/>
        <v>0</v>
      </c>
      <c r="Q106" s="322">
        <f t="shared" si="36"/>
        <v>0</v>
      </c>
      <c r="R106" s="322">
        <f t="shared" si="24"/>
        <v>67.587999999999994</v>
      </c>
      <c r="S106" s="322">
        <f t="shared" si="25"/>
        <v>9.6730529406461017</v>
      </c>
      <c r="T106" s="376">
        <f t="shared" si="26"/>
        <v>200</v>
      </c>
      <c r="U106" s="322">
        <f t="shared" si="27"/>
        <v>1934.6105881292203</v>
      </c>
      <c r="V106" s="322">
        <f t="shared" si="28"/>
        <v>24.860634114316536</v>
      </c>
      <c r="W106" s="322">
        <f t="shared" si="29"/>
        <v>52.400418826329556</v>
      </c>
      <c r="X106" s="376">
        <f t="shared" si="30"/>
        <v>487.63800000000003</v>
      </c>
      <c r="Y106" s="379">
        <f t="shared" si="31"/>
        <v>25552.435435633695</v>
      </c>
    </row>
    <row r="107" spans="1:25" x14ac:dyDescent="0.25">
      <c r="A107" s="210">
        <f>'11-2021'!A113</f>
        <v>44505.249999999753</v>
      </c>
      <c r="B107" s="249">
        <v>718.10900000000004</v>
      </c>
      <c r="C107" s="250">
        <v>62469.224453000003</v>
      </c>
      <c r="D107" s="249">
        <v>0</v>
      </c>
      <c r="E107" s="250">
        <v>0</v>
      </c>
      <c r="F107" s="251">
        <f t="shared" si="19"/>
        <v>718.10900000000004</v>
      </c>
      <c r="G107" s="251">
        <f t="shared" si="20"/>
        <v>62469.224453000003</v>
      </c>
      <c r="H107" s="226">
        <f>'11-2021'!P113</f>
        <v>0</v>
      </c>
      <c r="I107" s="326">
        <f t="shared" si="21"/>
        <v>718.10900000000004</v>
      </c>
      <c r="J107" s="322">
        <f t="shared" si="22"/>
        <v>86.991284683801481</v>
      </c>
      <c r="K107" s="360">
        <v>5.72</v>
      </c>
      <c r="L107" s="327">
        <f t="shared" si="23"/>
        <v>67.587999999999994</v>
      </c>
      <c r="M107" s="322">
        <f t="shared" si="32"/>
        <v>0</v>
      </c>
      <c r="N107" s="322">
        <f t="shared" si="33"/>
        <v>0</v>
      </c>
      <c r="O107" s="322">
        <f t="shared" si="34"/>
        <v>24.860634114316536</v>
      </c>
      <c r="P107" s="322">
        <f t="shared" si="35"/>
        <v>0</v>
      </c>
      <c r="Q107" s="322">
        <f t="shared" si="36"/>
        <v>0</v>
      </c>
      <c r="R107" s="322">
        <f t="shared" si="24"/>
        <v>67.587999999999994</v>
      </c>
      <c r="S107" s="322">
        <f t="shared" si="25"/>
        <v>19.403284683801488</v>
      </c>
      <c r="T107" s="376">
        <f t="shared" si="26"/>
        <v>200</v>
      </c>
      <c r="U107" s="322">
        <f t="shared" si="27"/>
        <v>3880.6569367602974</v>
      </c>
      <c r="V107" s="322">
        <f t="shared" si="28"/>
        <v>24.860634114316536</v>
      </c>
      <c r="W107" s="322">
        <f t="shared" si="29"/>
        <v>62.130650569484942</v>
      </c>
      <c r="X107" s="376">
        <f t="shared" si="30"/>
        <v>518.10900000000004</v>
      </c>
      <c r="Y107" s="379">
        <f t="shared" si="31"/>
        <v>32190.449235905275</v>
      </c>
    </row>
    <row r="108" spans="1:25" x14ac:dyDescent="0.25">
      <c r="A108" s="210">
        <f>'11-2021'!A114</f>
        <v>44505.291666666417</v>
      </c>
      <c r="B108" s="249">
        <v>771.17</v>
      </c>
      <c r="C108" s="250">
        <v>102892.92961000001</v>
      </c>
      <c r="D108" s="249">
        <v>0</v>
      </c>
      <c r="E108" s="250">
        <v>0</v>
      </c>
      <c r="F108" s="251">
        <f t="shared" si="19"/>
        <v>771.17</v>
      </c>
      <c r="G108" s="251">
        <f t="shared" si="20"/>
        <v>102892.92961000001</v>
      </c>
      <c r="H108" s="226">
        <f>'11-2021'!P114</f>
        <v>0</v>
      </c>
      <c r="I108" s="326">
        <f t="shared" si="21"/>
        <v>771.17</v>
      </c>
      <c r="J108" s="322">
        <f t="shared" si="22"/>
        <v>133.42444546598028</v>
      </c>
      <c r="K108" s="360">
        <v>5.72</v>
      </c>
      <c r="L108" s="327">
        <f t="shared" si="23"/>
        <v>67.587999999999994</v>
      </c>
      <c r="M108" s="322">
        <f t="shared" si="32"/>
        <v>0</v>
      </c>
      <c r="N108" s="322">
        <f t="shared" si="33"/>
        <v>0</v>
      </c>
      <c r="O108" s="322">
        <f t="shared" si="34"/>
        <v>24.860634114316536</v>
      </c>
      <c r="P108" s="322">
        <f t="shared" si="35"/>
        <v>0</v>
      </c>
      <c r="Q108" s="322">
        <f t="shared" si="36"/>
        <v>0</v>
      </c>
      <c r="R108" s="322">
        <f t="shared" si="24"/>
        <v>67.587999999999994</v>
      </c>
      <c r="S108" s="322">
        <f t="shared" si="25"/>
        <v>65.83644546598029</v>
      </c>
      <c r="T108" s="376">
        <f t="shared" si="26"/>
        <v>200</v>
      </c>
      <c r="U108" s="379">
        <f t="shared" si="27"/>
        <v>13167.289093196057</v>
      </c>
      <c r="V108" s="322">
        <f t="shared" si="28"/>
        <v>24.860634114316536</v>
      </c>
      <c r="W108" s="322">
        <f t="shared" si="29"/>
        <v>108.56381135166374</v>
      </c>
      <c r="X108" s="376">
        <f t="shared" si="30"/>
        <v>571.16999999999996</v>
      </c>
      <c r="Y108" s="379">
        <f t="shared" si="31"/>
        <v>62008.392129729778</v>
      </c>
    </row>
    <row r="109" spans="1:25" x14ac:dyDescent="0.25">
      <c r="A109" s="210">
        <f>'11-2021'!A115</f>
        <v>44505.333333333081</v>
      </c>
      <c r="B109" s="249">
        <v>809.79300000000001</v>
      </c>
      <c r="C109" s="250">
        <v>141476.925644</v>
      </c>
      <c r="D109" s="249">
        <v>0</v>
      </c>
      <c r="E109" s="250">
        <v>0</v>
      </c>
      <c r="F109" s="251">
        <f t="shared" si="19"/>
        <v>809.79300000000001</v>
      </c>
      <c r="G109" s="251">
        <f t="shared" si="20"/>
        <v>141476.925644</v>
      </c>
      <c r="H109" s="226">
        <f>'11-2021'!P115</f>
        <v>0</v>
      </c>
      <c r="I109" s="326">
        <f t="shared" si="21"/>
        <v>809.79300000000001</v>
      </c>
      <c r="J109" s="322">
        <f t="shared" si="22"/>
        <v>174.70751864241851</v>
      </c>
      <c r="K109" s="360">
        <v>5.72</v>
      </c>
      <c r="L109" s="327">
        <f t="shared" si="23"/>
        <v>67.587999999999994</v>
      </c>
      <c r="M109" s="322">
        <f t="shared" si="32"/>
        <v>0</v>
      </c>
      <c r="N109" s="322">
        <f t="shared" si="33"/>
        <v>0</v>
      </c>
      <c r="O109" s="322">
        <f t="shared" si="34"/>
        <v>24.860634114316536</v>
      </c>
      <c r="P109" s="322">
        <f t="shared" si="35"/>
        <v>0</v>
      </c>
      <c r="Q109" s="322">
        <f t="shared" si="36"/>
        <v>0</v>
      </c>
      <c r="R109" s="322">
        <f t="shared" si="24"/>
        <v>67.587999999999994</v>
      </c>
      <c r="S109" s="322">
        <f t="shared" si="25"/>
        <v>107.11951864241851</v>
      </c>
      <c r="T109" s="376">
        <f t="shared" si="26"/>
        <v>200</v>
      </c>
      <c r="U109" s="379">
        <f t="shared" si="27"/>
        <v>21423.903728483703</v>
      </c>
      <c r="V109" s="322">
        <f t="shared" si="28"/>
        <v>24.860634114316536</v>
      </c>
      <c r="W109" s="322">
        <f t="shared" si="29"/>
        <v>149.84688452810198</v>
      </c>
      <c r="X109" s="376">
        <f t="shared" si="30"/>
        <v>609.79300000000001</v>
      </c>
      <c r="Y109" s="379">
        <f t="shared" si="31"/>
        <v>91375.581257044891</v>
      </c>
    </row>
    <row r="110" spans="1:25" x14ac:dyDescent="0.25">
      <c r="A110" s="210">
        <f>'11-2021'!A116</f>
        <v>44505.374999999745</v>
      </c>
      <c r="B110" s="249">
        <v>813.50400000000002</v>
      </c>
      <c r="C110" s="250">
        <v>111509.65299599999</v>
      </c>
      <c r="D110" s="249">
        <v>0</v>
      </c>
      <c r="E110" s="250">
        <v>0</v>
      </c>
      <c r="F110" s="251">
        <f t="shared" si="19"/>
        <v>813.50400000000002</v>
      </c>
      <c r="G110" s="251">
        <f t="shared" si="20"/>
        <v>111509.65299599999</v>
      </c>
      <c r="H110" s="226">
        <f>'11-2021'!P116</f>
        <v>0</v>
      </c>
      <c r="I110" s="326">
        <f t="shared" si="21"/>
        <v>813.50400000000002</v>
      </c>
      <c r="J110" s="322">
        <f t="shared" si="22"/>
        <v>137.07326945657303</v>
      </c>
      <c r="K110" s="360">
        <v>5.72</v>
      </c>
      <c r="L110" s="327">
        <f t="shared" si="23"/>
        <v>67.587999999999994</v>
      </c>
      <c r="M110" s="322">
        <f t="shared" si="32"/>
        <v>0</v>
      </c>
      <c r="N110" s="322">
        <f t="shared" si="33"/>
        <v>0</v>
      </c>
      <c r="O110" s="322">
        <f t="shared" si="34"/>
        <v>24.860634114316536</v>
      </c>
      <c r="P110" s="322">
        <f t="shared" si="35"/>
        <v>0</v>
      </c>
      <c r="Q110" s="322">
        <f t="shared" si="36"/>
        <v>0</v>
      </c>
      <c r="R110" s="322">
        <f t="shared" si="24"/>
        <v>67.587999999999994</v>
      </c>
      <c r="S110" s="322">
        <f t="shared" si="25"/>
        <v>69.485269456573036</v>
      </c>
      <c r="T110" s="376">
        <f t="shared" si="26"/>
        <v>200</v>
      </c>
      <c r="U110" s="379">
        <f t="shared" si="27"/>
        <v>13897.053891314607</v>
      </c>
      <c r="V110" s="322">
        <f t="shared" si="28"/>
        <v>24.860634114316536</v>
      </c>
      <c r="W110" s="322">
        <f t="shared" si="29"/>
        <v>112.21263534225649</v>
      </c>
      <c r="X110" s="376">
        <f t="shared" si="30"/>
        <v>613.50400000000002</v>
      </c>
      <c r="Y110" s="379">
        <f t="shared" si="31"/>
        <v>68842.900633015728</v>
      </c>
    </row>
    <row r="111" spans="1:25" x14ac:dyDescent="0.25">
      <c r="A111" s="210">
        <f>'11-2021'!A117</f>
        <v>44505.41666666641</v>
      </c>
      <c r="B111" s="249">
        <v>805.24699999999996</v>
      </c>
      <c r="C111" s="250">
        <v>72449.431626999998</v>
      </c>
      <c r="D111" s="249">
        <v>0</v>
      </c>
      <c r="E111" s="250">
        <v>0</v>
      </c>
      <c r="F111" s="251">
        <f t="shared" si="19"/>
        <v>805.24699999999996</v>
      </c>
      <c r="G111" s="251">
        <f t="shared" si="20"/>
        <v>72449.431626999998</v>
      </c>
      <c r="H111" s="226">
        <f>'11-2021'!P117</f>
        <v>0</v>
      </c>
      <c r="I111" s="326">
        <f t="shared" si="21"/>
        <v>805.24699999999996</v>
      </c>
      <c r="J111" s="322">
        <f t="shared" si="22"/>
        <v>89.97168772687138</v>
      </c>
      <c r="K111" s="360">
        <v>5.72</v>
      </c>
      <c r="L111" s="327">
        <f t="shared" si="23"/>
        <v>67.587999999999994</v>
      </c>
      <c r="M111" s="322">
        <f t="shared" si="32"/>
        <v>0</v>
      </c>
      <c r="N111" s="322">
        <f t="shared" si="33"/>
        <v>0</v>
      </c>
      <c r="O111" s="322">
        <f t="shared" si="34"/>
        <v>24.860634114316536</v>
      </c>
      <c r="P111" s="322">
        <f t="shared" si="35"/>
        <v>0</v>
      </c>
      <c r="Q111" s="322">
        <f t="shared" si="36"/>
        <v>0</v>
      </c>
      <c r="R111" s="322">
        <f t="shared" si="24"/>
        <v>67.587999999999994</v>
      </c>
      <c r="S111" s="322">
        <f t="shared" si="25"/>
        <v>22.383687726871386</v>
      </c>
      <c r="T111" s="376">
        <f t="shared" si="26"/>
        <v>200</v>
      </c>
      <c r="U111" s="379">
        <f t="shared" si="27"/>
        <v>4476.737545374277</v>
      </c>
      <c r="V111" s="322">
        <f t="shared" si="28"/>
        <v>24.860634114316536</v>
      </c>
      <c r="W111" s="322">
        <f t="shared" si="29"/>
        <v>65.111053612554841</v>
      </c>
      <c r="X111" s="376">
        <f t="shared" si="30"/>
        <v>605.24699999999996</v>
      </c>
      <c r="Y111" s="379">
        <f t="shared" si="31"/>
        <v>39408.269865837974</v>
      </c>
    </row>
    <row r="112" spans="1:25" x14ac:dyDescent="0.25">
      <c r="A112" s="210">
        <f>'11-2021'!A118</f>
        <v>44505.458333333074</v>
      </c>
      <c r="B112" s="249">
        <v>757.78</v>
      </c>
      <c r="C112" s="250">
        <v>59088.801660000005</v>
      </c>
      <c r="D112" s="249">
        <v>0</v>
      </c>
      <c r="E112" s="250">
        <v>0</v>
      </c>
      <c r="F112" s="251">
        <f t="shared" si="19"/>
        <v>757.78</v>
      </c>
      <c r="G112" s="251">
        <f t="shared" si="20"/>
        <v>59088.801660000005</v>
      </c>
      <c r="H112" s="226">
        <f>'11-2021'!P118</f>
        <v>0</v>
      </c>
      <c r="I112" s="326">
        <f t="shared" si="21"/>
        <v>757.78</v>
      </c>
      <c r="J112" s="322">
        <f t="shared" si="22"/>
        <v>77.976195808809948</v>
      </c>
      <c r="K112" s="360">
        <v>5.72</v>
      </c>
      <c r="L112" s="327">
        <f t="shared" si="23"/>
        <v>67.587999999999994</v>
      </c>
      <c r="M112" s="322">
        <f t="shared" si="32"/>
        <v>0</v>
      </c>
      <c r="N112" s="322">
        <f t="shared" si="33"/>
        <v>0</v>
      </c>
      <c r="O112" s="322">
        <f t="shared" si="34"/>
        <v>24.860634114316536</v>
      </c>
      <c r="P112" s="322">
        <f t="shared" si="35"/>
        <v>0</v>
      </c>
      <c r="Q112" s="322">
        <f t="shared" si="36"/>
        <v>0</v>
      </c>
      <c r="R112" s="322">
        <f t="shared" si="24"/>
        <v>67.587999999999994</v>
      </c>
      <c r="S112" s="322">
        <f t="shared" si="25"/>
        <v>10.388195808809954</v>
      </c>
      <c r="T112" s="376">
        <f t="shared" si="26"/>
        <v>200</v>
      </c>
      <c r="U112" s="379">
        <f t="shared" si="27"/>
        <v>2077.6391617619906</v>
      </c>
      <c r="V112" s="322">
        <f t="shared" si="28"/>
        <v>24.860634114316536</v>
      </c>
      <c r="W112" s="322">
        <f t="shared" si="29"/>
        <v>53.115561694493408</v>
      </c>
      <c r="X112" s="376">
        <f t="shared" si="30"/>
        <v>557.78</v>
      </c>
      <c r="Y112" s="379">
        <f t="shared" si="31"/>
        <v>29626.798001954532</v>
      </c>
    </row>
    <row r="113" spans="1:25" x14ac:dyDescent="0.25">
      <c r="A113" s="210">
        <f>'11-2021'!A119</f>
        <v>44505.499999999738</v>
      </c>
      <c r="B113" s="249">
        <v>687.84900000000005</v>
      </c>
      <c r="C113" s="250">
        <v>49775.382058000003</v>
      </c>
      <c r="D113" s="249">
        <v>0</v>
      </c>
      <c r="E113" s="250">
        <v>0</v>
      </c>
      <c r="F113" s="251">
        <f t="shared" si="19"/>
        <v>687.84900000000005</v>
      </c>
      <c r="G113" s="251">
        <f t="shared" si="20"/>
        <v>49775.382058000003</v>
      </c>
      <c r="H113" s="226">
        <f>'11-2021'!P119</f>
        <v>0</v>
      </c>
      <c r="I113" s="326">
        <f t="shared" si="21"/>
        <v>687.84900000000005</v>
      </c>
      <c r="J113" s="322">
        <f t="shared" si="22"/>
        <v>72.363821213667535</v>
      </c>
      <c r="K113" s="360">
        <v>5.72</v>
      </c>
      <c r="L113" s="327">
        <f t="shared" si="23"/>
        <v>67.587999999999994</v>
      </c>
      <c r="M113" s="322">
        <f t="shared" si="32"/>
        <v>0</v>
      </c>
      <c r="N113" s="322">
        <f t="shared" si="33"/>
        <v>0</v>
      </c>
      <c r="O113" s="322">
        <f t="shared" si="34"/>
        <v>24.860634114316536</v>
      </c>
      <c r="P113" s="322">
        <f t="shared" si="35"/>
        <v>0</v>
      </c>
      <c r="Q113" s="322">
        <f t="shared" si="36"/>
        <v>0</v>
      </c>
      <c r="R113" s="322">
        <f t="shared" si="24"/>
        <v>67.587999999999994</v>
      </c>
      <c r="S113" s="322">
        <f t="shared" si="25"/>
        <v>4.7758212136675411</v>
      </c>
      <c r="T113" s="376">
        <f t="shared" si="26"/>
        <v>200</v>
      </c>
      <c r="U113" s="379">
        <f t="shared" si="27"/>
        <v>955.16424273350822</v>
      </c>
      <c r="V113" s="322">
        <f t="shared" si="28"/>
        <v>24.860634114316536</v>
      </c>
      <c r="W113" s="322">
        <f t="shared" si="29"/>
        <v>47.503187099350995</v>
      </c>
      <c r="X113" s="376">
        <f t="shared" si="30"/>
        <v>487.84900000000005</v>
      </c>
      <c r="Y113" s="379">
        <f t="shared" si="31"/>
        <v>23174.382323231286</v>
      </c>
    </row>
    <row r="114" spans="1:25" x14ac:dyDescent="0.25">
      <c r="A114" s="210">
        <f>'11-2021'!A120</f>
        <v>44505.541666666402</v>
      </c>
      <c r="B114" s="249">
        <v>632.399</v>
      </c>
      <c r="C114" s="250">
        <v>42321.465455000005</v>
      </c>
      <c r="D114" s="249">
        <v>0</v>
      </c>
      <c r="E114" s="250">
        <v>0</v>
      </c>
      <c r="F114" s="251">
        <f t="shared" si="19"/>
        <v>632.399</v>
      </c>
      <c r="G114" s="251">
        <f t="shared" si="20"/>
        <v>42321.465455000005</v>
      </c>
      <c r="H114" s="226">
        <f>'11-2021'!P120</f>
        <v>0</v>
      </c>
      <c r="I114" s="326">
        <f t="shared" si="21"/>
        <v>632.399</v>
      </c>
      <c r="J114" s="322">
        <f t="shared" si="22"/>
        <v>66.922094207928865</v>
      </c>
      <c r="K114" s="360">
        <v>5.72</v>
      </c>
      <c r="L114" s="327">
        <f t="shared" si="23"/>
        <v>67.587999999999994</v>
      </c>
      <c r="M114" s="322">
        <f t="shared" si="32"/>
        <v>0</v>
      </c>
      <c r="N114" s="322">
        <f t="shared" si="33"/>
        <v>0</v>
      </c>
      <c r="O114" s="322">
        <f t="shared" si="34"/>
        <v>24.860634114316536</v>
      </c>
      <c r="P114" s="322">
        <f t="shared" si="35"/>
        <v>0</v>
      </c>
      <c r="Q114" s="322">
        <f t="shared" si="36"/>
        <v>0</v>
      </c>
      <c r="R114" s="322">
        <f t="shared" si="24"/>
        <v>67.587999999999994</v>
      </c>
      <c r="S114" s="322">
        <f t="shared" si="25"/>
        <v>0</v>
      </c>
      <c r="T114" s="376">
        <f t="shared" si="26"/>
        <v>200</v>
      </c>
      <c r="U114" s="379">
        <f t="shared" si="27"/>
        <v>0</v>
      </c>
      <c r="V114" s="322">
        <f t="shared" si="28"/>
        <v>24.860634114316536</v>
      </c>
      <c r="W114" s="322">
        <f t="shared" si="29"/>
        <v>42.061460093612325</v>
      </c>
      <c r="X114" s="376">
        <f t="shared" si="30"/>
        <v>432.399</v>
      </c>
      <c r="Y114" s="379">
        <f t="shared" si="31"/>
        <v>18187.333283017877</v>
      </c>
    </row>
    <row r="115" spans="1:25" x14ac:dyDescent="0.25">
      <c r="A115" s="210">
        <f>'11-2021'!A121</f>
        <v>44505.583333333067</v>
      </c>
      <c r="B115" s="249">
        <v>594.11500000000001</v>
      </c>
      <c r="C115" s="250">
        <v>38945.969340000003</v>
      </c>
      <c r="D115" s="249">
        <v>0</v>
      </c>
      <c r="E115" s="250">
        <v>0</v>
      </c>
      <c r="F115" s="251">
        <f t="shared" si="19"/>
        <v>594.11500000000001</v>
      </c>
      <c r="G115" s="251">
        <f t="shared" si="20"/>
        <v>38945.969340000003</v>
      </c>
      <c r="H115" s="226">
        <f>'11-2021'!P121</f>
        <v>0</v>
      </c>
      <c r="I115" s="326">
        <f t="shared" si="21"/>
        <v>594.11500000000001</v>
      </c>
      <c r="J115" s="322">
        <f t="shared" si="22"/>
        <v>65.552913728823555</v>
      </c>
      <c r="K115" s="360">
        <v>5.72</v>
      </c>
      <c r="L115" s="327">
        <f t="shared" si="23"/>
        <v>67.587999999999994</v>
      </c>
      <c r="M115" s="322">
        <f t="shared" si="32"/>
        <v>0</v>
      </c>
      <c r="N115" s="322">
        <f t="shared" si="33"/>
        <v>0</v>
      </c>
      <c r="O115" s="322">
        <f t="shared" si="34"/>
        <v>24.860634114316536</v>
      </c>
      <c r="P115" s="322">
        <f t="shared" si="35"/>
        <v>0</v>
      </c>
      <c r="Q115" s="322">
        <f t="shared" si="36"/>
        <v>0</v>
      </c>
      <c r="R115" s="322">
        <f t="shared" si="24"/>
        <v>67.587999999999994</v>
      </c>
      <c r="S115" s="322">
        <f t="shared" si="25"/>
        <v>0</v>
      </c>
      <c r="T115" s="376">
        <f t="shared" si="26"/>
        <v>200</v>
      </c>
      <c r="U115" s="379">
        <f t="shared" si="27"/>
        <v>0</v>
      </c>
      <c r="V115" s="322">
        <f t="shared" si="28"/>
        <v>24.860634114316536</v>
      </c>
      <c r="W115" s="322">
        <f t="shared" si="29"/>
        <v>40.692279614507015</v>
      </c>
      <c r="X115" s="376">
        <f t="shared" si="30"/>
        <v>394.11500000000001</v>
      </c>
      <c r="Y115" s="379">
        <f t="shared" si="31"/>
        <v>16037.437780271433</v>
      </c>
    </row>
    <row r="116" spans="1:25" x14ac:dyDescent="0.25">
      <c r="A116" s="210">
        <f>'11-2021'!A122</f>
        <v>44505.624999999731</v>
      </c>
      <c r="B116" s="249">
        <v>572.86799999999994</v>
      </c>
      <c r="C116" s="250">
        <v>36485.082647999996</v>
      </c>
      <c r="D116" s="249">
        <v>0</v>
      </c>
      <c r="E116" s="250">
        <v>0</v>
      </c>
      <c r="F116" s="251">
        <f t="shared" si="19"/>
        <v>572.86799999999994</v>
      </c>
      <c r="G116" s="251">
        <f t="shared" si="20"/>
        <v>36485.082647999996</v>
      </c>
      <c r="H116" s="226">
        <f>'11-2021'!P122</f>
        <v>0</v>
      </c>
      <c r="I116" s="326">
        <f t="shared" si="21"/>
        <v>572.86799999999994</v>
      </c>
      <c r="J116" s="322">
        <f t="shared" si="22"/>
        <v>63.688463394708727</v>
      </c>
      <c r="K116" s="360">
        <v>5.72</v>
      </c>
      <c r="L116" s="327">
        <f t="shared" si="23"/>
        <v>67.587999999999994</v>
      </c>
      <c r="M116" s="322">
        <f t="shared" si="32"/>
        <v>0</v>
      </c>
      <c r="N116" s="322">
        <f t="shared" si="33"/>
        <v>0</v>
      </c>
      <c r="O116" s="322">
        <f t="shared" si="34"/>
        <v>24.860634114316536</v>
      </c>
      <c r="P116" s="322">
        <f t="shared" si="35"/>
        <v>0</v>
      </c>
      <c r="Q116" s="322">
        <f t="shared" si="36"/>
        <v>0</v>
      </c>
      <c r="R116" s="322">
        <f t="shared" si="24"/>
        <v>67.587999999999994</v>
      </c>
      <c r="S116" s="322">
        <f t="shared" si="25"/>
        <v>0</v>
      </c>
      <c r="T116" s="376">
        <f t="shared" si="26"/>
        <v>200</v>
      </c>
      <c r="U116" s="379">
        <f t="shared" si="27"/>
        <v>0</v>
      </c>
      <c r="V116" s="322">
        <f t="shared" si="28"/>
        <v>24.860634114316536</v>
      </c>
      <c r="W116" s="322">
        <f t="shared" si="29"/>
        <v>38.827829280392194</v>
      </c>
      <c r="X116" s="376">
        <f t="shared" si="30"/>
        <v>372.86799999999994</v>
      </c>
      <c r="Y116" s="379">
        <f t="shared" si="31"/>
        <v>14477.655048121274</v>
      </c>
    </row>
    <row r="117" spans="1:25" x14ac:dyDescent="0.25">
      <c r="A117" s="210">
        <f>'11-2021'!A123</f>
        <v>44505.666666666395</v>
      </c>
      <c r="B117" s="249">
        <v>556.20000000000005</v>
      </c>
      <c r="C117" s="250">
        <v>33494.364000000001</v>
      </c>
      <c r="D117" s="249">
        <v>1.095</v>
      </c>
      <c r="E117" s="250">
        <v>65.941000000000003</v>
      </c>
      <c r="F117" s="251">
        <f t="shared" si="19"/>
        <v>555.10500000000002</v>
      </c>
      <c r="G117" s="251">
        <f t="shared" si="20"/>
        <v>33428.423000000003</v>
      </c>
      <c r="H117" s="226">
        <f>'11-2021'!P123</f>
        <v>0</v>
      </c>
      <c r="I117" s="326">
        <f t="shared" si="21"/>
        <v>555.10500000000002</v>
      </c>
      <c r="J117" s="322">
        <f t="shared" si="22"/>
        <v>60.219999819853903</v>
      </c>
      <c r="K117" s="360">
        <v>5.72</v>
      </c>
      <c r="L117" s="327">
        <f t="shared" si="23"/>
        <v>67.587999999999994</v>
      </c>
      <c r="M117" s="322">
        <f t="shared" si="32"/>
        <v>0</v>
      </c>
      <c r="N117" s="322">
        <f t="shared" si="33"/>
        <v>0</v>
      </c>
      <c r="O117" s="322">
        <f t="shared" si="34"/>
        <v>24.860634114316536</v>
      </c>
      <c r="P117" s="322">
        <f t="shared" si="35"/>
        <v>0</v>
      </c>
      <c r="Q117" s="322">
        <f t="shared" si="36"/>
        <v>0</v>
      </c>
      <c r="R117" s="322">
        <f t="shared" si="24"/>
        <v>67.587999999999994</v>
      </c>
      <c r="S117" s="322">
        <f t="shared" si="25"/>
        <v>0</v>
      </c>
      <c r="T117" s="376">
        <f t="shared" si="26"/>
        <v>200</v>
      </c>
      <c r="U117" s="379">
        <f t="shared" si="27"/>
        <v>0</v>
      </c>
      <c r="V117" s="322">
        <f t="shared" si="28"/>
        <v>24.860634114316536</v>
      </c>
      <c r="W117" s="322">
        <f t="shared" si="29"/>
        <v>35.359365705537371</v>
      </c>
      <c r="X117" s="376">
        <f t="shared" si="30"/>
        <v>355.10500000000002</v>
      </c>
      <c r="Y117" s="379">
        <f t="shared" si="31"/>
        <v>12556.287558864849</v>
      </c>
    </row>
    <row r="118" spans="1:25" x14ac:dyDescent="0.25">
      <c r="A118" s="210">
        <f>'11-2021'!A124</f>
        <v>44505.708333333059</v>
      </c>
      <c r="B118" s="249">
        <v>558.4</v>
      </c>
      <c r="C118" s="250">
        <v>35089.856</v>
      </c>
      <c r="D118" s="249">
        <v>8.5429999999999993</v>
      </c>
      <c r="E118" s="250">
        <v>536.84199999999998</v>
      </c>
      <c r="F118" s="251">
        <f t="shared" si="19"/>
        <v>549.85699999999997</v>
      </c>
      <c r="G118" s="251">
        <f t="shared" si="20"/>
        <v>34553.014000000003</v>
      </c>
      <c r="H118" s="226">
        <f>'11-2021'!P124</f>
        <v>0</v>
      </c>
      <c r="I118" s="326">
        <f t="shared" si="21"/>
        <v>549.85699999999997</v>
      </c>
      <c r="J118" s="322">
        <f t="shared" si="22"/>
        <v>62.840000218238572</v>
      </c>
      <c r="K118" s="360">
        <v>5.72</v>
      </c>
      <c r="L118" s="327">
        <f t="shared" si="23"/>
        <v>67.587999999999994</v>
      </c>
      <c r="M118" s="322">
        <f t="shared" si="32"/>
        <v>0</v>
      </c>
      <c r="N118" s="322">
        <f t="shared" si="33"/>
        <v>0</v>
      </c>
      <c r="O118" s="322">
        <f t="shared" si="34"/>
        <v>24.860634114316536</v>
      </c>
      <c r="P118" s="322">
        <f t="shared" si="35"/>
        <v>0</v>
      </c>
      <c r="Q118" s="322">
        <f t="shared" si="36"/>
        <v>0</v>
      </c>
      <c r="R118" s="322">
        <f t="shared" si="24"/>
        <v>67.587999999999994</v>
      </c>
      <c r="S118" s="322">
        <f t="shared" si="25"/>
        <v>0</v>
      </c>
      <c r="T118" s="376">
        <f t="shared" si="26"/>
        <v>200</v>
      </c>
      <c r="U118" s="379">
        <f t="shared" si="27"/>
        <v>0</v>
      </c>
      <c r="V118" s="322">
        <f t="shared" si="28"/>
        <v>24.860634114316536</v>
      </c>
      <c r="W118" s="322">
        <f t="shared" si="29"/>
        <v>37.979366103922032</v>
      </c>
      <c r="X118" s="376">
        <f t="shared" si="30"/>
        <v>349.85699999999997</v>
      </c>
      <c r="Y118" s="379">
        <f t="shared" si="31"/>
        <v>13287.347087019849</v>
      </c>
    </row>
    <row r="119" spans="1:25" x14ac:dyDescent="0.25">
      <c r="A119" s="210">
        <f>'11-2021'!A125</f>
        <v>44505.749999999724</v>
      </c>
      <c r="B119" s="249">
        <v>587.4</v>
      </c>
      <c r="C119" s="250">
        <v>41916.864000000001</v>
      </c>
      <c r="D119" s="249">
        <v>30.896999999999998</v>
      </c>
      <c r="E119" s="250">
        <v>2204.81</v>
      </c>
      <c r="F119" s="251">
        <f t="shared" si="19"/>
        <v>556.50299999999993</v>
      </c>
      <c r="G119" s="251">
        <f t="shared" si="20"/>
        <v>39712.054000000004</v>
      </c>
      <c r="H119" s="226">
        <f>'11-2021'!P125</f>
        <v>0</v>
      </c>
      <c r="I119" s="326">
        <f t="shared" si="21"/>
        <v>556.50299999999993</v>
      </c>
      <c r="J119" s="322">
        <f t="shared" si="22"/>
        <v>71.359999856245182</v>
      </c>
      <c r="K119" s="360">
        <v>5.72</v>
      </c>
      <c r="L119" s="327">
        <f t="shared" si="23"/>
        <v>67.587999999999994</v>
      </c>
      <c r="M119" s="322">
        <f t="shared" si="32"/>
        <v>0</v>
      </c>
      <c r="N119" s="322">
        <f t="shared" si="33"/>
        <v>0</v>
      </c>
      <c r="O119" s="322">
        <f t="shared" si="34"/>
        <v>24.860634114316536</v>
      </c>
      <c r="P119" s="322">
        <f t="shared" si="35"/>
        <v>0</v>
      </c>
      <c r="Q119" s="322">
        <f t="shared" si="36"/>
        <v>0</v>
      </c>
      <c r="R119" s="322">
        <f t="shared" si="24"/>
        <v>67.587999999999994</v>
      </c>
      <c r="S119" s="322">
        <f t="shared" si="25"/>
        <v>3.7719998562451877</v>
      </c>
      <c r="T119" s="376">
        <f t="shared" si="26"/>
        <v>200</v>
      </c>
      <c r="U119" s="379">
        <f t="shared" si="27"/>
        <v>754.39997124903755</v>
      </c>
      <c r="V119" s="322">
        <f t="shared" si="28"/>
        <v>24.860634114316536</v>
      </c>
      <c r="W119" s="322">
        <f t="shared" si="29"/>
        <v>46.499365741928642</v>
      </c>
      <c r="X119" s="376">
        <f t="shared" si="30"/>
        <v>356.50299999999993</v>
      </c>
      <c r="Y119" s="379">
        <f t="shared" si="31"/>
        <v>16577.163385094784</v>
      </c>
    </row>
    <row r="120" spans="1:25" x14ac:dyDescent="0.25">
      <c r="A120" s="210">
        <f>'11-2021'!A126</f>
        <v>44505.791666666388</v>
      </c>
      <c r="B120" s="249">
        <v>589.6</v>
      </c>
      <c r="C120" s="250">
        <v>53093.48</v>
      </c>
      <c r="D120" s="249">
        <v>0.83599999999999997</v>
      </c>
      <c r="E120" s="250">
        <v>75.281999999999996</v>
      </c>
      <c r="F120" s="251">
        <f t="shared" si="19"/>
        <v>588.76400000000001</v>
      </c>
      <c r="G120" s="251">
        <f t="shared" si="20"/>
        <v>53018.198000000004</v>
      </c>
      <c r="H120" s="226">
        <f>'11-2021'!P126</f>
        <v>0</v>
      </c>
      <c r="I120" s="326">
        <f t="shared" si="21"/>
        <v>588.76400000000001</v>
      </c>
      <c r="J120" s="322">
        <f t="shared" si="22"/>
        <v>90.049999660305318</v>
      </c>
      <c r="K120" s="360">
        <v>5.72</v>
      </c>
      <c r="L120" s="327">
        <f t="shared" si="23"/>
        <v>67.587999999999994</v>
      </c>
      <c r="M120" s="322">
        <f t="shared" si="32"/>
        <v>0</v>
      </c>
      <c r="N120" s="322">
        <f t="shared" si="33"/>
        <v>0</v>
      </c>
      <c r="O120" s="322">
        <f t="shared" si="34"/>
        <v>24.860634114316536</v>
      </c>
      <c r="P120" s="322">
        <f t="shared" si="35"/>
        <v>0</v>
      </c>
      <c r="Q120" s="322">
        <f t="shared" si="36"/>
        <v>0</v>
      </c>
      <c r="R120" s="322">
        <f t="shared" si="24"/>
        <v>67.587999999999994</v>
      </c>
      <c r="S120" s="322">
        <f t="shared" si="25"/>
        <v>22.461999660305324</v>
      </c>
      <c r="T120" s="376">
        <f t="shared" si="26"/>
        <v>200</v>
      </c>
      <c r="U120" s="379">
        <f t="shared" si="27"/>
        <v>4492.3999320610646</v>
      </c>
      <c r="V120" s="322">
        <f t="shared" si="28"/>
        <v>24.860634114316536</v>
      </c>
      <c r="W120" s="322">
        <f t="shared" si="29"/>
        <v>65.189365545988778</v>
      </c>
      <c r="X120" s="376">
        <f t="shared" si="30"/>
        <v>388.76400000000001</v>
      </c>
      <c r="Y120" s="379">
        <f t="shared" si="31"/>
        <v>25343.278507120784</v>
      </c>
    </row>
    <row r="121" spans="1:25" x14ac:dyDescent="0.25">
      <c r="A121" s="210">
        <f>'11-2021'!A127</f>
        <v>44505.833333333052</v>
      </c>
      <c r="B121" s="249">
        <v>618.20699999999999</v>
      </c>
      <c r="C121" s="250">
        <v>49563.160961000001</v>
      </c>
      <c r="D121" s="249">
        <v>0</v>
      </c>
      <c r="E121" s="250">
        <v>0</v>
      </c>
      <c r="F121" s="251">
        <f t="shared" si="19"/>
        <v>618.20699999999999</v>
      </c>
      <c r="G121" s="251">
        <f t="shared" si="20"/>
        <v>49563.160961000001</v>
      </c>
      <c r="H121" s="226">
        <f>'11-2021'!P127</f>
        <v>0</v>
      </c>
      <c r="I121" s="326">
        <f t="shared" si="21"/>
        <v>618.20699999999999</v>
      </c>
      <c r="J121" s="322">
        <f t="shared" si="22"/>
        <v>80.172435706810177</v>
      </c>
      <c r="K121" s="360">
        <v>5.72</v>
      </c>
      <c r="L121" s="327">
        <f t="shared" si="23"/>
        <v>67.587999999999994</v>
      </c>
      <c r="M121" s="322">
        <f t="shared" si="32"/>
        <v>0</v>
      </c>
      <c r="N121" s="322">
        <f t="shared" si="33"/>
        <v>0</v>
      </c>
      <c r="O121" s="322">
        <f t="shared" si="34"/>
        <v>24.860634114316536</v>
      </c>
      <c r="P121" s="322">
        <f t="shared" si="35"/>
        <v>0</v>
      </c>
      <c r="Q121" s="322">
        <f t="shared" si="36"/>
        <v>0</v>
      </c>
      <c r="R121" s="322">
        <f t="shared" si="24"/>
        <v>67.587999999999994</v>
      </c>
      <c r="S121" s="322">
        <f t="shared" si="25"/>
        <v>12.584435706810183</v>
      </c>
      <c r="T121" s="376">
        <f t="shared" si="26"/>
        <v>200</v>
      </c>
      <c r="U121" s="379">
        <f t="shared" si="27"/>
        <v>2516.8871413620363</v>
      </c>
      <c r="V121" s="322">
        <f t="shared" si="28"/>
        <v>24.860634114316536</v>
      </c>
      <c r="W121" s="322">
        <f t="shared" si="29"/>
        <v>55.311801592493637</v>
      </c>
      <c r="X121" s="376">
        <f t="shared" si="30"/>
        <v>418.20699999999999</v>
      </c>
      <c r="Y121" s="379">
        <f t="shared" si="31"/>
        <v>23131.782608591988</v>
      </c>
    </row>
    <row r="122" spans="1:25" x14ac:dyDescent="0.25">
      <c r="A122" s="210">
        <f>'11-2021'!A128</f>
        <v>44505.874999999716</v>
      </c>
      <c r="B122" s="249">
        <v>648.9</v>
      </c>
      <c r="C122" s="250">
        <v>50756.957999999999</v>
      </c>
      <c r="D122" s="249">
        <v>9.3529999999999998</v>
      </c>
      <c r="E122" s="250">
        <v>731.59199999999998</v>
      </c>
      <c r="F122" s="251">
        <f t="shared" si="19"/>
        <v>639.54700000000003</v>
      </c>
      <c r="G122" s="251">
        <f t="shared" si="20"/>
        <v>50025.366000000002</v>
      </c>
      <c r="H122" s="226">
        <f>'11-2021'!P128</f>
        <v>0</v>
      </c>
      <c r="I122" s="326">
        <f t="shared" si="21"/>
        <v>639.54700000000003</v>
      </c>
      <c r="J122" s="322">
        <f t="shared" si="22"/>
        <v>78.219999468373715</v>
      </c>
      <c r="K122" s="360">
        <v>5.72</v>
      </c>
      <c r="L122" s="327">
        <f t="shared" si="23"/>
        <v>67.587999999999994</v>
      </c>
      <c r="M122" s="322">
        <f t="shared" si="32"/>
        <v>0</v>
      </c>
      <c r="N122" s="322">
        <f t="shared" si="33"/>
        <v>0</v>
      </c>
      <c r="O122" s="322">
        <f t="shared" si="34"/>
        <v>24.860634114316536</v>
      </c>
      <c r="P122" s="322">
        <f t="shared" si="35"/>
        <v>0</v>
      </c>
      <c r="Q122" s="322">
        <f t="shared" si="36"/>
        <v>0</v>
      </c>
      <c r="R122" s="322">
        <f t="shared" si="24"/>
        <v>67.587999999999994</v>
      </c>
      <c r="S122" s="322">
        <f t="shared" si="25"/>
        <v>10.631999468373721</v>
      </c>
      <c r="T122" s="376">
        <f t="shared" si="26"/>
        <v>200</v>
      </c>
      <c r="U122" s="379">
        <f t="shared" si="27"/>
        <v>2126.3998936747439</v>
      </c>
      <c r="V122" s="322">
        <f t="shared" si="28"/>
        <v>24.860634114316536</v>
      </c>
      <c r="W122" s="322">
        <f t="shared" si="29"/>
        <v>53.359365354057175</v>
      </c>
      <c r="X122" s="376">
        <f t="shared" si="30"/>
        <v>439.54700000000003</v>
      </c>
      <c r="Y122" s="379">
        <f t="shared" si="31"/>
        <v>23453.94896327977</v>
      </c>
    </row>
    <row r="123" spans="1:25" x14ac:dyDescent="0.25">
      <c r="A123" s="210">
        <f>'11-2021'!A129</f>
        <v>44505.91666666638</v>
      </c>
      <c r="B123" s="249">
        <v>643.66800000000001</v>
      </c>
      <c r="C123" s="250">
        <v>46058.863019999997</v>
      </c>
      <c r="D123" s="249">
        <v>0</v>
      </c>
      <c r="E123" s="250">
        <v>0</v>
      </c>
      <c r="F123" s="251">
        <f t="shared" si="19"/>
        <v>643.66800000000001</v>
      </c>
      <c r="G123" s="251">
        <f t="shared" si="20"/>
        <v>46058.863019999997</v>
      </c>
      <c r="H123" s="226">
        <f>'11-2021'!P129</f>
        <v>0</v>
      </c>
      <c r="I123" s="326">
        <f t="shared" si="21"/>
        <v>643.66800000000001</v>
      </c>
      <c r="J123" s="322">
        <f t="shared" si="22"/>
        <v>71.556863196554744</v>
      </c>
      <c r="K123" s="360">
        <v>5.72</v>
      </c>
      <c r="L123" s="327">
        <f t="shared" si="23"/>
        <v>67.587999999999994</v>
      </c>
      <c r="M123" s="322">
        <f t="shared" si="32"/>
        <v>0</v>
      </c>
      <c r="N123" s="322">
        <f t="shared" si="33"/>
        <v>0</v>
      </c>
      <c r="O123" s="322">
        <f t="shared" si="34"/>
        <v>24.860634114316536</v>
      </c>
      <c r="P123" s="322">
        <f t="shared" si="35"/>
        <v>0</v>
      </c>
      <c r="Q123" s="322">
        <f t="shared" si="36"/>
        <v>0</v>
      </c>
      <c r="R123" s="322">
        <f t="shared" si="24"/>
        <v>67.587999999999994</v>
      </c>
      <c r="S123" s="322">
        <f t="shared" si="25"/>
        <v>3.9688631965547501</v>
      </c>
      <c r="T123" s="376">
        <f t="shared" si="26"/>
        <v>200</v>
      </c>
      <c r="U123" s="379">
        <f t="shared" si="27"/>
        <v>793.77263931095001</v>
      </c>
      <c r="V123" s="322">
        <f t="shared" si="28"/>
        <v>24.860634114316536</v>
      </c>
      <c r="W123" s="322">
        <f t="shared" si="29"/>
        <v>46.696229082238204</v>
      </c>
      <c r="X123" s="376">
        <f t="shared" si="30"/>
        <v>443.66800000000001</v>
      </c>
      <c r="Y123" s="379">
        <f t="shared" si="31"/>
        <v>20717.622564458459</v>
      </c>
    </row>
    <row r="124" spans="1:25" x14ac:dyDescent="0.25">
      <c r="A124" s="210">
        <f>'11-2021'!A130</f>
        <v>44505.958333333045</v>
      </c>
      <c r="B124" s="249">
        <v>651.36799999999994</v>
      </c>
      <c r="C124" s="250">
        <v>44406.868768</v>
      </c>
      <c r="D124" s="249">
        <v>0</v>
      </c>
      <c r="E124" s="250">
        <v>0</v>
      </c>
      <c r="F124" s="251">
        <f t="shared" si="19"/>
        <v>651.36799999999994</v>
      </c>
      <c r="G124" s="251">
        <f t="shared" si="20"/>
        <v>44406.868768</v>
      </c>
      <c r="H124" s="226">
        <f>'11-2021'!P130</f>
        <v>0</v>
      </c>
      <c r="I124" s="326">
        <f t="shared" si="21"/>
        <v>651.36799999999994</v>
      </c>
      <c r="J124" s="322">
        <f t="shared" si="22"/>
        <v>68.174777956546848</v>
      </c>
      <c r="K124" s="360">
        <v>5.72</v>
      </c>
      <c r="L124" s="327">
        <f t="shared" si="23"/>
        <v>67.587999999999994</v>
      </c>
      <c r="M124" s="322">
        <f t="shared" si="32"/>
        <v>0</v>
      </c>
      <c r="N124" s="322">
        <f t="shared" si="33"/>
        <v>0</v>
      </c>
      <c r="O124" s="322">
        <f t="shared" si="34"/>
        <v>24.860634114316536</v>
      </c>
      <c r="P124" s="322">
        <f t="shared" si="35"/>
        <v>0</v>
      </c>
      <c r="Q124" s="322">
        <f t="shared" si="36"/>
        <v>0</v>
      </c>
      <c r="R124" s="322">
        <f t="shared" si="24"/>
        <v>67.587999999999994</v>
      </c>
      <c r="S124" s="322">
        <f t="shared" si="25"/>
        <v>0.58677795654685383</v>
      </c>
      <c r="T124" s="376">
        <f t="shared" si="26"/>
        <v>200</v>
      </c>
      <c r="U124" s="379">
        <f t="shared" si="27"/>
        <v>117.35559130937077</v>
      </c>
      <c r="V124" s="322">
        <f t="shared" si="28"/>
        <v>24.860634114316536</v>
      </c>
      <c r="W124" s="322">
        <f t="shared" si="29"/>
        <v>43.314143842230308</v>
      </c>
      <c r="X124" s="376">
        <f t="shared" si="30"/>
        <v>451.36799999999994</v>
      </c>
      <c r="Y124" s="379">
        <f t="shared" si="31"/>
        <v>19550.618477779808</v>
      </c>
    </row>
    <row r="125" spans="1:25" x14ac:dyDescent="0.25">
      <c r="A125" s="210">
        <f>'11-2021'!A131</f>
        <v>44505.999999999709</v>
      </c>
      <c r="B125" s="249">
        <v>645.35900000000004</v>
      </c>
      <c r="C125" s="250">
        <v>40176.643533999995</v>
      </c>
      <c r="D125" s="249">
        <v>0</v>
      </c>
      <c r="E125" s="250">
        <v>0</v>
      </c>
      <c r="F125" s="251">
        <f t="shared" si="19"/>
        <v>645.35900000000004</v>
      </c>
      <c r="G125" s="251">
        <f t="shared" si="20"/>
        <v>40176.643533999995</v>
      </c>
      <c r="H125" s="226">
        <f>'11-2021'!P131</f>
        <v>0</v>
      </c>
      <c r="I125" s="326">
        <f t="shared" si="21"/>
        <v>645.35900000000004</v>
      </c>
      <c r="J125" s="322">
        <f t="shared" si="22"/>
        <v>62.254719518903421</v>
      </c>
      <c r="K125" s="360">
        <v>5.72</v>
      </c>
      <c r="L125" s="327">
        <f t="shared" si="23"/>
        <v>67.587999999999994</v>
      </c>
      <c r="M125" s="322">
        <f t="shared" si="32"/>
        <v>0</v>
      </c>
      <c r="N125" s="322">
        <f t="shared" si="33"/>
        <v>0</v>
      </c>
      <c r="O125" s="322">
        <f t="shared" si="34"/>
        <v>24.860634114316536</v>
      </c>
      <c r="P125" s="322">
        <f t="shared" si="35"/>
        <v>0</v>
      </c>
      <c r="Q125" s="322">
        <f t="shared" si="36"/>
        <v>0</v>
      </c>
      <c r="R125" s="322">
        <f t="shared" si="24"/>
        <v>67.587999999999994</v>
      </c>
      <c r="S125" s="322">
        <f t="shared" si="25"/>
        <v>0</v>
      </c>
      <c r="T125" s="376">
        <f t="shared" si="26"/>
        <v>200</v>
      </c>
      <c r="U125" s="379">
        <f t="shared" si="27"/>
        <v>0</v>
      </c>
      <c r="V125" s="322">
        <f t="shared" si="28"/>
        <v>24.860634114316536</v>
      </c>
      <c r="W125" s="322">
        <f t="shared" si="29"/>
        <v>37.394085404586889</v>
      </c>
      <c r="X125" s="376">
        <f t="shared" si="30"/>
        <v>445.35900000000004</v>
      </c>
      <c r="Y125" s="379">
        <f t="shared" si="31"/>
        <v>16653.792481701414</v>
      </c>
    </row>
    <row r="126" spans="1:25" x14ac:dyDescent="0.25">
      <c r="A126" s="210">
        <f>'11-2021'!A132</f>
        <v>44506.041666666373</v>
      </c>
      <c r="B126" s="249">
        <v>648.44299999999998</v>
      </c>
      <c r="C126" s="250">
        <v>43198.112529999999</v>
      </c>
      <c r="D126" s="249">
        <v>0</v>
      </c>
      <c r="E126" s="250">
        <v>0</v>
      </c>
      <c r="F126" s="251">
        <f t="shared" si="19"/>
        <v>648.44299999999998</v>
      </c>
      <c r="G126" s="251">
        <f t="shared" si="20"/>
        <v>43198.112529999999</v>
      </c>
      <c r="H126" s="226">
        <f>'11-2021'!P132</f>
        <v>0</v>
      </c>
      <c r="I126" s="326">
        <f t="shared" si="21"/>
        <v>648.44299999999998</v>
      </c>
      <c r="J126" s="322">
        <f t="shared" si="22"/>
        <v>66.618210899030444</v>
      </c>
      <c r="K126" s="360">
        <v>5.36</v>
      </c>
      <c r="L126" s="327">
        <f t="shared" si="23"/>
        <v>63.844000000000001</v>
      </c>
      <c r="M126" s="322">
        <f t="shared" si="32"/>
        <v>0</v>
      </c>
      <c r="N126" s="322">
        <f t="shared" si="33"/>
        <v>0</v>
      </c>
      <c r="O126" s="322">
        <f t="shared" si="34"/>
        <v>24.860634114316536</v>
      </c>
      <c r="P126" s="322">
        <f t="shared" si="35"/>
        <v>0</v>
      </c>
      <c r="Q126" s="322">
        <f t="shared" si="36"/>
        <v>0</v>
      </c>
      <c r="R126" s="322">
        <f t="shared" si="24"/>
        <v>63.844000000000001</v>
      </c>
      <c r="S126" s="322">
        <f t="shared" si="25"/>
        <v>2.774210899030443</v>
      </c>
      <c r="T126" s="376">
        <f t="shared" si="26"/>
        <v>200</v>
      </c>
      <c r="U126" s="379">
        <f t="shared" si="27"/>
        <v>554.84217980608855</v>
      </c>
      <c r="V126" s="322">
        <f t="shared" si="28"/>
        <v>24.860634114316536</v>
      </c>
      <c r="W126" s="322">
        <f t="shared" si="29"/>
        <v>41.757576784713905</v>
      </c>
      <c r="X126" s="376">
        <f t="shared" si="30"/>
        <v>448.44299999999998</v>
      </c>
      <c r="Y126" s="379">
        <f t="shared" si="31"/>
        <v>18725.893006067457</v>
      </c>
    </row>
    <row r="127" spans="1:25" x14ac:dyDescent="0.25">
      <c r="A127" s="210">
        <f>'11-2021'!A133</f>
        <v>44506.083333333037</v>
      </c>
      <c r="B127" s="249">
        <v>647.44999999999993</v>
      </c>
      <c r="C127" s="250">
        <v>41323.344349999999</v>
      </c>
      <c r="D127" s="249">
        <v>0</v>
      </c>
      <c r="E127" s="250">
        <v>0</v>
      </c>
      <c r="F127" s="251">
        <f t="shared" si="19"/>
        <v>647.44999999999993</v>
      </c>
      <c r="G127" s="251">
        <f t="shared" si="20"/>
        <v>41323.344349999999</v>
      </c>
      <c r="H127" s="226">
        <f>'11-2021'!P133</f>
        <v>0</v>
      </c>
      <c r="I127" s="326">
        <f t="shared" si="21"/>
        <v>647.44999999999993</v>
      </c>
      <c r="J127" s="322">
        <f t="shared" si="22"/>
        <v>63.8247653872886</v>
      </c>
      <c r="K127" s="360">
        <v>5.36</v>
      </c>
      <c r="L127" s="327">
        <f t="shared" si="23"/>
        <v>63.844000000000001</v>
      </c>
      <c r="M127" s="322">
        <f t="shared" si="32"/>
        <v>0</v>
      </c>
      <c r="N127" s="322">
        <f t="shared" si="33"/>
        <v>0</v>
      </c>
      <c r="O127" s="322">
        <f t="shared" si="34"/>
        <v>24.860634114316536</v>
      </c>
      <c r="P127" s="322">
        <f t="shared" si="35"/>
        <v>0</v>
      </c>
      <c r="Q127" s="322">
        <f t="shared" si="36"/>
        <v>0</v>
      </c>
      <c r="R127" s="322">
        <f t="shared" si="24"/>
        <v>63.844000000000001</v>
      </c>
      <c r="S127" s="322">
        <f t="shared" si="25"/>
        <v>0</v>
      </c>
      <c r="T127" s="376">
        <f t="shared" si="26"/>
        <v>200</v>
      </c>
      <c r="U127" s="379">
        <f t="shared" si="27"/>
        <v>0</v>
      </c>
      <c r="V127" s="322">
        <f t="shared" si="28"/>
        <v>24.860634114316536</v>
      </c>
      <c r="W127" s="322">
        <f t="shared" si="29"/>
        <v>38.964131272972068</v>
      </c>
      <c r="X127" s="376">
        <f t="shared" si="30"/>
        <v>447.44999999999993</v>
      </c>
      <c r="Y127" s="379">
        <f t="shared" si="31"/>
        <v>17434.50053809135</v>
      </c>
    </row>
    <row r="128" spans="1:25" x14ac:dyDescent="0.25">
      <c r="A128" s="210">
        <f>'11-2021'!A134</f>
        <v>44506.124999999702</v>
      </c>
      <c r="B128" s="249">
        <v>655.44100000000003</v>
      </c>
      <c r="C128" s="250">
        <v>41581.752603000001</v>
      </c>
      <c r="D128" s="249">
        <v>0</v>
      </c>
      <c r="E128" s="250">
        <v>0</v>
      </c>
      <c r="F128" s="251">
        <f t="shared" si="19"/>
        <v>655.44100000000003</v>
      </c>
      <c r="G128" s="251">
        <f t="shared" si="20"/>
        <v>41581.752603000001</v>
      </c>
      <c r="H128" s="226">
        <f>'11-2021'!P134</f>
        <v>0</v>
      </c>
      <c r="I128" s="326">
        <f t="shared" si="21"/>
        <v>655.44100000000003</v>
      </c>
      <c r="J128" s="322">
        <f t="shared" si="22"/>
        <v>63.440878130907279</v>
      </c>
      <c r="K128" s="360">
        <v>5.36</v>
      </c>
      <c r="L128" s="327">
        <f t="shared" si="23"/>
        <v>63.844000000000001</v>
      </c>
      <c r="M128" s="322">
        <f t="shared" si="32"/>
        <v>0</v>
      </c>
      <c r="N128" s="322">
        <f t="shared" si="33"/>
        <v>0</v>
      </c>
      <c r="O128" s="322">
        <f t="shared" si="34"/>
        <v>24.860634114316536</v>
      </c>
      <c r="P128" s="322">
        <f t="shared" si="35"/>
        <v>0</v>
      </c>
      <c r="Q128" s="322">
        <f t="shared" si="36"/>
        <v>0</v>
      </c>
      <c r="R128" s="322">
        <f t="shared" si="24"/>
        <v>63.844000000000001</v>
      </c>
      <c r="S128" s="322">
        <f t="shared" si="25"/>
        <v>0</v>
      </c>
      <c r="T128" s="376">
        <f t="shared" si="26"/>
        <v>200</v>
      </c>
      <c r="U128" s="379">
        <f t="shared" si="27"/>
        <v>0</v>
      </c>
      <c r="V128" s="322">
        <f t="shared" si="28"/>
        <v>24.860634114316536</v>
      </c>
      <c r="W128" s="322">
        <f t="shared" si="29"/>
        <v>38.58024401659074</v>
      </c>
      <c r="X128" s="376">
        <f t="shared" si="30"/>
        <v>455.44100000000003</v>
      </c>
      <c r="Y128" s="379">
        <f t="shared" si="31"/>
        <v>17571.024915160106</v>
      </c>
    </row>
    <row r="129" spans="1:25" x14ac:dyDescent="0.25">
      <c r="A129" s="210">
        <f>'11-2021'!A135</f>
        <v>44506.166666666366</v>
      </c>
      <c r="B129" s="249">
        <v>665.04300000000001</v>
      </c>
      <c r="C129" s="250">
        <v>42104.476465</v>
      </c>
      <c r="D129" s="249">
        <v>0</v>
      </c>
      <c r="E129" s="250">
        <v>0</v>
      </c>
      <c r="F129" s="251">
        <f t="shared" si="19"/>
        <v>665.04300000000001</v>
      </c>
      <c r="G129" s="251">
        <f t="shared" si="20"/>
        <v>42104.476465</v>
      </c>
      <c r="H129" s="226">
        <f>'11-2021'!P135</f>
        <v>0</v>
      </c>
      <c r="I129" s="326">
        <f t="shared" si="21"/>
        <v>665.04300000000001</v>
      </c>
      <c r="J129" s="322">
        <f t="shared" si="22"/>
        <v>63.310908414944599</v>
      </c>
      <c r="K129" s="360">
        <v>5.36</v>
      </c>
      <c r="L129" s="327">
        <f t="shared" si="23"/>
        <v>63.844000000000001</v>
      </c>
      <c r="M129" s="322">
        <f t="shared" si="32"/>
        <v>0</v>
      </c>
      <c r="N129" s="322">
        <f t="shared" si="33"/>
        <v>0</v>
      </c>
      <c r="O129" s="322">
        <f t="shared" si="34"/>
        <v>24.860634114316536</v>
      </c>
      <c r="P129" s="322">
        <f t="shared" si="35"/>
        <v>0</v>
      </c>
      <c r="Q129" s="322">
        <f t="shared" si="36"/>
        <v>0</v>
      </c>
      <c r="R129" s="322">
        <f t="shared" si="24"/>
        <v>63.844000000000001</v>
      </c>
      <c r="S129" s="322">
        <f t="shared" si="25"/>
        <v>0</v>
      </c>
      <c r="T129" s="376">
        <f t="shared" si="26"/>
        <v>200</v>
      </c>
      <c r="U129" s="379">
        <f t="shared" si="27"/>
        <v>0</v>
      </c>
      <c r="V129" s="322">
        <f t="shared" si="28"/>
        <v>24.860634114316536</v>
      </c>
      <c r="W129" s="322">
        <f t="shared" si="29"/>
        <v>38.450274300628067</v>
      </c>
      <c r="X129" s="376">
        <f t="shared" si="30"/>
        <v>465.04300000000001</v>
      </c>
      <c r="Y129" s="379">
        <f t="shared" si="31"/>
        <v>17881.030911586979</v>
      </c>
    </row>
    <row r="130" spans="1:25" x14ac:dyDescent="0.25">
      <c r="A130" s="210">
        <f>'11-2021'!A136</f>
        <v>44506.20833333303</v>
      </c>
      <c r="B130" s="249">
        <v>675.41599999999994</v>
      </c>
      <c r="C130" s="250">
        <v>43291.59244</v>
      </c>
      <c r="D130" s="249">
        <v>0</v>
      </c>
      <c r="E130" s="250">
        <v>0</v>
      </c>
      <c r="F130" s="251">
        <f t="shared" si="19"/>
        <v>675.41599999999994</v>
      </c>
      <c r="G130" s="251">
        <f t="shared" si="20"/>
        <v>43291.59244</v>
      </c>
      <c r="H130" s="226">
        <f>'11-2021'!P136</f>
        <v>0</v>
      </c>
      <c r="I130" s="326">
        <f t="shared" si="21"/>
        <v>675.41599999999994</v>
      </c>
      <c r="J130" s="322">
        <f t="shared" si="22"/>
        <v>64.096190259040355</v>
      </c>
      <c r="K130" s="360">
        <v>5.36</v>
      </c>
      <c r="L130" s="327">
        <f t="shared" si="23"/>
        <v>63.844000000000001</v>
      </c>
      <c r="M130" s="322">
        <f t="shared" si="32"/>
        <v>0</v>
      </c>
      <c r="N130" s="322">
        <f t="shared" si="33"/>
        <v>0</v>
      </c>
      <c r="O130" s="322">
        <f t="shared" si="34"/>
        <v>24.860634114316536</v>
      </c>
      <c r="P130" s="322">
        <f t="shared" si="35"/>
        <v>0</v>
      </c>
      <c r="Q130" s="322">
        <f t="shared" si="36"/>
        <v>0</v>
      </c>
      <c r="R130" s="322">
        <f t="shared" si="24"/>
        <v>63.844000000000001</v>
      </c>
      <c r="S130" s="322">
        <f t="shared" si="25"/>
        <v>0.25219025904035419</v>
      </c>
      <c r="T130" s="376">
        <f t="shared" si="26"/>
        <v>200</v>
      </c>
      <c r="U130" s="379">
        <f t="shared" si="27"/>
        <v>50.438051808070838</v>
      </c>
      <c r="V130" s="322">
        <f t="shared" si="28"/>
        <v>24.860634114316536</v>
      </c>
      <c r="W130" s="322">
        <f t="shared" si="29"/>
        <v>39.235556144723816</v>
      </c>
      <c r="X130" s="376">
        <f t="shared" si="30"/>
        <v>475.41599999999994</v>
      </c>
      <c r="Y130" s="379">
        <f t="shared" si="31"/>
        <v>18653.211160100014</v>
      </c>
    </row>
    <row r="131" spans="1:25" x14ac:dyDescent="0.25">
      <c r="A131" s="210">
        <f>'11-2021'!A137</f>
        <v>44506.249999999694</v>
      </c>
      <c r="B131" s="249">
        <v>699.13700000000006</v>
      </c>
      <c r="C131" s="250">
        <v>49167.671813000001</v>
      </c>
      <c r="D131" s="249">
        <v>0</v>
      </c>
      <c r="E131" s="250">
        <v>0</v>
      </c>
      <c r="F131" s="251">
        <f t="shared" si="19"/>
        <v>699.13700000000006</v>
      </c>
      <c r="G131" s="251">
        <f t="shared" si="20"/>
        <v>49167.671813000001</v>
      </c>
      <c r="H131" s="226">
        <f>'11-2021'!P137</f>
        <v>0</v>
      </c>
      <c r="I131" s="326">
        <f t="shared" si="21"/>
        <v>699.13700000000006</v>
      </c>
      <c r="J131" s="322">
        <f t="shared" si="22"/>
        <v>70.326233360557367</v>
      </c>
      <c r="K131" s="360">
        <v>5.36</v>
      </c>
      <c r="L131" s="327">
        <f t="shared" si="23"/>
        <v>63.844000000000001</v>
      </c>
      <c r="M131" s="322">
        <f t="shared" si="32"/>
        <v>0</v>
      </c>
      <c r="N131" s="322">
        <f t="shared" si="33"/>
        <v>0</v>
      </c>
      <c r="O131" s="322">
        <f t="shared" si="34"/>
        <v>24.860634114316536</v>
      </c>
      <c r="P131" s="322">
        <f t="shared" si="35"/>
        <v>0</v>
      </c>
      <c r="Q131" s="322">
        <f t="shared" si="36"/>
        <v>0</v>
      </c>
      <c r="R131" s="322">
        <f t="shared" si="24"/>
        <v>63.844000000000001</v>
      </c>
      <c r="S131" s="322">
        <f t="shared" si="25"/>
        <v>6.4822333605573661</v>
      </c>
      <c r="T131" s="376">
        <f t="shared" si="26"/>
        <v>200</v>
      </c>
      <c r="U131" s="379">
        <f t="shared" si="27"/>
        <v>1296.4466721114732</v>
      </c>
      <c r="V131" s="322">
        <f t="shared" si="28"/>
        <v>24.860634114316536</v>
      </c>
      <c r="W131" s="322">
        <f t="shared" si="29"/>
        <v>45.465599246240828</v>
      </c>
      <c r="X131" s="376">
        <f t="shared" si="30"/>
        <v>499.13700000000006</v>
      </c>
      <c r="Y131" s="379">
        <f t="shared" si="31"/>
        <v>22693.562810970911</v>
      </c>
    </row>
    <row r="132" spans="1:25" x14ac:dyDescent="0.25">
      <c r="A132" s="210">
        <f>'11-2021'!A138</f>
        <v>44506.291666666359</v>
      </c>
      <c r="B132" s="249">
        <v>723.08100000000002</v>
      </c>
      <c r="C132" s="250">
        <v>60357.169921000001</v>
      </c>
      <c r="D132" s="249">
        <v>0</v>
      </c>
      <c r="E132" s="250">
        <v>0</v>
      </c>
      <c r="F132" s="251">
        <f t="shared" si="19"/>
        <v>723.08100000000002</v>
      </c>
      <c r="G132" s="251">
        <f t="shared" si="20"/>
        <v>60357.169921000001</v>
      </c>
      <c r="H132" s="226">
        <f>'11-2021'!P138</f>
        <v>0</v>
      </c>
      <c r="I132" s="326">
        <f t="shared" si="21"/>
        <v>723.08100000000002</v>
      </c>
      <c r="J132" s="322">
        <f t="shared" si="22"/>
        <v>83.472211164447685</v>
      </c>
      <c r="K132" s="360">
        <v>5.36</v>
      </c>
      <c r="L132" s="327">
        <f t="shared" si="23"/>
        <v>63.844000000000001</v>
      </c>
      <c r="M132" s="322">
        <f t="shared" si="32"/>
        <v>0</v>
      </c>
      <c r="N132" s="322">
        <f t="shared" si="33"/>
        <v>0</v>
      </c>
      <c r="O132" s="322">
        <f t="shared" si="34"/>
        <v>24.860634114316536</v>
      </c>
      <c r="P132" s="322">
        <f t="shared" si="35"/>
        <v>0</v>
      </c>
      <c r="Q132" s="322">
        <f t="shared" si="36"/>
        <v>0</v>
      </c>
      <c r="R132" s="322">
        <f t="shared" si="24"/>
        <v>63.844000000000001</v>
      </c>
      <c r="S132" s="322">
        <f t="shared" si="25"/>
        <v>19.628211164447684</v>
      </c>
      <c r="T132" s="376">
        <f t="shared" si="26"/>
        <v>200</v>
      </c>
      <c r="U132" s="379">
        <f t="shared" si="27"/>
        <v>3925.6422328895369</v>
      </c>
      <c r="V132" s="322">
        <f t="shared" si="28"/>
        <v>24.860634114316536</v>
      </c>
      <c r="W132" s="322">
        <f t="shared" si="29"/>
        <v>58.611577050131146</v>
      </c>
      <c r="X132" s="376">
        <f t="shared" si="30"/>
        <v>523.08100000000002</v>
      </c>
      <c r="Y132" s="379">
        <f t="shared" si="31"/>
        <v>30658.602334959651</v>
      </c>
    </row>
    <row r="133" spans="1:25" x14ac:dyDescent="0.25">
      <c r="A133" s="210">
        <f>'11-2021'!A139</f>
        <v>44506.333333333023</v>
      </c>
      <c r="B133" s="249">
        <v>756.63400000000001</v>
      </c>
      <c r="C133" s="250">
        <v>77636.841944</v>
      </c>
      <c r="D133" s="249">
        <v>0</v>
      </c>
      <c r="E133" s="250">
        <v>0</v>
      </c>
      <c r="F133" s="251">
        <f t="shared" si="19"/>
        <v>756.63400000000001</v>
      </c>
      <c r="G133" s="251">
        <f t="shared" si="20"/>
        <v>77636.841944</v>
      </c>
      <c r="H133" s="226">
        <f>'11-2021'!P139</f>
        <v>0</v>
      </c>
      <c r="I133" s="326">
        <f t="shared" si="21"/>
        <v>756.63400000000001</v>
      </c>
      <c r="J133" s="322">
        <f t="shared" si="22"/>
        <v>102.60818565382999</v>
      </c>
      <c r="K133" s="360">
        <v>5.36</v>
      </c>
      <c r="L133" s="327">
        <f t="shared" si="23"/>
        <v>63.844000000000001</v>
      </c>
      <c r="M133" s="322">
        <f t="shared" si="32"/>
        <v>0</v>
      </c>
      <c r="N133" s="322">
        <f t="shared" si="33"/>
        <v>0</v>
      </c>
      <c r="O133" s="322">
        <f t="shared" si="34"/>
        <v>24.860634114316536</v>
      </c>
      <c r="P133" s="322">
        <f t="shared" si="35"/>
        <v>0</v>
      </c>
      <c r="Q133" s="322">
        <f t="shared" si="36"/>
        <v>0</v>
      </c>
      <c r="R133" s="322">
        <f t="shared" si="24"/>
        <v>63.844000000000001</v>
      </c>
      <c r="S133" s="322">
        <f t="shared" si="25"/>
        <v>38.76418565382999</v>
      </c>
      <c r="T133" s="376">
        <f t="shared" si="26"/>
        <v>200</v>
      </c>
      <c r="U133" s="379">
        <f t="shared" si="27"/>
        <v>7752.8371307659982</v>
      </c>
      <c r="V133" s="322">
        <f t="shared" si="28"/>
        <v>24.860634114316536</v>
      </c>
      <c r="W133" s="322">
        <f t="shared" si="29"/>
        <v>77.747551539513452</v>
      </c>
      <c r="X133" s="376">
        <f t="shared" si="30"/>
        <v>556.63400000000001</v>
      </c>
      <c r="Y133" s="379">
        <f t="shared" si="31"/>
        <v>43276.930603645531</v>
      </c>
    </row>
    <row r="134" spans="1:25" x14ac:dyDescent="0.25">
      <c r="A134" s="210">
        <f>'11-2021'!A140</f>
        <v>44506.374999999687</v>
      </c>
      <c r="B134" s="249">
        <v>773.97699999999998</v>
      </c>
      <c r="C134" s="250">
        <v>78200.142385999992</v>
      </c>
      <c r="D134" s="249">
        <v>0</v>
      </c>
      <c r="E134" s="250">
        <v>0</v>
      </c>
      <c r="F134" s="251">
        <f t="shared" si="19"/>
        <v>773.97699999999998</v>
      </c>
      <c r="G134" s="251">
        <f t="shared" si="20"/>
        <v>78200.142385999992</v>
      </c>
      <c r="H134" s="226">
        <f>'11-2021'!P140</f>
        <v>0</v>
      </c>
      <c r="I134" s="326">
        <f t="shared" si="21"/>
        <v>773.97699999999998</v>
      </c>
      <c r="J134" s="322">
        <f t="shared" si="22"/>
        <v>101.03677807738472</v>
      </c>
      <c r="K134" s="360">
        <v>5.36</v>
      </c>
      <c r="L134" s="327">
        <f t="shared" si="23"/>
        <v>63.844000000000001</v>
      </c>
      <c r="M134" s="322">
        <f t="shared" si="32"/>
        <v>0</v>
      </c>
      <c r="N134" s="322">
        <f t="shared" si="33"/>
        <v>0</v>
      </c>
      <c r="O134" s="322">
        <f t="shared" si="34"/>
        <v>24.860634114316536</v>
      </c>
      <c r="P134" s="322">
        <f t="shared" si="35"/>
        <v>0</v>
      </c>
      <c r="Q134" s="322">
        <f t="shared" si="36"/>
        <v>0</v>
      </c>
      <c r="R134" s="322">
        <f t="shared" si="24"/>
        <v>63.844000000000001</v>
      </c>
      <c r="S134" s="322">
        <f t="shared" si="25"/>
        <v>37.192778077384723</v>
      </c>
      <c r="T134" s="376">
        <f t="shared" si="26"/>
        <v>200</v>
      </c>
      <c r="U134" s="379">
        <f t="shared" si="27"/>
        <v>7438.5556154769447</v>
      </c>
      <c r="V134" s="322">
        <f t="shared" si="28"/>
        <v>24.860634114316536</v>
      </c>
      <c r="W134" s="322">
        <f t="shared" si="29"/>
        <v>76.176143963068185</v>
      </c>
      <c r="X134" s="376">
        <f t="shared" si="30"/>
        <v>573.97699999999998</v>
      </c>
      <c r="Y134" s="379">
        <f t="shared" si="31"/>
        <v>43723.354583489985</v>
      </c>
    </row>
    <row r="135" spans="1:25" x14ac:dyDescent="0.25">
      <c r="A135" s="210">
        <f>'11-2021'!A141</f>
        <v>44506.416666666351</v>
      </c>
      <c r="B135" s="249">
        <v>778.85599999999999</v>
      </c>
      <c r="C135" s="250">
        <v>63079.860303999994</v>
      </c>
      <c r="D135" s="249">
        <v>0</v>
      </c>
      <c r="E135" s="250">
        <v>0</v>
      </c>
      <c r="F135" s="251">
        <f t="shared" ref="F135:F198" si="37">B135-D135</f>
        <v>778.85599999999999</v>
      </c>
      <c r="G135" s="251">
        <f t="shared" ref="G135:G198" si="38">C135-E135</f>
        <v>63079.860303999994</v>
      </c>
      <c r="H135" s="226">
        <f>'11-2021'!P141</f>
        <v>0</v>
      </c>
      <c r="I135" s="326">
        <f t="shared" ref="I135:I198" si="39">F135-H135</f>
        <v>778.85599999999999</v>
      </c>
      <c r="J135" s="322">
        <f t="shared" ref="J135:J198" si="40">IF(F135&gt;0,G135/F135,0)</f>
        <v>80.990401696847684</v>
      </c>
      <c r="K135" s="360">
        <v>5.36</v>
      </c>
      <c r="L135" s="327">
        <f t="shared" ref="L135:L198" si="41">IF(AND(MONTH($A$2)&gt;5,MONTH($A$2)&lt;9),(K135*10800)/1000,(K135*10400)/1000)+8.1</f>
        <v>63.844000000000001</v>
      </c>
      <c r="M135" s="322">
        <f t="shared" si="32"/>
        <v>0</v>
      </c>
      <c r="N135" s="322">
        <f t="shared" si="33"/>
        <v>0</v>
      </c>
      <c r="O135" s="322">
        <f t="shared" si="34"/>
        <v>24.860634114316536</v>
      </c>
      <c r="P135" s="322">
        <f t="shared" si="35"/>
        <v>0</v>
      </c>
      <c r="Q135" s="322">
        <f t="shared" si="36"/>
        <v>0</v>
      </c>
      <c r="R135" s="322">
        <f t="shared" ref="R135:R198" si="42">MAX(L135:Q135)</f>
        <v>63.844000000000001</v>
      </c>
      <c r="S135" s="322">
        <f t="shared" ref="S135:S198" si="43">IF(J135&gt;R135,J135-R135,0)</f>
        <v>17.146401696847683</v>
      </c>
      <c r="T135" s="376">
        <f t="shared" ref="T135:T198" si="44">IF(I135&gt;=200, 200, I135)</f>
        <v>200</v>
      </c>
      <c r="U135" s="379">
        <f t="shared" ref="U135:U198" si="45">IF(S135&lt;&gt;" ",S135*T135,0)</f>
        <v>3429.2803393695367</v>
      </c>
      <c r="V135" s="322">
        <f t="shared" ref="V135:V198" si="46">MAX(N135:Q135)</f>
        <v>24.860634114316536</v>
      </c>
      <c r="W135" s="322">
        <f t="shared" ref="W135:W198" si="47">IF((J135-V135)&gt;0,J135-V135,0)</f>
        <v>56.129767582531144</v>
      </c>
      <c r="X135" s="376">
        <f t="shared" ref="X135:X198" si="48">IF(U135&lt;&gt;" ",I135-T135,0)</f>
        <v>578.85599999999999</v>
      </c>
      <c r="Y135" s="379">
        <f t="shared" ref="Y135:Y198" si="49">IF(W135&lt;&gt;" ",W135*X135,0)</f>
        <v>32491.052743753648</v>
      </c>
    </row>
    <row r="136" spans="1:25" x14ac:dyDescent="0.25">
      <c r="A136" s="210">
        <f>'11-2021'!A142</f>
        <v>44506.458333333016</v>
      </c>
      <c r="B136" s="249">
        <v>738.39300000000003</v>
      </c>
      <c r="C136" s="250">
        <v>53524.223019000005</v>
      </c>
      <c r="D136" s="249">
        <v>0</v>
      </c>
      <c r="E136" s="250">
        <v>0</v>
      </c>
      <c r="F136" s="251">
        <f t="shared" si="37"/>
        <v>738.39300000000003</v>
      </c>
      <c r="G136" s="251">
        <f t="shared" si="38"/>
        <v>53524.223019000005</v>
      </c>
      <c r="H136" s="226">
        <f>'11-2021'!P142</f>
        <v>0</v>
      </c>
      <c r="I136" s="326">
        <f t="shared" si="39"/>
        <v>738.39300000000003</v>
      </c>
      <c r="J136" s="322">
        <f t="shared" si="40"/>
        <v>72.487446412682687</v>
      </c>
      <c r="K136" s="360">
        <v>5.36</v>
      </c>
      <c r="L136" s="327">
        <f t="shared" si="41"/>
        <v>63.844000000000001</v>
      </c>
      <c r="M136" s="322">
        <f t="shared" ref="M136:M199" si="50">M135</f>
        <v>0</v>
      </c>
      <c r="N136" s="322">
        <f t="shared" ref="N136:N199" si="51">N135</f>
        <v>0</v>
      </c>
      <c r="O136" s="322">
        <f t="shared" ref="O136:O199" si="52">O135</f>
        <v>24.860634114316536</v>
      </c>
      <c r="P136" s="322">
        <f t="shared" ref="P136:P199" si="53">P135</f>
        <v>0</v>
      </c>
      <c r="Q136" s="322">
        <f t="shared" ref="Q136:Q199" si="54">Q135</f>
        <v>0</v>
      </c>
      <c r="R136" s="322">
        <f t="shared" si="42"/>
        <v>63.844000000000001</v>
      </c>
      <c r="S136" s="322">
        <f t="shared" si="43"/>
        <v>8.6434464126826853</v>
      </c>
      <c r="T136" s="376">
        <f t="shared" si="44"/>
        <v>200</v>
      </c>
      <c r="U136" s="379">
        <f t="shared" si="45"/>
        <v>1728.6892825365371</v>
      </c>
      <c r="V136" s="322">
        <f t="shared" si="46"/>
        <v>24.860634114316536</v>
      </c>
      <c r="W136" s="322">
        <f t="shared" si="47"/>
        <v>47.626812298366147</v>
      </c>
      <c r="X136" s="376">
        <f t="shared" si="48"/>
        <v>538.39300000000003</v>
      </c>
      <c r="Y136" s="379">
        <f t="shared" si="49"/>
        <v>25641.942353754246</v>
      </c>
    </row>
    <row r="137" spans="1:25" x14ac:dyDescent="0.25">
      <c r="A137" s="210">
        <f>'11-2021'!A143</f>
        <v>44506.49999999968</v>
      </c>
      <c r="B137" s="249">
        <v>669.45900000000006</v>
      </c>
      <c r="C137" s="250">
        <v>46481.450928000006</v>
      </c>
      <c r="D137" s="249">
        <v>0</v>
      </c>
      <c r="E137" s="250">
        <v>0</v>
      </c>
      <c r="F137" s="251">
        <f t="shared" si="37"/>
        <v>669.45900000000006</v>
      </c>
      <c r="G137" s="251">
        <f t="shared" si="38"/>
        <v>46481.450928000006</v>
      </c>
      <c r="H137" s="226">
        <f>'11-2021'!P143</f>
        <v>0</v>
      </c>
      <c r="I137" s="326">
        <f t="shared" si="39"/>
        <v>669.45900000000006</v>
      </c>
      <c r="J137" s="322">
        <f t="shared" si="40"/>
        <v>69.431363127540294</v>
      </c>
      <c r="K137" s="360">
        <v>5.36</v>
      </c>
      <c r="L137" s="327">
        <f t="shared" si="41"/>
        <v>63.844000000000001</v>
      </c>
      <c r="M137" s="322">
        <f t="shared" si="50"/>
        <v>0</v>
      </c>
      <c r="N137" s="322">
        <f t="shared" si="51"/>
        <v>0</v>
      </c>
      <c r="O137" s="322">
        <f t="shared" si="52"/>
        <v>24.860634114316536</v>
      </c>
      <c r="P137" s="322">
        <f t="shared" si="53"/>
        <v>0</v>
      </c>
      <c r="Q137" s="322">
        <f t="shared" si="54"/>
        <v>0</v>
      </c>
      <c r="R137" s="322">
        <f t="shared" si="42"/>
        <v>63.844000000000001</v>
      </c>
      <c r="S137" s="322">
        <f t="shared" si="43"/>
        <v>5.5873631275402929</v>
      </c>
      <c r="T137" s="376">
        <f t="shared" si="44"/>
        <v>200</v>
      </c>
      <c r="U137" s="379">
        <f t="shared" si="45"/>
        <v>1117.4726255080586</v>
      </c>
      <c r="V137" s="322">
        <f t="shared" si="46"/>
        <v>24.860634114316536</v>
      </c>
      <c r="W137" s="322">
        <f t="shared" si="47"/>
        <v>44.570729013223755</v>
      </c>
      <c r="X137" s="376">
        <f t="shared" si="48"/>
        <v>469.45900000000006</v>
      </c>
      <c r="Y137" s="379">
        <f t="shared" si="49"/>
        <v>20924.129871819012</v>
      </c>
    </row>
    <row r="138" spans="1:25" x14ac:dyDescent="0.25">
      <c r="A138" s="210">
        <f>'11-2021'!A144</f>
        <v>44506.541666666344</v>
      </c>
      <c r="B138" s="249">
        <v>608.1099999999999</v>
      </c>
      <c r="C138" s="250">
        <v>39270.383670000003</v>
      </c>
      <c r="D138" s="249">
        <v>0</v>
      </c>
      <c r="E138" s="250">
        <v>0</v>
      </c>
      <c r="F138" s="251">
        <f t="shared" si="37"/>
        <v>608.1099999999999</v>
      </c>
      <c r="G138" s="251">
        <f t="shared" si="38"/>
        <v>39270.383670000003</v>
      </c>
      <c r="H138" s="226">
        <f>'11-2021'!P144</f>
        <v>0</v>
      </c>
      <c r="I138" s="326">
        <f t="shared" si="39"/>
        <v>608.1099999999999</v>
      </c>
      <c r="J138" s="322">
        <f t="shared" si="40"/>
        <v>64.577763348736269</v>
      </c>
      <c r="K138" s="360">
        <v>5.36</v>
      </c>
      <c r="L138" s="327">
        <f t="shared" si="41"/>
        <v>63.844000000000001</v>
      </c>
      <c r="M138" s="322">
        <f t="shared" si="50"/>
        <v>0</v>
      </c>
      <c r="N138" s="322">
        <f t="shared" si="51"/>
        <v>0</v>
      </c>
      <c r="O138" s="322">
        <f t="shared" si="52"/>
        <v>24.860634114316536</v>
      </c>
      <c r="P138" s="322">
        <f t="shared" si="53"/>
        <v>0</v>
      </c>
      <c r="Q138" s="322">
        <f t="shared" si="54"/>
        <v>0</v>
      </c>
      <c r="R138" s="322">
        <f t="shared" si="42"/>
        <v>63.844000000000001</v>
      </c>
      <c r="S138" s="322">
        <f t="shared" si="43"/>
        <v>0.73376334873626803</v>
      </c>
      <c r="T138" s="376">
        <f t="shared" si="44"/>
        <v>200</v>
      </c>
      <c r="U138" s="379">
        <f t="shared" si="45"/>
        <v>146.75266974725361</v>
      </c>
      <c r="V138" s="322">
        <f t="shared" si="46"/>
        <v>24.860634114316536</v>
      </c>
      <c r="W138" s="322">
        <f t="shared" si="47"/>
        <v>39.71712923441973</v>
      </c>
      <c r="X138" s="376">
        <f t="shared" si="48"/>
        <v>408.1099999999999</v>
      </c>
      <c r="Y138" s="379">
        <f t="shared" si="49"/>
        <v>16208.957611859032</v>
      </c>
    </row>
    <row r="139" spans="1:25" x14ac:dyDescent="0.25">
      <c r="A139" s="210">
        <f>'11-2021'!A145</f>
        <v>44506.583333333008</v>
      </c>
      <c r="B139" s="249">
        <v>560.10799999999995</v>
      </c>
      <c r="C139" s="250">
        <v>35016.216220000002</v>
      </c>
      <c r="D139" s="249">
        <v>0</v>
      </c>
      <c r="E139" s="250">
        <v>0</v>
      </c>
      <c r="F139" s="251">
        <f t="shared" si="37"/>
        <v>560.10799999999995</v>
      </c>
      <c r="G139" s="251">
        <f t="shared" si="38"/>
        <v>35016.216220000002</v>
      </c>
      <c r="H139" s="226">
        <f>'11-2021'!P145</f>
        <v>0</v>
      </c>
      <c r="I139" s="326">
        <f t="shared" si="39"/>
        <v>560.10799999999995</v>
      </c>
      <c r="J139" s="322">
        <f t="shared" si="40"/>
        <v>62.516900704864071</v>
      </c>
      <c r="K139" s="360">
        <v>5.36</v>
      </c>
      <c r="L139" s="327">
        <f t="shared" si="41"/>
        <v>63.844000000000001</v>
      </c>
      <c r="M139" s="322">
        <f t="shared" si="50"/>
        <v>0</v>
      </c>
      <c r="N139" s="322">
        <f t="shared" si="51"/>
        <v>0</v>
      </c>
      <c r="O139" s="322">
        <f t="shared" si="52"/>
        <v>24.860634114316536</v>
      </c>
      <c r="P139" s="322">
        <f t="shared" si="53"/>
        <v>0</v>
      </c>
      <c r="Q139" s="322">
        <f t="shared" si="54"/>
        <v>0</v>
      </c>
      <c r="R139" s="322">
        <f t="shared" si="42"/>
        <v>63.844000000000001</v>
      </c>
      <c r="S139" s="322">
        <f t="shared" si="43"/>
        <v>0</v>
      </c>
      <c r="T139" s="376">
        <f t="shared" si="44"/>
        <v>200</v>
      </c>
      <c r="U139" s="379">
        <f t="shared" si="45"/>
        <v>0</v>
      </c>
      <c r="V139" s="322">
        <f t="shared" si="46"/>
        <v>24.860634114316536</v>
      </c>
      <c r="W139" s="322">
        <f t="shared" si="47"/>
        <v>37.656266590547531</v>
      </c>
      <c r="X139" s="376">
        <f t="shared" si="48"/>
        <v>360.10799999999995</v>
      </c>
      <c r="Y139" s="379">
        <f t="shared" si="49"/>
        <v>13560.322849388889</v>
      </c>
    </row>
    <row r="140" spans="1:25" x14ac:dyDescent="0.25">
      <c r="A140" s="210">
        <f>'11-2021'!A146</f>
        <v>44506.624999999673</v>
      </c>
      <c r="B140" s="249">
        <v>541.9</v>
      </c>
      <c r="C140" s="250">
        <v>32140.089</v>
      </c>
      <c r="D140" s="249">
        <v>7.0990000000000002</v>
      </c>
      <c r="E140" s="250">
        <v>421.04199999999997</v>
      </c>
      <c r="F140" s="251">
        <f t="shared" si="37"/>
        <v>534.80099999999993</v>
      </c>
      <c r="G140" s="251">
        <f t="shared" si="38"/>
        <v>31719.046999999999</v>
      </c>
      <c r="H140" s="226">
        <f>'11-2021'!P146</f>
        <v>0</v>
      </c>
      <c r="I140" s="326">
        <f t="shared" si="39"/>
        <v>534.80099999999993</v>
      </c>
      <c r="J140" s="322">
        <f t="shared" si="40"/>
        <v>59.309999420345143</v>
      </c>
      <c r="K140" s="360">
        <v>5.36</v>
      </c>
      <c r="L140" s="327">
        <f t="shared" si="41"/>
        <v>63.844000000000001</v>
      </c>
      <c r="M140" s="322">
        <f t="shared" si="50"/>
        <v>0</v>
      </c>
      <c r="N140" s="322">
        <f t="shared" si="51"/>
        <v>0</v>
      </c>
      <c r="O140" s="322">
        <f t="shared" si="52"/>
        <v>24.860634114316536</v>
      </c>
      <c r="P140" s="322">
        <f t="shared" si="53"/>
        <v>0</v>
      </c>
      <c r="Q140" s="322">
        <f t="shared" si="54"/>
        <v>0</v>
      </c>
      <c r="R140" s="322">
        <f t="shared" si="42"/>
        <v>63.844000000000001</v>
      </c>
      <c r="S140" s="322">
        <f t="shared" si="43"/>
        <v>0</v>
      </c>
      <c r="T140" s="376">
        <f t="shared" si="44"/>
        <v>200</v>
      </c>
      <c r="U140" s="379">
        <f t="shared" si="45"/>
        <v>0</v>
      </c>
      <c r="V140" s="322">
        <f t="shared" si="46"/>
        <v>24.860634114316536</v>
      </c>
      <c r="W140" s="322">
        <f t="shared" si="47"/>
        <v>34.449365306028611</v>
      </c>
      <c r="X140" s="376">
        <f t="shared" si="48"/>
        <v>334.80099999999993</v>
      </c>
      <c r="Y140" s="379">
        <f t="shared" si="49"/>
        <v>11533.681953823683</v>
      </c>
    </row>
    <row r="141" spans="1:25" x14ac:dyDescent="0.25">
      <c r="A141" s="210">
        <f>'11-2021'!A147</f>
        <v>44506.666666666337</v>
      </c>
      <c r="B141" s="249">
        <v>534.29999999999995</v>
      </c>
      <c r="C141" s="250">
        <v>30764.993999999999</v>
      </c>
      <c r="D141" s="249">
        <v>15.516</v>
      </c>
      <c r="E141" s="250">
        <v>893.41099999999994</v>
      </c>
      <c r="F141" s="251">
        <f t="shared" si="37"/>
        <v>518.78399999999999</v>
      </c>
      <c r="G141" s="251">
        <f t="shared" si="38"/>
        <v>29871.582999999999</v>
      </c>
      <c r="H141" s="226">
        <f>'11-2021'!P147</f>
        <v>0</v>
      </c>
      <c r="I141" s="326">
        <f t="shared" si="39"/>
        <v>518.78399999999999</v>
      </c>
      <c r="J141" s="322">
        <f t="shared" si="40"/>
        <v>57.580000539723663</v>
      </c>
      <c r="K141" s="360">
        <v>5.36</v>
      </c>
      <c r="L141" s="327">
        <f t="shared" si="41"/>
        <v>63.844000000000001</v>
      </c>
      <c r="M141" s="322">
        <f t="shared" si="50"/>
        <v>0</v>
      </c>
      <c r="N141" s="322">
        <f t="shared" si="51"/>
        <v>0</v>
      </c>
      <c r="O141" s="322">
        <f t="shared" si="52"/>
        <v>24.860634114316536</v>
      </c>
      <c r="P141" s="322">
        <f t="shared" si="53"/>
        <v>0</v>
      </c>
      <c r="Q141" s="322">
        <f t="shared" si="54"/>
        <v>0</v>
      </c>
      <c r="R141" s="322">
        <f t="shared" si="42"/>
        <v>63.844000000000001</v>
      </c>
      <c r="S141" s="322">
        <f t="shared" si="43"/>
        <v>0</v>
      </c>
      <c r="T141" s="376">
        <f t="shared" si="44"/>
        <v>200</v>
      </c>
      <c r="U141" s="379">
        <f t="shared" si="45"/>
        <v>0</v>
      </c>
      <c r="V141" s="322">
        <f t="shared" si="46"/>
        <v>24.860634114316536</v>
      </c>
      <c r="W141" s="322">
        <f t="shared" si="47"/>
        <v>32.719366425407131</v>
      </c>
      <c r="X141" s="376">
        <f t="shared" si="48"/>
        <v>318.78399999999999</v>
      </c>
      <c r="Y141" s="379">
        <f t="shared" si="49"/>
        <v>10430.410506556986</v>
      </c>
    </row>
    <row r="142" spans="1:25" x14ac:dyDescent="0.25">
      <c r="A142" s="210">
        <f>'11-2021'!A148</f>
        <v>44506.708333333001</v>
      </c>
      <c r="B142" s="249">
        <v>541.29999999999995</v>
      </c>
      <c r="C142" s="250">
        <v>32532.13</v>
      </c>
      <c r="D142" s="249">
        <v>28.262</v>
      </c>
      <c r="E142" s="250">
        <v>1698.546</v>
      </c>
      <c r="F142" s="251">
        <f t="shared" si="37"/>
        <v>513.03800000000001</v>
      </c>
      <c r="G142" s="251">
        <f t="shared" si="38"/>
        <v>30833.584000000003</v>
      </c>
      <c r="H142" s="226">
        <f>'11-2021'!P148</f>
        <v>0</v>
      </c>
      <c r="I142" s="326">
        <f t="shared" si="39"/>
        <v>513.03800000000001</v>
      </c>
      <c r="J142" s="322">
        <f t="shared" si="40"/>
        <v>60.100000389834676</v>
      </c>
      <c r="K142" s="360">
        <v>5.36</v>
      </c>
      <c r="L142" s="327">
        <f t="shared" si="41"/>
        <v>63.844000000000001</v>
      </c>
      <c r="M142" s="322">
        <f t="shared" si="50"/>
        <v>0</v>
      </c>
      <c r="N142" s="322">
        <f t="shared" si="51"/>
        <v>0</v>
      </c>
      <c r="O142" s="322">
        <f t="shared" si="52"/>
        <v>24.860634114316536</v>
      </c>
      <c r="P142" s="322">
        <f t="shared" si="53"/>
        <v>0</v>
      </c>
      <c r="Q142" s="322">
        <f t="shared" si="54"/>
        <v>0</v>
      </c>
      <c r="R142" s="322">
        <f t="shared" si="42"/>
        <v>63.844000000000001</v>
      </c>
      <c r="S142" s="322">
        <f t="shared" si="43"/>
        <v>0</v>
      </c>
      <c r="T142" s="376">
        <f t="shared" si="44"/>
        <v>200</v>
      </c>
      <c r="U142" s="379">
        <f t="shared" si="45"/>
        <v>0</v>
      </c>
      <c r="V142" s="322">
        <f t="shared" si="46"/>
        <v>24.860634114316536</v>
      </c>
      <c r="W142" s="322">
        <f t="shared" si="47"/>
        <v>35.239366275518137</v>
      </c>
      <c r="X142" s="376">
        <f t="shared" si="48"/>
        <v>313.03800000000001</v>
      </c>
      <c r="Y142" s="379">
        <f t="shared" si="49"/>
        <v>11031.260740155647</v>
      </c>
    </row>
    <row r="143" spans="1:25" x14ac:dyDescent="0.25">
      <c r="A143" s="210">
        <f>'11-2021'!A149</f>
        <v>44506.749999999665</v>
      </c>
      <c r="B143" s="249">
        <v>560.9</v>
      </c>
      <c r="C143" s="250">
        <v>37249.368999999999</v>
      </c>
      <c r="D143" s="249">
        <v>40.192</v>
      </c>
      <c r="E143" s="250">
        <v>2669.1509999999998</v>
      </c>
      <c r="F143" s="251">
        <f t="shared" si="37"/>
        <v>520.70799999999997</v>
      </c>
      <c r="G143" s="251">
        <f t="shared" si="38"/>
        <v>34580.218000000001</v>
      </c>
      <c r="H143" s="226">
        <f>'11-2021'!P149</f>
        <v>0</v>
      </c>
      <c r="I143" s="326">
        <f t="shared" si="39"/>
        <v>520.70799999999997</v>
      </c>
      <c r="J143" s="322">
        <f t="shared" si="40"/>
        <v>66.409999462270605</v>
      </c>
      <c r="K143" s="360">
        <v>5.36</v>
      </c>
      <c r="L143" s="327">
        <f t="shared" si="41"/>
        <v>63.844000000000001</v>
      </c>
      <c r="M143" s="322">
        <f t="shared" si="50"/>
        <v>0</v>
      </c>
      <c r="N143" s="322">
        <f t="shared" si="51"/>
        <v>0</v>
      </c>
      <c r="O143" s="322">
        <f t="shared" si="52"/>
        <v>24.860634114316536</v>
      </c>
      <c r="P143" s="322">
        <f t="shared" si="53"/>
        <v>0</v>
      </c>
      <c r="Q143" s="322">
        <f t="shared" si="54"/>
        <v>0</v>
      </c>
      <c r="R143" s="322">
        <f t="shared" si="42"/>
        <v>63.844000000000001</v>
      </c>
      <c r="S143" s="322">
        <f t="shared" si="43"/>
        <v>2.5659994622706037</v>
      </c>
      <c r="T143" s="376">
        <f t="shared" si="44"/>
        <v>200</v>
      </c>
      <c r="U143" s="379">
        <f t="shared" si="45"/>
        <v>513.1998924541208</v>
      </c>
      <c r="V143" s="322">
        <f t="shared" si="46"/>
        <v>24.860634114316536</v>
      </c>
      <c r="W143" s="322">
        <f t="shared" si="47"/>
        <v>41.549365347954065</v>
      </c>
      <c r="X143" s="376">
        <f t="shared" si="48"/>
        <v>320.70799999999997</v>
      </c>
      <c r="Y143" s="379">
        <f t="shared" si="49"/>
        <v>13325.213862011651</v>
      </c>
    </row>
    <row r="144" spans="1:25" x14ac:dyDescent="0.25">
      <c r="A144" s="210">
        <f>'11-2021'!A150</f>
        <v>44506.79166666633</v>
      </c>
      <c r="B144" s="249">
        <v>564.79999999999995</v>
      </c>
      <c r="C144" s="250">
        <v>45133.167999999998</v>
      </c>
      <c r="D144" s="249">
        <v>13.53</v>
      </c>
      <c r="E144" s="250">
        <v>1081.182</v>
      </c>
      <c r="F144" s="251">
        <f t="shared" si="37"/>
        <v>551.27</v>
      </c>
      <c r="G144" s="251">
        <f t="shared" si="38"/>
        <v>44051.985999999997</v>
      </c>
      <c r="H144" s="226">
        <f>'11-2021'!P150</f>
        <v>0</v>
      </c>
      <c r="I144" s="326">
        <f t="shared" si="39"/>
        <v>551.27</v>
      </c>
      <c r="J144" s="322">
        <f t="shared" si="40"/>
        <v>79.910000544197942</v>
      </c>
      <c r="K144" s="360">
        <v>5.36</v>
      </c>
      <c r="L144" s="327">
        <f t="shared" si="41"/>
        <v>63.844000000000001</v>
      </c>
      <c r="M144" s="322">
        <f t="shared" si="50"/>
        <v>0</v>
      </c>
      <c r="N144" s="322">
        <f t="shared" si="51"/>
        <v>0</v>
      </c>
      <c r="O144" s="322">
        <f t="shared" si="52"/>
        <v>24.860634114316536</v>
      </c>
      <c r="P144" s="322">
        <f t="shared" si="53"/>
        <v>0</v>
      </c>
      <c r="Q144" s="322">
        <f t="shared" si="54"/>
        <v>0</v>
      </c>
      <c r="R144" s="322">
        <f t="shared" si="42"/>
        <v>63.844000000000001</v>
      </c>
      <c r="S144" s="322">
        <f t="shared" si="43"/>
        <v>16.066000544197941</v>
      </c>
      <c r="T144" s="376">
        <f t="shared" si="44"/>
        <v>200</v>
      </c>
      <c r="U144" s="379">
        <f t="shared" si="45"/>
        <v>3213.2001088395882</v>
      </c>
      <c r="V144" s="322">
        <f t="shared" si="46"/>
        <v>24.860634114316536</v>
      </c>
      <c r="W144" s="322">
        <f t="shared" si="47"/>
        <v>55.049366429881402</v>
      </c>
      <c r="X144" s="376">
        <f t="shared" si="48"/>
        <v>351.27</v>
      </c>
      <c r="Y144" s="379">
        <f t="shared" si="49"/>
        <v>19337.190945824441</v>
      </c>
    </row>
    <row r="145" spans="1:25" x14ac:dyDescent="0.25">
      <c r="A145" s="210">
        <f>'11-2021'!A151</f>
        <v>44506.833333332994</v>
      </c>
      <c r="B145" s="249">
        <v>588.5</v>
      </c>
      <c r="C145" s="250">
        <v>42601.514999999999</v>
      </c>
      <c r="D145" s="249">
        <v>3.1520000000000001</v>
      </c>
      <c r="E145" s="250">
        <v>228.173</v>
      </c>
      <c r="F145" s="251">
        <f t="shared" si="37"/>
        <v>585.34799999999996</v>
      </c>
      <c r="G145" s="251">
        <f t="shared" si="38"/>
        <v>42373.341999999997</v>
      </c>
      <c r="H145" s="226">
        <f>'11-2021'!P151</f>
        <v>0</v>
      </c>
      <c r="I145" s="326">
        <f t="shared" si="39"/>
        <v>585.34799999999996</v>
      </c>
      <c r="J145" s="322">
        <f t="shared" si="40"/>
        <v>72.390000478347929</v>
      </c>
      <c r="K145" s="360">
        <v>5.36</v>
      </c>
      <c r="L145" s="327">
        <f t="shared" si="41"/>
        <v>63.844000000000001</v>
      </c>
      <c r="M145" s="322">
        <f t="shared" si="50"/>
        <v>0</v>
      </c>
      <c r="N145" s="322">
        <f t="shared" si="51"/>
        <v>0</v>
      </c>
      <c r="O145" s="322">
        <f t="shared" si="52"/>
        <v>24.860634114316536</v>
      </c>
      <c r="P145" s="322">
        <f t="shared" si="53"/>
        <v>0</v>
      </c>
      <c r="Q145" s="322">
        <f t="shared" si="54"/>
        <v>0</v>
      </c>
      <c r="R145" s="322">
        <f t="shared" si="42"/>
        <v>63.844000000000001</v>
      </c>
      <c r="S145" s="322">
        <f t="shared" si="43"/>
        <v>8.5460004783479278</v>
      </c>
      <c r="T145" s="376">
        <f t="shared" si="44"/>
        <v>200</v>
      </c>
      <c r="U145" s="379">
        <f t="shared" si="45"/>
        <v>1709.2000956695856</v>
      </c>
      <c r="V145" s="322">
        <f t="shared" si="46"/>
        <v>24.860634114316536</v>
      </c>
      <c r="W145" s="322">
        <f t="shared" si="47"/>
        <v>47.529366364031389</v>
      </c>
      <c r="X145" s="376">
        <f t="shared" si="48"/>
        <v>385.34799999999996</v>
      </c>
      <c r="Y145" s="379">
        <f t="shared" si="49"/>
        <v>18315.346269646765</v>
      </c>
    </row>
    <row r="146" spans="1:25" x14ac:dyDescent="0.25">
      <c r="A146" s="210">
        <f>'11-2021'!A152</f>
        <v>44506.874999999658</v>
      </c>
      <c r="B146" s="249">
        <v>601.70000000000005</v>
      </c>
      <c r="C146" s="250">
        <v>41270.603000000003</v>
      </c>
      <c r="D146" s="249">
        <v>3.7090000000000001</v>
      </c>
      <c r="E146" s="250">
        <v>254.4</v>
      </c>
      <c r="F146" s="251">
        <f t="shared" si="37"/>
        <v>597.9910000000001</v>
      </c>
      <c r="G146" s="251">
        <f t="shared" si="38"/>
        <v>41016.203000000001</v>
      </c>
      <c r="H146" s="226">
        <f>'11-2021'!P152</f>
        <v>0</v>
      </c>
      <c r="I146" s="326">
        <f t="shared" si="39"/>
        <v>597.9910000000001</v>
      </c>
      <c r="J146" s="322">
        <f t="shared" si="40"/>
        <v>68.590000518402448</v>
      </c>
      <c r="K146" s="360">
        <v>5.36</v>
      </c>
      <c r="L146" s="327">
        <f t="shared" si="41"/>
        <v>63.844000000000001</v>
      </c>
      <c r="M146" s="322">
        <f t="shared" si="50"/>
        <v>0</v>
      </c>
      <c r="N146" s="322">
        <f t="shared" si="51"/>
        <v>0</v>
      </c>
      <c r="O146" s="322">
        <f t="shared" si="52"/>
        <v>24.860634114316536</v>
      </c>
      <c r="P146" s="322">
        <f t="shared" si="53"/>
        <v>0</v>
      </c>
      <c r="Q146" s="322">
        <f t="shared" si="54"/>
        <v>0</v>
      </c>
      <c r="R146" s="322">
        <f t="shared" si="42"/>
        <v>63.844000000000001</v>
      </c>
      <c r="S146" s="322">
        <f t="shared" si="43"/>
        <v>4.7460005184024467</v>
      </c>
      <c r="T146" s="376">
        <f t="shared" si="44"/>
        <v>200</v>
      </c>
      <c r="U146" s="379">
        <f t="shared" si="45"/>
        <v>949.20010368048929</v>
      </c>
      <c r="V146" s="322">
        <f t="shared" si="46"/>
        <v>24.860634114316536</v>
      </c>
      <c r="W146" s="322">
        <f t="shared" si="47"/>
        <v>43.729366404085908</v>
      </c>
      <c r="X146" s="376">
        <f t="shared" si="48"/>
        <v>397.9910000000001</v>
      </c>
      <c r="Y146" s="379">
        <f t="shared" si="49"/>
        <v>17403.894264528561</v>
      </c>
    </row>
    <row r="147" spans="1:25" x14ac:dyDescent="0.25">
      <c r="A147" s="210">
        <f>'11-2021'!A153</f>
        <v>44506.916666666322</v>
      </c>
      <c r="B147" s="249">
        <v>612.40699999999993</v>
      </c>
      <c r="C147" s="250">
        <v>38020.491544999997</v>
      </c>
      <c r="D147" s="249">
        <v>0</v>
      </c>
      <c r="E147" s="250">
        <v>0</v>
      </c>
      <c r="F147" s="251">
        <f t="shared" si="37"/>
        <v>612.40699999999993</v>
      </c>
      <c r="G147" s="251">
        <f t="shared" si="38"/>
        <v>38020.491544999997</v>
      </c>
      <c r="H147" s="226">
        <f>'11-2021'!P153</f>
        <v>0</v>
      </c>
      <c r="I147" s="326">
        <f t="shared" si="39"/>
        <v>612.40699999999993</v>
      </c>
      <c r="J147" s="322">
        <f t="shared" si="40"/>
        <v>62.083698496261476</v>
      </c>
      <c r="K147" s="360">
        <v>5.36</v>
      </c>
      <c r="L147" s="327">
        <f t="shared" si="41"/>
        <v>63.844000000000001</v>
      </c>
      <c r="M147" s="322">
        <f t="shared" si="50"/>
        <v>0</v>
      </c>
      <c r="N147" s="322">
        <f t="shared" si="51"/>
        <v>0</v>
      </c>
      <c r="O147" s="322">
        <f t="shared" si="52"/>
        <v>24.860634114316536</v>
      </c>
      <c r="P147" s="322">
        <f t="shared" si="53"/>
        <v>0</v>
      </c>
      <c r="Q147" s="322">
        <f t="shared" si="54"/>
        <v>0</v>
      </c>
      <c r="R147" s="322">
        <f t="shared" si="42"/>
        <v>63.844000000000001</v>
      </c>
      <c r="S147" s="322">
        <f t="shared" si="43"/>
        <v>0</v>
      </c>
      <c r="T147" s="376">
        <f t="shared" si="44"/>
        <v>200</v>
      </c>
      <c r="U147" s="379">
        <f t="shared" si="45"/>
        <v>0</v>
      </c>
      <c r="V147" s="322">
        <f t="shared" si="46"/>
        <v>24.860634114316536</v>
      </c>
      <c r="W147" s="322">
        <f t="shared" si="47"/>
        <v>37.223064381944937</v>
      </c>
      <c r="X147" s="376">
        <f t="shared" si="48"/>
        <v>412.40699999999993</v>
      </c>
      <c r="Y147" s="379">
        <f t="shared" si="49"/>
        <v>15351.052312564763</v>
      </c>
    </row>
    <row r="148" spans="1:25" x14ac:dyDescent="0.25">
      <c r="A148" s="210">
        <f>'11-2021'!A154</f>
        <v>44506.958333332987</v>
      </c>
      <c r="B148" s="249">
        <v>613.24199999999996</v>
      </c>
      <c r="C148" s="250">
        <v>36662.297124000004</v>
      </c>
      <c r="D148" s="249">
        <v>0</v>
      </c>
      <c r="E148" s="250">
        <v>0</v>
      </c>
      <c r="F148" s="251">
        <f t="shared" si="37"/>
        <v>613.24199999999996</v>
      </c>
      <c r="G148" s="251">
        <f t="shared" si="38"/>
        <v>36662.297124000004</v>
      </c>
      <c r="H148" s="226">
        <f>'11-2021'!P154</f>
        <v>0</v>
      </c>
      <c r="I148" s="326">
        <f t="shared" si="39"/>
        <v>613.24199999999996</v>
      </c>
      <c r="J148" s="322">
        <f t="shared" si="40"/>
        <v>59.784387116342337</v>
      </c>
      <c r="K148" s="360">
        <v>5.36</v>
      </c>
      <c r="L148" s="327">
        <f t="shared" si="41"/>
        <v>63.844000000000001</v>
      </c>
      <c r="M148" s="322">
        <f t="shared" si="50"/>
        <v>0</v>
      </c>
      <c r="N148" s="322">
        <f t="shared" si="51"/>
        <v>0</v>
      </c>
      <c r="O148" s="322">
        <f t="shared" si="52"/>
        <v>24.860634114316536</v>
      </c>
      <c r="P148" s="322">
        <f t="shared" si="53"/>
        <v>0</v>
      </c>
      <c r="Q148" s="322">
        <f t="shared" si="54"/>
        <v>0</v>
      </c>
      <c r="R148" s="322">
        <f t="shared" si="42"/>
        <v>63.844000000000001</v>
      </c>
      <c r="S148" s="322">
        <f t="shared" si="43"/>
        <v>0</v>
      </c>
      <c r="T148" s="376">
        <f t="shared" si="44"/>
        <v>200</v>
      </c>
      <c r="U148" s="379">
        <f t="shared" si="45"/>
        <v>0</v>
      </c>
      <c r="V148" s="322">
        <f t="shared" si="46"/>
        <v>24.860634114316536</v>
      </c>
      <c r="W148" s="322">
        <f t="shared" si="47"/>
        <v>34.923753002025805</v>
      </c>
      <c r="X148" s="376">
        <f t="shared" si="48"/>
        <v>413.24199999999996</v>
      </c>
      <c r="Y148" s="379">
        <f t="shared" si="49"/>
        <v>14431.961538063146</v>
      </c>
    </row>
    <row r="149" spans="1:25" x14ac:dyDescent="0.25">
      <c r="A149" s="210">
        <f>'11-2021'!A155</f>
        <v>44506.999999999651</v>
      </c>
      <c r="B149" s="249">
        <v>611.28</v>
      </c>
      <c r="C149" s="250">
        <v>34005.993540000003</v>
      </c>
      <c r="D149" s="249">
        <v>0</v>
      </c>
      <c r="E149" s="250">
        <v>0</v>
      </c>
      <c r="F149" s="251">
        <f t="shared" si="37"/>
        <v>611.28</v>
      </c>
      <c r="G149" s="251">
        <f t="shared" si="38"/>
        <v>34005.993540000003</v>
      </c>
      <c r="H149" s="226">
        <f>'11-2021'!P155</f>
        <v>0</v>
      </c>
      <c r="I149" s="326">
        <f t="shared" si="39"/>
        <v>611.28</v>
      </c>
      <c r="J149" s="322">
        <f t="shared" si="40"/>
        <v>55.630796917942682</v>
      </c>
      <c r="K149" s="360">
        <v>5.36</v>
      </c>
      <c r="L149" s="327">
        <f t="shared" si="41"/>
        <v>63.844000000000001</v>
      </c>
      <c r="M149" s="322">
        <f t="shared" si="50"/>
        <v>0</v>
      </c>
      <c r="N149" s="322">
        <f t="shared" si="51"/>
        <v>0</v>
      </c>
      <c r="O149" s="322">
        <f t="shared" si="52"/>
        <v>24.860634114316536</v>
      </c>
      <c r="P149" s="322">
        <f t="shared" si="53"/>
        <v>0</v>
      </c>
      <c r="Q149" s="322">
        <f t="shared" si="54"/>
        <v>0</v>
      </c>
      <c r="R149" s="322">
        <f t="shared" si="42"/>
        <v>63.844000000000001</v>
      </c>
      <c r="S149" s="322">
        <f t="shared" si="43"/>
        <v>0</v>
      </c>
      <c r="T149" s="376">
        <f t="shared" si="44"/>
        <v>200</v>
      </c>
      <c r="U149" s="379">
        <f t="shared" si="45"/>
        <v>0</v>
      </c>
      <c r="V149" s="322">
        <f t="shared" si="46"/>
        <v>24.860634114316536</v>
      </c>
      <c r="W149" s="322">
        <f t="shared" si="47"/>
        <v>30.770162803626146</v>
      </c>
      <c r="X149" s="376">
        <f t="shared" si="48"/>
        <v>411.28</v>
      </c>
      <c r="Y149" s="379">
        <f t="shared" si="49"/>
        <v>12655.152557875361</v>
      </c>
    </row>
    <row r="150" spans="1:25" x14ac:dyDescent="0.25">
      <c r="A150" s="210">
        <f>'11-2021'!A156</f>
        <v>44507.041666666315</v>
      </c>
      <c r="B150" s="249">
        <v>615.71199999999999</v>
      </c>
      <c r="C150" s="250">
        <v>32216.952264</v>
      </c>
      <c r="D150" s="249">
        <v>0</v>
      </c>
      <c r="E150" s="250">
        <v>0</v>
      </c>
      <c r="F150" s="251">
        <f t="shared" si="37"/>
        <v>615.71199999999999</v>
      </c>
      <c r="G150" s="251">
        <f t="shared" si="38"/>
        <v>32216.952264</v>
      </c>
      <c r="H150" s="226">
        <f>'11-2021'!P156</f>
        <v>0</v>
      </c>
      <c r="I150" s="326">
        <f t="shared" si="39"/>
        <v>615.71199999999999</v>
      </c>
      <c r="J150" s="322">
        <f t="shared" si="40"/>
        <v>52.324710682916688</v>
      </c>
      <c r="K150" s="360">
        <v>5.36</v>
      </c>
      <c r="L150" s="327">
        <f t="shared" si="41"/>
        <v>63.844000000000001</v>
      </c>
      <c r="M150" s="322">
        <f t="shared" si="50"/>
        <v>0</v>
      </c>
      <c r="N150" s="322">
        <f t="shared" si="51"/>
        <v>0</v>
      </c>
      <c r="O150" s="322">
        <f t="shared" si="52"/>
        <v>24.860634114316536</v>
      </c>
      <c r="P150" s="322">
        <f t="shared" si="53"/>
        <v>0</v>
      </c>
      <c r="Q150" s="322">
        <f t="shared" si="54"/>
        <v>0</v>
      </c>
      <c r="R150" s="322">
        <f t="shared" si="42"/>
        <v>63.844000000000001</v>
      </c>
      <c r="S150" s="322">
        <f t="shared" si="43"/>
        <v>0</v>
      </c>
      <c r="T150" s="376">
        <f t="shared" si="44"/>
        <v>200</v>
      </c>
      <c r="U150" s="379">
        <f t="shared" si="45"/>
        <v>0</v>
      </c>
      <c r="V150" s="322">
        <f t="shared" si="46"/>
        <v>24.860634114316536</v>
      </c>
      <c r="W150" s="322">
        <f t="shared" si="47"/>
        <v>27.464076568600152</v>
      </c>
      <c r="X150" s="376">
        <f t="shared" si="48"/>
        <v>415.71199999999999</v>
      </c>
      <c r="Y150" s="379">
        <f t="shared" si="49"/>
        <v>11417.146198485907</v>
      </c>
    </row>
    <row r="151" spans="1:25" x14ac:dyDescent="0.25">
      <c r="A151" s="210">
        <f>'11-2021'!A157</f>
        <v>44507.083333332979</v>
      </c>
      <c r="B151" s="249">
        <v>613.923</v>
      </c>
      <c r="C151" s="250">
        <v>28644.890974999998</v>
      </c>
      <c r="D151" s="249">
        <v>0</v>
      </c>
      <c r="E151" s="250">
        <v>0</v>
      </c>
      <c r="F151" s="251">
        <f t="shared" si="37"/>
        <v>613.923</v>
      </c>
      <c r="G151" s="251">
        <f t="shared" si="38"/>
        <v>28644.890974999998</v>
      </c>
      <c r="H151" s="226">
        <f>'11-2021'!P157</f>
        <v>0</v>
      </c>
      <c r="I151" s="326">
        <f t="shared" si="39"/>
        <v>613.923</v>
      </c>
      <c r="J151" s="322">
        <f t="shared" si="40"/>
        <v>46.658768241294098</v>
      </c>
      <c r="K151" s="360">
        <v>5.36</v>
      </c>
      <c r="L151" s="327">
        <f t="shared" si="41"/>
        <v>63.844000000000001</v>
      </c>
      <c r="M151" s="322">
        <f t="shared" si="50"/>
        <v>0</v>
      </c>
      <c r="N151" s="322">
        <f t="shared" si="51"/>
        <v>0</v>
      </c>
      <c r="O151" s="322">
        <f t="shared" si="52"/>
        <v>24.860634114316536</v>
      </c>
      <c r="P151" s="322">
        <f t="shared" si="53"/>
        <v>0</v>
      </c>
      <c r="Q151" s="322">
        <f t="shared" si="54"/>
        <v>0</v>
      </c>
      <c r="R151" s="322">
        <f t="shared" si="42"/>
        <v>63.844000000000001</v>
      </c>
      <c r="S151" s="322">
        <f t="shared" si="43"/>
        <v>0</v>
      </c>
      <c r="T151" s="376">
        <f t="shared" si="44"/>
        <v>200</v>
      </c>
      <c r="U151" s="379">
        <f t="shared" si="45"/>
        <v>0</v>
      </c>
      <c r="V151" s="322">
        <f t="shared" si="46"/>
        <v>24.860634114316536</v>
      </c>
      <c r="W151" s="322">
        <f t="shared" si="47"/>
        <v>21.798134126977562</v>
      </c>
      <c r="X151" s="376">
        <f t="shared" si="48"/>
        <v>413.923</v>
      </c>
      <c r="Y151" s="379">
        <f t="shared" si="49"/>
        <v>9022.7490722409329</v>
      </c>
    </row>
    <row r="152" spans="1:25" x14ac:dyDescent="0.25">
      <c r="A152" s="210">
        <f>'11-2021'!A158</f>
        <v>44507.083333332979</v>
      </c>
      <c r="B152" s="249">
        <v>623.84299999999996</v>
      </c>
      <c r="C152" s="250">
        <v>23455.956577000001</v>
      </c>
      <c r="D152" s="249">
        <v>0</v>
      </c>
      <c r="E152" s="250">
        <v>0</v>
      </c>
      <c r="F152" s="251">
        <f t="shared" si="37"/>
        <v>623.84299999999996</v>
      </c>
      <c r="G152" s="251">
        <f t="shared" si="38"/>
        <v>23455.956577000001</v>
      </c>
      <c r="H152" s="226">
        <f>'11-2021'!P158</f>
        <v>0</v>
      </c>
      <c r="I152" s="326">
        <f t="shared" si="39"/>
        <v>623.84299999999996</v>
      </c>
      <c r="J152" s="322">
        <f t="shared" si="40"/>
        <v>37.599134040135105</v>
      </c>
      <c r="K152" s="360">
        <v>5.36</v>
      </c>
      <c r="L152" s="327">
        <f t="shared" si="41"/>
        <v>63.844000000000001</v>
      </c>
      <c r="M152" s="322">
        <f t="shared" si="50"/>
        <v>0</v>
      </c>
      <c r="N152" s="322">
        <f t="shared" si="51"/>
        <v>0</v>
      </c>
      <c r="O152" s="322">
        <f t="shared" si="52"/>
        <v>24.860634114316536</v>
      </c>
      <c r="P152" s="322">
        <f t="shared" si="53"/>
        <v>0</v>
      </c>
      <c r="Q152" s="322">
        <f t="shared" si="54"/>
        <v>0</v>
      </c>
      <c r="R152" s="322">
        <f t="shared" si="42"/>
        <v>63.844000000000001</v>
      </c>
      <c r="S152" s="322">
        <f t="shared" si="43"/>
        <v>0</v>
      </c>
      <c r="T152" s="376">
        <f t="shared" si="44"/>
        <v>200</v>
      </c>
      <c r="U152" s="379">
        <f t="shared" si="45"/>
        <v>0</v>
      </c>
      <c r="V152" s="322">
        <f t="shared" si="46"/>
        <v>24.860634114316536</v>
      </c>
      <c r="W152" s="322">
        <f t="shared" si="47"/>
        <v>12.738499925818569</v>
      </c>
      <c r="X152" s="376">
        <f t="shared" si="48"/>
        <v>423.84299999999996</v>
      </c>
      <c r="Y152" s="379">
        <f t="shared" si="49"/>
        <v>5399.1240240587194</v>
      </c>
    </row>
    <row r="153" spans="1:25" x14ac:dyDescent="0.25">
      <c r="A153" s="210">
        <f>'11-2021'!A159</f>
        <v>44507.124999999643</v>
      </c>
      <c r="B153" s="249">
        <v>646.72899999999993</v>
      </c>
      <c r="C153" s="250">
        <v>28942.487732999998</v>
      </c>
      <c r="D153" s="249">
        <v>0</v>
      </c>
      <c r="E153" s="250">
        <v>0</v>
      </c>
      <c r="F153" s="251">
        <f t="shared" si="37"/>
        <v>646.72899999999993</v>
      </c>
      <c r="G153" s="251">
        <f t="shared" si="38"/>
        <v>28942.487732999998</v>
      </c>
      <c r="H153" s="226">
        <f>'11-2021'!P159</f>
        <v>0</v>
      </c>
      <c r="I153" s="326">
        <f t="shared" si="39"/>
        <v>646.72899999999993</v>
      </c>
      <c r="J153" s="322">
        <f t="shared" si="40"/>
        <v>44.752110595009661</v>
      </c>
      <c r="K153" s="360">
        <v>5.36</v>
      </c>
      <c r="L153" s="327">
        <f t="shared" si="41"/>
        <v>63.844000000000001</v>
      </c>
      <c r="M153" s="322">
        <f t="shared" si="50"/>
        <v>0</v>
      </c>
      <c r="N153" s="322">
        <f t="shared" si="51"/>
        <v>0</v>
      </c>
      <c r="O153" s="322">
        <f t="shared" si="52"/>
        <v>24.860634114316536</v>
      </c>
      <c r="P153" s="322">
        <f t="shared" si="53"/>
        <v>0</v>
      </c>
      <c r="Q153" s="322">
        <f t="shared" si="54"/>
        <v>0</v>
      </c>
      <c r="R153" s="322">
        <f t="shared" si="42"/>
        <v>63.844000000000001</v>
      </c>
      <c r="S153" s="322">
        <f t="shared" si="43"/>
        <v>0</v>
      </c>
      <c r="T153" s="376">
        <f t="shared" si="44"/>
        <v>200</v>
      </c>
      <c r="U153" s="379">
        <f t="shared" si="45"/>
        <v>0</v>
      </c>
      <c r="V153" s="322">
        <f t="shared" si="46"/>
        <v>24.860634114316536</v>
      </c>
      <c r="W153" s="322">
        <f t="shared" si="47"/>
        <v>19.891476480693125</v>
      </c>
      <c r="X153" s="376">
        <f t="shared" si="48"/>
        <v>446.72899999999993</v>
      </c>
      <c r="Y153" s="379">
        <f t="shared" si="49"/>
        <v>8886.099396743557</v>
      </c>
    </row>
    <row r="154" spans="1:25" x14ac:dyDescent="0.25">
      <c r="A154" s="210">
        <f>'11-2021'!A160</f>
        <v>44507.166666666308</v>
      </c>
      <c r="B154" s="249">
        <v>655.30600000000004</v>
      </c>
      <c r="C154" s="250">
        <v>30057.415988000001</v>
      </c>
      <c r="D154" s="249">
        <v>0</v>
      </c>
      <c r="E154" s="250">
        <v>0</v>
      </c>
      <c r="F154" s="251">
        <f t="shared" si="37"/>
        <v>655.30600000000004</v>
      </c>
      <c r="G154" s="251">
        <f t="shared" si="38"/>
        <v>30057.415988000001</v>
      </c>
      <c r="H154" s="226">
        <f>'11-2021'!P160</f>
        <v>0</v>
      </c>
      <c r="I154" s="326">
        <f t="shared" si="39"/>
        <v>655.30600000000004</v>
      </c>
      <c r="J154" s="322">
        <f t="shared" si="40"/>
        <v>45.867756419138537</v>
      </c>
      <c r="K154" s="360">
        <v>5.36</v>
      </c>
      <c r="L154" s="327">
        <f t="shared" si="41"/>
        <v>63.844000000000001</v>
      </c>
      <c r="M154" s="322">
        <f t="shared" si="50"/>
        <v>0</v>
      </c>
      <c r="N154" s="322">
        <f t="shared" si="51"/>
        <v>0</v>
      </c>
      <c r="O154" s="322">
        <f t="shared" si="52"/>
        <v>24.860634114316536</v>
      </c>
      <c r="P154" s="322">
        <f t="shared" si="53"/>
        <v>0</v>
      </c>
      <c r="Q154" s="322">
        <f t="shared" si="54"/>
        <v>0</v>
      </c>
      <c r="R154" s="322">
        <f t="shared" si="42"/>
        <v>63.844000000000001</v>
      </c>
      <c r="S154" s="322">
        <f t="shared" si="43"/>
        <v>0</v>
      </c>
      <c r="T154" s="376">
        <f t="shared" si="44"/>
        <v>200</v>
      </c>
      <c r="U154" s="379">
        <f t="shared" si="45"/>
        <v>0</v>
      </c>
      <c r="V154" s="322">
        <f t="shared" si="46"/>
        <v>24.860634114316536</v>
      </c>
      <c r="W154" s="322">
        <f t="shared" si="47"/>
        <v>21.007122304822001</v>
      </c>
      <c r="X154" s="376">
        <f t="shared" si="48"/>
        <v>455.30600000000004</v>
      </c>
      <c r="Y154" s="379">
        <f t="shared" si="49"/>
        <v>9564.6688281192874</v>
      </c>
    </row>
    <row r="155" spans="1:25" x14ac:dyDescent="0.25">
      <c r="A155" s="210">
        <f>'11-2021'!A161</f>
        <v>44507.208333332972</v>
      </c>
      <c r="B155" s="249">
        <v>659.93700000000001</v>
      </c>
      <c r="C155" s="250">
        <v>30947.616542</v>
      </c>
      <c r="D155" s="249">
        <v>0</v>
      </c>
      <c r="E155" s="250">
        <v>0</v>
      </c>
      <c r="F155" s="251">
        <f t="shared" si="37"/>
        <v>659.93700000000001</v>
      </c>
      <c r="G155" s="251">
        <f t="shared" si="38"/>
        <v>30947.616542</v>
      </c>
      <c r="H155" s="226">
        <f>'11-2021'!P161</f>
        <v>0</v>
      </c>
      <c r="I155" s="326">
        <f t="shared" si="39"/>
        <v>659.93700000000001</v>
      </c>
      <c r="J155" s="322">
        <f t="shared" si="40"/>
        <v>46.89480441617912</v>
      </c>
      <c r="K155" s="360">
        <v>5.36</v>
      </c>
      <c r="L155" s="327">
        <f t="shared" si="41"/>
        <v>63.844000000000001</v>
      </c>
      <c r="M155" s="322">
        <f t="shared" si="50"/>
        <v>0</v>
      </c>
      <c r="N155" s="322">
        <f t="shared" si="51"/>
        <v>0</v>
      </c>
      <c r="O155" s="322">
        <f t="shared" si="52"/>
        <v>24.860634114316536</v>
      </c>
      <c r="P155" s="322">
        <f t="shared" si="53"/>
        <v>0</v>
      </c>
      <c r="Q155" s="322">
        <f t="shared" si="54"/>
        <v>0</v>
      </c>
      <c r="R155" s="322">
        <f t="shared" si="42"/>
        <v>63.844000000000001</v>
      </c>
      <c r="S155" s="322">
        <f t="shared" si="43"/>
        <v>0</v>
      </c>
      <c r="T155" s="376">
        <f t="shared" si="44"/>
        <v>200</v>
      </c>
      <c r="U155" s="379">
        <f t="shared" si="45"/>
        <v>0</v>
      </c>
      <c r="V155" s="322">
        <f t="shared" si="46"/>
        <v>24.860634114316536</v>
      </c>
      <c r="W155" s="322">
        <f t="shared" si="47"/>
        <v>22.034170301862584</v>
      </c>
      <c r="X155" s="376">
        <f t="shared" si="48"/>
        <v>459.93700000000001</v>
      </c>
      <c r="Y155" s="379">
        <f t="shared" si="49"/>
        <v>10134.330186127772</v>
      </c>
    </row>
    <row r="156" spans="1:25" x14ac:dyDescent="0.25">
      <c r="A156" s="210">
        <f>'11-2021'!A162</f>
        <v>44507.249999999636</v>
      </c>
      <c r="B156" s="249">
        <v>682.41399999999999</v>
      </c>
      <c r="C156" s="250">
        <v>35185.666578000004</v>
      </c>
      <c r="D156" s="249">
        <v>0</v>
      </c>
      <c r="E156" s="250">
        <v>0</v>
      </c>
      <c r="F156" s="251">
        <f t="shared" si="37"/>
        <v>682.41399999999999</v>
      </c>
      <c r="G156" s="251">
        <f t="shared" si="38"/>
        <v>35185.666578000004</v>
      </c>
      <c r="H156" s="226">
        <f>'11-2021'!P162</f>
        <v>0</v>
      </c>
      <c r="I156" s="326">
        <f t="shared" si="39"/>
        <v>682.41399999999999</v>
      </c>
      <c r="J156" s="322">
        <f t="shared" si="40"/>
        <v>51.560587235900798</v>
      </c>
      <c r="K156" s="360">
        <v>5.36</v>
      </c>
      <c r="L156" s="327">
        <f t="shared" si="41"/>
        <v>63.844000000000001</v>
      </c>
      <c r="M156" s="322">
        <f t="shared" si="50"/>
        <v>0</v>
      </c>
      <c r="N156" s="322">
        <f t="shared" si="51"/>
        <v>0</v>
      </c>
      <c r="O156" s="322">
        <f t="shared" si="52"/>
        <v>24.860634114316536</v>
      </c>
      <c r="P156" s="322">
        <f t="shared" si="53"/>
        <v>0</v>
      </c>
      <c r="Q156" s="322">
        <f t="shared" si="54"/>
        <v>0</v>
      </c>
      <c r="R156" s="322">
        <f t="shared" si="42"/>
        <v>63.844000000000001</v>
      </c>
      <c r="S156" s="322">
        <f t="shared" si="43"/>
        <v>0</v>
      </c>
      <c r="T156" s="376">
        <f t="shared" si="44"/>
        <v>200</v>
      </c>
      <c r="U156" s="379">
        <f t="shared" si="45"/>
        <v>0</v>
      </c>
      <c r="V156" s="322">
        <f t="shared" si="46"/>
        <v>24.860634114316536</v>
      </c>
      <c r="W156" s="322">
        <f t="shared" si="47"/>
        <v>26.699953121584262</v>
      </c>
      <c r="X156" s="376">
        <f t="shared" si="48"/>
        <v>482.41399999999999</v>
      </c>
      <c r="Y156" s="379">
        <f t="shared" si="49"/>
        <v>12880.43118519595</v>
      </c>
    </row>
    <row r="157" spans="1:25" x14ac:dyDescent="0.25">
      <c r="A157" s="210">
        <f>'11-2021'!A163</f>
        <v>44507.2916666663</v>
      </c>
      <c r="B157" s="249">
        <v>697.36200000000008</v>
      </c>
      <c r="C157" s="250">
        <v>40227.050153999997</v>
      </c>
      <c r="D157" s="249">
        <v>0</v>
      </c>
      <c r="E157" s="250">
        <v>0</v>
      </c>
      <c r="F157" s="251">
        <f t="shared" si="37"/>
        <v>697.36200000000008</v>
      </c>
      <c r="G157" s="251">
        <f t="shared" si="38"/>
        <v>40227.050153999997</v>
      </c>
      <c r="H157" s="226">
        <f>'11-2021'!P163</f>
        <v>0</v>
      </c>
      <c r="I157" s="326">
        <f t="shared" si="39"/>
        <v>697.36200000000008</v>
      </c>
      <c r="J157" s="322">
        <f t="shared" si="40"/>
        <v>57.684603052646963</v>
      </c>
      <c r="K157" s="360">
        <v>5.36</v>
      </c>
      <c r="L157" s="327">
        <f t="shared" si="41"/>
        <v>63.844000000000001</v>
      </c>
      <c r="M157" s="322">
        <f t="shared" si="50"/>
        <v>0</v>
      </c>
      <c r="N157" s="322">
        <f t="shared" si="51"/>
        <v>0</v>
      </c>
      <c r="O157" s="322">
        <f t="shared" si="52"/>
        <v>24.860634114316536</v>
      </c>
      <c r="P157" s="322">
        <f t="shared" si="53"/>
        <v>0</v>
      </c>
      <c r="Q157" s="322">
        <f t="shared" si="54"/>
        <v>0</v>
      </c>
      <c r="R157" s="322">
        <f t="shared" si="42"/>
        <v>63.844000000000001</v>
      </c>
      <c r="S157" s="322">
        <f t="shared" si="43"/>
        <v>0</v>
      </c>
      <c r="T157" s="376">
        <f t="shared" si="44"/>
        <v>200</v>
      </c>
      <c r="U157" s="379">
        <f t="shared" si="45"/>
        <v>0</v>
      </c>
      <c r="V157" s="322">
        <f t="shared" si="46"/>
        <v>24.860634114316536</v>
      </c>
      <c r="W157" s="322">
        <f t="shared" si="47"/>
        <v>32.823968938330424</v>
      </c>
      <c r="X157" s="376">
        <f t="shared" si="48"/>
        <v>497.36200000000008</v>
      </c>
      <c r="Y157" s="379">
        <f t="shared" si="49"/>
        <v>16325.394839105898</v>
      </c>
    </row>
    <row r="158" spans="1:25" x14ac:dyDescent="0.25">
      <c r="A158" s="210">
        <f>'11-2021'!A164</f>
        <v>44507.333333332965</v>
      </c>
      <c r="B158" s="249">
        <v>716.48699999999997</v>
      </c>
      <c r="C158" s="250">
        <v>51392.512909000005</v>
      </c>
      <c r="D158" s="249">
        <v>0</v>
      </c>
      <c r="E158" s="250">
        <v>0</v>
      </c>
      <c r="F158" s="251">
        <f t="shared" si="37"/>
        <v>716.48699999999997</v>
      </c>
      <c r="G158" s="251">
        <f t="shared" si="38"/>
        <v>51392.512909000005</v>
      </c>
      <c r="H158" s="226">
        <f>'11-2021'!P164</f>
        <v>0</v>
      </c>
      <c r="I158" s="326">
        <f t="shared" si="39"/>
        <v>716.48699999999997</v>
      </c>
      <c r="J158" s="322">
        <f t="shared" si="40"/>
        <v>71.728465288274606</v>
      </c>
      <c r="K158" s="360">
        <v>5.36</v>
      </c>
      <c r="L158" s="327">
        <f t="shared" si="41"/>
        <v>63.844000000000001</v>
      </c>
      <c r="M158" s="322">
        <f t="shared" si="50"/>
        <v>0</v>
      </c>
      <c r="N158" s="322">
        <f t="shared" si="51"/>
        <v>0</v>
      </c>
      <c r="O158" s="322">
        <f t="shared" si="52"/>
        <v>24.860634114316536</v>
      </c>
      <c r="P158" s="322">
        <f t="shared" si="53"/>
        <v>0</v>
      </c>
      <c r="Q158" s="322">
        <f t="shared" si="54"/>
        <v>0</v>
      </c>
      <c r="R158" s="322">
        <f t="shared" si="42"/>
        <v>63.844000000000001</v>
      </c>
      <c r="S158" s="322">
        <f t="shared" si="43"/>
        <v>7.8844652882746047</v>
      </c>
      <c r="T158" s="376">
        <f t="shared" si="44"/>
        <v>200</v>
      </c>
      <c r="U158" s="379">
        <f t="shared" si="45"/>
        <v>1576.893057654921</v>
      </c>
      <c r="V158" s="322">
        <f t="shared" si="46"/>
        <v>24.860634114316536</v>
      </c>
      <c r="W158" s="322">
        <f t="shared" si="47"/>
        <v>46.867831173958066</v>
      </c>
      <c r="X158" s="376">
        <f t="shared" si="48"/>
        <v>516.48699999999997</v>
      </c>
      <c r="Y158" s="379">
        <f t="shared" si="49"/>
        <v>24206.625519544079</v>
      </c>
    </row>
    <row r="159" spans="1:25" x14ac:dyDescent="0.25">
      <c r="A159" s="210">
        <f>'11-2021'!A165</f>
        <v>44507.374999999629</v>
      </c>
      <c r="B159" s="249">
        <v>736.96199999999999</v>
      </c>
      <c r="C159" s="250">
        <v>50176.487892000005</v>
      </c>
      <c r="D159" s="249">
        <v>0</v>
      </c>
      <c r="E159" s="250">
        <v>0</v>
      </c>
      <c r="F159" s="251">
        <f t="shared" si="37"/>
        <v>736.96199999999999</v>
      </c>
      <c r="G159" s="251">
        <f t="shared" si="38"/>
        <v>50176.487892000005</v>
      </c>
      <c r="H159" s="226">
        <f>'11-2021'!P165</f>
        <v>0</v>
      </c>
      <c r="I159" s="326">
        <f t="shared" si="39"/>
        <v>736.96199999999999</v>
      </c>
      <c r="J159" s="322">
        <f t="shared" si="40"/>
        <v>68.085583642033114</v>
      </c>
      <c r="K159" s="360">
        <v>5.36</v>
      </c>
      <c r="L159" s="327">
        <f t="shared" si="41"/>
        <v>63.844000000000001</v>
      </c>
      <c r="M159" s="322">
        <f t="shared" si="50"/>
        <v>0</v>
      </c>
      <c r="N159" s="322">
        <f t="shared" si="51"/>
        <v>0</v>
      </c>
      <c r="O159" s="322">
        <f t="shared" si="52"/>
        <v>24.860634114316536</v>
      </c>
      <c r="P159" s="322">
        <f t="shared" si="53"/>
        <v>0</v>
      </c>
      <c r="Q159" s="322">
        <f t="shared" si="54"/>
        <v>0</v>
      </c>
      <c r="R159" s="322">
        <f t="shared" si="42"/>
        <v>63.844000000000001</v>
      </c>
      <c r="S159" s="322">
        <f t="shared" si="43"/>
        <v>4.2415836420331132</v>
      </c>
      <c r="T159" s="376">
        <f t="shared" si="44"/>
        <v>200</v>
      </c>
      <c r="U159" s="379">
        <f t="shared" si="45"/>
        <v>848.31672840662259</v>
      </c>
      <c r="V159" s="322">
        <f t="shared" si="46"/>
        <v>24.860634114316536</v>
      </c>
      <c r="W159" s="322">
        <f t="shared" si="47"/>
        <v>43.224949527716575</v>
      </c>
      <c r="X159" s="376">
        <f t="shared" si="48"/>
        <v>536.96199999999999</v>
      </c>
      <c r="Y159" s="379">
        <f t="shared" si="49"/>
        <v>23210.155348301749</v>
      </c>
    </row>
    <row r="160" spans="1:25" x14ac:dyDescent="0.25">
      <c r="A160" s="210">
        <f>'11-2021'!A166</f>
        <v>44507.416666666293</v>
      </c>
      <c r="B160" s="249">
        <v>692.06799999999998</v>
      </c>
      <c r="C160" s="250">
        <v>40999.052847999999</v>
      </c>
      <c r="D160" s="249">
        <v>0</v>
      </c>
      <c r="E160" s="250">
        <v>0</v>
      </c>
      <c r="F160" s="251">
        <f t="shared" si="37"/>
        <v>692.06799999999998</v>
      </c>
      <c r="G160" s="251">
        <f t="shared" si="38"/>
        <v>40999.052847999999</v>
      </c>
      <c r="H160" s="226">
        <f>'11-2021'!P166</f>
        <v>0</v>
      </c>
      <c r="I160" s="326">
        <f t="shared" si="39"/>
        <v>692.06799999999998</v>
      </c>
      <c r="J160" s="322">
        <f t="shared" si="40"/>
        <v>59.241364790743106</v>
      </c>
      <c r="K160" s="360">
        <v>5.36</v>
      </c>
      <c r="L160" s="327">
        <f t="shared" si="41"/>
        <v>63.844000000000001</v>
      </c>
      <c r="M160" s="322">
        <f t="shared" si="50"/>
        <v>0</v>
      </c>
      <c r="N160" s="322">
        <f t="shared" si="51"/>
        <v>0</v>
      </c>
      <c r="O160" s="322">
        <f t="shared" si="52"/>
        <v>24.860634114316536</v>
      </c>
      <c r="P160" s="322">
        <f t="shared" si="53"/>
        <v>0</v>
      </c>
      <c r="Q160" s="322">
        <f t="shared" si="54"/>
        <v>0</v>
      </c>
      <c r="R160" s="322">
        <f t="shared" si="42"/>
        <v>63.844000000000001</v>
      </c>
      <c r="S160" s="322">
        <f t="shared" si="43"/>
        <v>0</v>
      </c>
      <c r="T160" s="376">
        <f t="shared" si="44"/>
        <v>200</v>
      </c>
      <c r="U160" s="379">
        <f t="shared" si="45"/>
        <v>0</v>
      </c>
      <c r="V160" s="322">
        <f t="shared" si="46"/>
        <v>24.860634114316536</v>
      </c>
      <c r="W160" s="322">
        <f t="shared" si="47"/>
        <v>34.380730676426566</v>
      </c>
      <c r="X160" s="376">
        <f t="shared" si="48"/>
        <v>492.06799999999998</v>
      </c>
      <c r="Y160" s="379">
        <f t="shared" si="49"/>
        <v>16917.657382487869</v>
      </c>
    </row>
    <row r="161" spans="1:25" x14ac:dyDescent="0.25">
      <c r="A161" s="210">
        <f>'11-2021'!A167</f>
        <v>44507.458333332957</v>
      </c>
      <c r="B161" s="249">
        <v>619.476</v>
      </c>
      <c r="C161" s="250">
        <v>34336.008999999998</v>
      </c>
      <c r="D161" s="249">
        <v>0</v>
      </c>
      <c r="E161" s="250">
        <v>0</v>
      </c>
      <c r="F161" s="251">
        <f t="shared" si="37"/>
        <v>619.476</v>
      </c>
      <c r="G161" s="251">
        <f t="shared" si="38"/>
        <v>34336.008999999998</v>
      </c>
      <c r="H161" s="226">
        <f>'11-2021'!P167</f>
        <v>0</v>
      </c>
      <c r="I161" s="326">
        <f t="shared" si="39"/>
        <v>619.476</v>
      </c>
      <c r="J161" s="322">
        <f t="shared" si="40"/>
        <v>55.427504858945298</v>
      </c>
      <c r="K161" s="360">
        <v>5.36</v>
      </c>
      <c r="L161" s="327">
        <f t="shared" si="41"/>
        <v>63.844000000000001</v>
      </c>
      <c r="M161" s="322">
        <f t="shared" si="50"/>
        <v>0</v>
      </c>
      <c r="N161" s="322">
        <f t="shared" si="51"/>
        <v>0</v>
      </c>
      <c r="O161" s="322">
        <f t="shared" si="52"/>
        <v>24.860634114316536</v>
      </c>
      <c r="P161" s="322">
        <f t="shared" si="53"/>
        <v>0</v>
      </c>
      <c r="Q161" s="322">
        <f t="shared" si="54"/>
        <v>0</v>
      </c>
      <c r="R161" s="322">
        <f t="shared" si="42"/>
        <v>63.844000000000001</v>
      </c>
      <c r="S161" s="322">
        <f t="shared" si="43"/>
        <v>0</v>
      </c>
      <c r="T161" s="376">
        <f t="shared" si="44"/>
        <v>200</v>
      </c>
      <c r="U161" s="379">
        <f t="shared" si="45"/>
        <v>0</v>
      </c>
      <c r="V161" s="322">
        <f t="shared" si="46"/>
        <v>24.860634114316536</v>
      </c>
      <c r="W161" s="322">
        <f t="shared" si="47"/>
        <v>30.566870744628762</v>
      </c>
      <c r="X161" s="376">
        <f t="shared" si="48"/>
        <v>419.476</v>
      </c>
      <c r="Y161" s="379">
        <f t="shared" si="49"/>
        <v>12822.068672473895</v>
      </c>
    </row>
    <row r="162" spans="1:25" x14ac:dyDescent="0.25">
      <c r="A162" s="210">
        <f>'11-2021'!A168</f>
        <v>44507.499999999622</v>
      </c>
      <c r="B162" s="249">
        <v>563.6</v>
      </c>
      <c r="C162" s="250">
        <v>28016.556</v>
      </c>
      <c r="D162" s="249">
        <v>11.025</v>
      </c>
      <c r="E162" s="250">
        <v>548.053</v>
      </c>
      <c r="F162" s="251">
        <f t="shared" si="37"/>
        <v>552.57500000000005</v>
      </c>
      <c r="G162" s="251">
        <f t="shared" si="38"/>
        <v>27468.503000000001</v>
      </c>
      <c r="H162" s="226">
        <f>'11-2021'!P168</f>
        <v>0</v>
      </c>
      <c r="I162" s="326">
        <f t="shared" si="39"/>
        <v>552.57500000000005</v>
      </c>
      <c r="J162" s="322">
        <f t="shared" si="40"/>
        <v>49.709999547572721</v>
      </c>
      <c r="K162" s="360">
        <v>5.36</v>
      </c>
      <c r="L162" s="327">
        <f t="shared" si="41"/>
        <v>63.844000000000001</v>
      </c>
      <c r="M162" s="322">
        <f t="shared" si="50"/>
        <v>0</v>
      </c>
      <c r="N162" s="322">
        <f t="shared" si="51"/>
        <v>0</v>
      </c>
      <c r="O162" s="322">
        <f t="shared" si="52"/>
        <v>24.860634114316536</v>
      </c>
      <c r="P162" s="322">
        <f t="shared" si="53"/>
        <v>0</v>
      </c>
      <c r="Q162" s="322">
        <f t="shared" si="54"/>
        <v>0</v>
      </c>
      <c r="R162" s="322">
        <f t="shared" si="42"/>
        <v>63.844000000000001</v>
      </c>
      <c r="S162" s="322">
        <f t="shared" si="43"/>
        <v>0</v>
      </c>
      <c r="T162" s="376">
        <f t="shared" si="44"/>
        <v>200</v>
      </c>
      <c r="U162" s="379">
        <f t="shared" si="45"/>
        <v>0</v>
      </c>
      <c r="V162" s="322">
        <f t="shared" si="46"/>
        <v>24.860634114316536</v>
      </c>
      <c r="W162" s="322">
        <f t="shared" si="47"/>
        <v>24.849365433256185</v>
      </c>
      <c r="X162" s="376">
        <f t="shared" si="48"/>
        <v>352.57500000000005</v>
      </c>
      <c r="Y162" s="379">
        <f t="shared" si="49"/>
        <v>8761.2650176303014</v>
      </c>
    </row>
    <row r="163" spans="1:25" x14ac:dyDescent="0.25">
      <c r="A163" s="210">
        <f>'11-2021'!A169</f>
        <v>44507.541666666286</v>
      </c>
      <c r="B163" s="249">
        <v>545.6</v>
      </c>
      <c r="C163" s="250">
        <v>25905.088</v>
      </c>
      <c r="D163" s="249">
        <v>18.187999999999999</v>
      </c>
      <c r="E163" s="250">
        <v>863.56600000000003</v>
      </c>
      <c r="F163" s="251">
        <f t="shared" si="37"/>
        <v>527.41200000000003</v>
      </c>
      <c r="G163" s="251">
        <f t="shared" si="38"/>
        <v>25041.522000000001</v>
      </c>
      <c r="H163" s="226">
        <f>'11-2021'!P169</f>
        <v>0</v>
      </c>
      <c r="I163" s="326">
        <f t="shared" si="39"/>
        <v>527.41200000000003</v>
      </c>
      <c r="J163" s="322">
        <f t="shared" si="40"/>
        <v>47.480000455052213</v>
      </c>
      <c r="K163" s="360">
        <v>5.36</v>
      </c>
      <c r="L163" s="327">
        <f t="shared" si="41"/>
        <v>63.844000000000001</v>
      </c>
      <c r="M163" s="322">
        <f t="shared" si="50"/>
        <v>0</v>
      </c>
      <c r="N163" s="322">
        <f t="shared" si="51"/>
        <v>0</v>
      </c>
      <c r="O163" s="322">
        <f t="shared" si="52"/>
        <v>24.860634114316536</v>
      </c>
      <c r="P163" s="322">
        <f t="shared" si="53"/>
        <v>0</v>
      </c>
      <c r="Q163" s="322">
        <f t="shared" si="54"/>
        <v>0</v>
      </c>
      <c r="R163" s="322">
        <f t="shared" si="42"/>
        <v>63.844000000000001</v>
      </c>
      <c r="S163" s="322">
        <f t="shared" si="43"/>
        <v>0</v>
      </c>
      <c r="T163" s="376">
        <f t="shared" si="44"/>
        <v>200</v>
      </c>
      <c r="U163" s="379">
        <f t="shared" si="45"/>
        <v>0</v>
      </c>
      <c r="V163" s="322">
        <f t="shared" si="46"/>
        <v>24.860634114316536</v>
      </c>
      <c r="W163" s="322">
        <f t="shared" si="47"/>
        <v>22.619366340735677</v>
      </c>
      <c r="X163" s="376">
        <f t="shared" si="48"/>
        <v>327.41200000000003</v>
      </c>
      <c r="Y163" s="379">
        <f t="shared" si="49"/>
        <v>7405.8519723529507</v>
      </c>
    </row>
    <row r="164" spans="1:25" x14ac:dyDescent="0.25">
      <c r="A164" s="210">
        <f>'11-2021'!A170</f>
        <v>44507.58333333295</v>
      </c>
      <c r="B164" s="249">
        <v>548</v>
      </c>
      <c r="C164" s="250">
        <v>25202.52</v>
      </c>
      <c r="D164" s="249">
        <v>41.802999999999997</v>
      </c>
      <c r="E164" s="250">
        <v>1922.52</v>
      </c>
      <c r="F164" s="251">
        <f t="shared" si="37"/>
        <v>506.197</v>
      </c>
      <c r="G164" s="251">
        <f t="shared" si="38"/>
        <v>23280</v>
      </c>
      <c r="H164" s="226">
        <f>'11-2021'!P170</f>
        <v>0</v>
      </c>
      <c r="I164" s="326">
        <f t="shared" si="39"/>
        <v>506.197</v>
      </c>
      <c r="J164" s="322">
        <f t="shared" si="40"/>
        <v>45.989999940734535</v>
      </c>
      <c r="K164" s="360">
        <v>5.36</v>
      </c>
      <c r="L164" s="327">
        <f t="shared" si="41"/>
        <v>63.844000000000001</v>
      </c>
      <c r="M164" s="322">
        <f t="shared" si="50"/>
        <v>0</v>
      </c>
      <c r="N164" s="322">
        <f t="shared" si="51"/>
        <v>0</v>
      </c>
      <c r="O164" s="322">
        <f t="shared" si="52"/>
        <v>24.860634114316536</v>
      </c>
      <c r="P164" s="322">
        <f t="shared" si="53"/>
        <v>0</v>
      </c>
      <c r="Q164" s="322">
        <f t="shared" si="54"/>
        <v>0</v>
      </c>
      <c r="R164" s="322">
        <f t="shared" si="42"/>
        <v>63.844000000000001</v>
      </c>
      <c r="S164" s="322">
        <f t="shared" si="43"/>
        <v>0</v>
      </c>
      <c r="T164" s="376">
        <f t="shared" si="44"/>
        <v>200</v>
      </c>
      <c r="U164" s="379">
        <f t="shared" si="45"/>
        <v>0</v>
      </c>
      <c r="V164" s="322">
        <f t="shared" si="46"/>
        <v>24.860634114316536</v>
      </c>
      <c r="W164" s="322">
        <f t="shared" si="47"/>
        <v>21.129365826417999</v>
      </c>
      <c r="X164" s="376">
        <f t="shared" si="48"/>
        <v>306.197</v>
      </c>
      <c r="Y164" s="379">
        <f t="shared" si="49"/>
        <v>6469.7484279517121</v>
      </c>
    </row>
    <row r="165" spans="1:25" x14ac:dyDescent="0.25">
      <c r="A165" s="210">
        <f>'11-2021'!A171</f>
        <v>44507.624999999614</v>
      </c>
      <c r="B165" s="249">
        <v>540.6</v>
      </c>
      <c r="C165" s="250">
        <v>24651.360000000001</v>
      </c>
      <c r="D165" s="249">
        <v>45.701999999999998</v>
      </c>
      <c r="E165" s="250">
        <v>2084.011</v>
      </c>
      <c r="F165" s="251">
        <f t="shared" si="37"/>
        <v>494.89800000000002</v>
      </c>
      <c r="G165" s="251">
        <f t="shared" si="38"/>
        <v>22567.349000000002</v>
      </c>
      <c r="H165" s="226">
        <f>'11-2021'!P171</f>
        <v>0</v>
      </c>
      <c r="I165" s="326">
        <f t="shared" si="39"/>
        <v>494.89800000000002</v>
      </c>
      <c r="J165" s="322">
        <f t="shared" si="40"/>
        <v>45.600000404123676</v>
      </c>
      <c r="K165" s="360">
        <v>5.36</v>
      </c>
      <c r="L165" s="327">
        <f t="shared" si="41"/>
        <v>63.844000000000001</v>
      </c>
      <c r="M165" s="322">
        <f t="shared" si="50"/>
        <v>0</v>
      </c>
      <c r="N165" s="322">
        <f t="shared" si="51"/>
        <v>0</v>
      </c>
      <c r="O165" s="322">
        <f t="shared" si="52"/>
        <v>24.860634114316536</v>
      </c>
      <c r="P165" s="322">
        <f t="shared" si="53"/>
        <v>0</v>
      </c>
      <c r="Q165" s="322">
        <f t="shared" si="54"/>
        <v>0</v>
      </c>
      <c r="R165" s="322">
        <f t="shared" si="42"/>
        <v>63.844000000000001</v>
      </c>
      <c r="S165" s="322">
        <f t="shared" si="43"/>
        <v>0</v>
      </c>
      <c r="T165" s="376">
        <f t="shared" si="44"/>
        <v>200</v>
      </c>
      <c r="U165" s="379">
        <f t="shared" si="45"/>
        <v>0</v>
      </c>
      <c r="V165" s="322">
        <f t="shared" si="46"/>
        <v>24.860634114316536</v>
      </c>
      <c r="W165" s="322">
        <f t="shared" si="47"/>
        <v>20.73936628980714</v>
      </c>
      <c r="X165" s="376">
        <f t="shared" si="48"/>
        <v>294.89800000000002</v>
      </c>
      <c r="Y165" s="379">
        <f t="shared" si="49"/>
        <v>6115.9976401315462</v>
      </c>
    </row>
    <row r="166" spans="1:25" x14ac:dyDescent="0.25">
      <c r="A166" s="210">
        <f>'11-2021'!A172</f>
        <v>44507.666666666279</v>
      </c>
      <c r="B166" s="249">
        <v>497.3</v>
      </c>
      <c r="C166" s="250">
        <v>22880.773000000001</v>
      </c>
      <c r="D166" s="249">
        <v>4.9139999999999997</v>
      </c>
      <c r="E166" s="250">
        <v>226.09299999999999</v>
      </c>
      <c r="F166" s="251">
        <f t="shared" si="37"/>
        <v>492.38600000000002</v>
      </c>
      <c r="G166" s="251">
        <f t="shared" si="38"/>
        <v>22654.68</v>
      </c>
      <c r="H166" s="226">
        <f>'11-2021'!P172</f>
        <v>0</v>
      </c>
      <c r="I166" s="326">
        <f t="shared" si="39"/>
        <v>492.38600000000002</v>
      </c>
      <c r="J166" s="322">
        <f t="shared" si="40"/>
        <v>46.01000028432977</v>
      </c>
      <c r="K166" s="360">
        <v>5.36</v>
      </c>
      <c r="L166" s="327">
        <f t="shared" si="41"/>
        <v>63.844000000000001</v>
      </c>
      <c r="M166" s="322">
        <f t="shared" si="50"/>
        <v>0</v>
      </c>
      <c r="N166" s="322">
        <f t="shared" si="51"/>
        <v>0</v>
      </c>
      <c r="O166" s="322">
        <f t="shared" si="52"/>
        <v>24.860634114316536</v>
      </c>
      <c r="P166" s="322">
        <f t="shared" si="53"/>
        <v>0</v>
      </c>
      <c r="Q166" s="322">
        <f t="shared" si="54"/>
        <v>0</v>
      </c>
      <c r="R166" s="322">
        <f t="shared" si="42"/>
        <v>63.844000000000001</v>
      </c>
      <c r="S166" s="322">
        <f t="shared" si="43"/>
        <v>0</v>
      </c>
      <c r="T166" s="376">
        <f t="shared" si="44"/>
        <v>200</v>
      </c>
      <c r="U166" s="379">
        <f t="shared" si="45"/>
        <v>0</v>
      </c>
      <c r="V166" s="322">
        <f t="shared" si="46"/>
        <v>24.860634114316536</v>
      </c>
      <c r="W166" s="322">
        <f t="shared" si="47"/>
        <v>21.149366170013234</v>
      </c>
      <c r="X166" s="376">
        <f t="shared" si="48"/>
        <v>292.38600000000002</v>
      </c>
      <c r="Y166" s="379">
        <f t="shared" si="49"/>
        <v>6183.77857698549</v>
      </c>
    </row>
    <row r="167" spans="1:25" x14ac:dyDescent="0.25">
      <c r="A167" s="210">
        <f>'11-2021'!A173</f>
        <v>44507.708333332943</v>
      </c>
      <c r="B167" s="249">
        <v>518.6</v>
      </c>
      <c r="C167" s="250">
        <v>29757.268</v>
      </c>
      <c r="D167" s="249">
        <v>14.535</v>
      </c>
      <c r="E167" s="250">
        <v>834.01800000000003</v>
      </c>
      <c r="F167" s="251">
        <f t="shared" si="37"/>
        <v>504.065</v>
      </c>
      <c r="G167" s="251">
        <f t="shared" si="38"/>
        <v>28923.25</v>
      </c>
      <c r="H167" s="226">
        <f>'11-2021'!P173</f>
        <v>0</v>
      </c>
      <c r="I167" s="326">
        <f t="shared" si="39"/>
        <v>504.065</v>
      </c>
      <c r="J167" s="322">
        <f t="shared" si="40"/>
        <v>57.380000595161341</v>
      </c>
      <c r="K167" s="360">
        <v>5.36</v>
      </c>
      <c r="L167" s="327">
        <f t="shared" si="41"/>
        <v>63.844000000000001</v>
      </c>
      <c r="M167" s="322">
        <f t="shared" si="50"/>
        <v>0</v>
      </c>
      <c r="N167" s="322">
        <f t="shared" si="51"/>
        <v>0</v>
      </c>
      <c r="O167" s="322">
        <f t="shared" si="52"/>
        <v>24.860634114316536</v>
      </c>
      <c r="P167" s="322">
        <f t="shared" si="53"/>
        <v>0</v>
      </c>
      <c r="Q167" s="322">
        <f t="shared" si="54"/>
        <v>0</v>
      </c>
      <c r="R167" s="322">
        <f t="shared" si="42"/>
        <v>63.844000000000001</v>
      </c>
      <c r="S167" s="322">
        <f t="shared" si="43"/>
        <v>0</v>
      </c>
      <c r="T167" s="376">
        <f t="shared" si="44"/>
        <v>200</v>
      </c>
      <c r="U167" s="379">
        <f t="shared" si="45"/>
        <v>0</v>
      </c>
      <c r="V167" s="322">
        <f t="shared" si="46"/>
        <v>24.860634114316536</v>
      </c>
      <c r="W167" s="322">
        <f t="shared" si="47"/>
        <v>32.519366480844809</v>
      </c>
      <c r="X167" s="376">
        <f t="shared" si="48"/>
        <v>304.065</v>
      </c>
      <c r="Y167" s="379">
        <f t="shared" si="49"/>
        <v>9888.0011689980765</v>
      </c>
    </row>
    <row r="168" spans="1:25" x14ac:dyDescent="0.25">
      <c r="A168" s="210">
        <f>'11-2021'!A174</f>
        <v>44507.749999999607</v>
      </c>
      <c r="B168" s="249">
        <v>561.29999999999995</v>
      </c>
      <c r="C168" s="250">
        <v>42305.180999999997</v>
      </c>
      <c r="D168" s="249">
        <v>22.01</v>
      </c>
      <c r="E168" s="250">
        <v>1658.894</v>
      </c>
      <c r="F168" s="251">
        <f t="shared" si="37"/>
        <v>539.29</v>
      </c>
      <c r="G168" s="251">
        <f t="shared" si="38"/>
        <v>40646.286999999997</v>
      </c>
      <c r="H168" s="226">
        <f>'11-2021'!P174</f>
        <v>0</v>
      </c>
      <c r="I168" s="326">
        <f t="shared" si="39"/>
        <v>539.29</v>
      </c>
      <c r="J168" s="322">
        <f t="shared" si="40"/>
        <v>75.369999443713027</v>
      </c>
      <c r="K168" s="360">
        <v>5.36</v>
      </c>
      <c r="L168" s="327">
        <f t="shared" si="41"/>
        <v>63.844000000000001</v>
      </c>
      <c r="M168" s="322">
        <f t="shared" si="50"/>
        <v>0</v>
      </c>
      <c r="N168" s="322">
        <f t="shared" si="51"/>
        <v>0</v>
      </c>
      <c r="O168" s="322">
        <f t="shared" si="52"/>
        <v>24.860634114316536</v>
      </c>
      <c r="P168" s="322">
        <f t="shared" si="53"/>
        <v>0</v>
      </c>
      <c r="Q168" s="322">
        <f t="shared" si="54"/>
        <v>0</v>
      </c>
      <c r="R168" s="322">
        <f t="shared" si="42"/>
        <v>63.844000000000001</v>
      </c>
      <c r="S168" s="322">
        <f t="shared" si="43"/>
        <v>11.525999443713026</v>
      </c>
      <c r="T168" s="376">
        <f t="shared" si="44"/>
        <v>200</v>
      </c>
      <c r="U168" s="379">
        <f t="shared" si="45"/>
        <v>2305.1998887426053</v>
      </c>
      <c r="V168" s="322">
        <f t="shared" si="46"/>
        <v>24.860634114316536</v>
      </c>
      <c r="W168" s="322">
        <f t="shared" si="47"/>
        <v>50.509365329396488</v>
      </c>
      <c r="X168" s="376">
        <f t="shared" si="48"/>
        <v>339.28999999999996</v>
      </c>
      <c r="Y168" s="379">
        <f t="shared" si="49"/>
        <v>17137.322562610934</v>
      </c>
    </row>
    <row r="169" spans="1:25" x14ac:dyDescent="0.25">
      <c r="A169" s="210">
        <f>'11-2021'!A175</f>
        <v>44507.791666666271</v>
      </c>
      <c r="B169" s="249">
        <v>573.79999999999995</v>
      </c>
      <c r="C169" s="250">
        <v>37979.822</v>
      </c>
      <c r="D169" s="249">
        <v>0.59799999999999998</v>
      </c>
      <c r="E169" s="250">
        <v>39.582000000000001</v>
      </c>
      <c r="F169" s="251">
        <f t="shared" si="37"/>
        <v>573.202</v>
      </c>
      <c r="G169" s="251">
        <f t="shared" si="38"/>
        <v>37940.239999999998</v>
      </c>
      <c r="H169" s="226">
        <f>'11-2021'!P175</f>
        <v>0</v>
      </c>
      <c r="I169" s="326">
        <f t="shared" si="39"/>
        <v>573.202</v>
      </c>
      <c r="J169" s="322">
        <f t="shared" si="40"/>
        <v>66.189999337057444</v>
      </c>
      <c r="K169" s="360">
        <v>5.36</v>
      </c>
      <c r="L169" s="327">
        <f t="shared" si="41"/>
        <v>63.844000000000001</v>
      </c>
      <c r="M169" s="322">
        <f t="shared" si="50"/>
        <v>0</v>
      </c>
      <c r="N169" s="322">
        <f t="shared" si="51"/>
        <v>0</v>
      </c>
      <c r="O169" s="322">
        <f t="shared" si="52"/>
        <v>24.860634114316536</v>
      </c>
      <c r="P169" s="322">
        <f t="shared" si="53"/>
        <v>0</v>
      </c>
      <c r="Q169" s="322">
        <f t="shared" si="54"/>
        <v>0</v>
      </c>
      <c r="R169" s="322">
        <f t="shared" si="42"/>
        <v>63.844000000000001</v>
      </c>
      <c r="S169" s="322">
        <f t="shared" si="43"/>
        <v>2.3459993370574423</v>
      </c>
      <c r="T169" s="376">
        <f t="shared" si="44"/>
        <v>200</v>
      </c>
      <c r="U169" s="379">
        <f t="shared" si="45"/>
        <v>469.19986741148847</v>
      </c>
      <c r="V169" s="322">
        <f t="shared" si="46"/>
        <v>24.860634114316536</v>
      </c>
      <c r="W169" s="322">
        <f t="shared" si="47"/>
        <v>41.329365222740904</v>
      </c>
      <c r="X169" s="376">
        <f t="shared" si="48"/>
        <v>373.202</v>
      </c>
      <c r="Y169" s="379">
        <f t="shared" si="49"/>
        <v>15424.201759857351</v>
      </c>
    </row>
    <row r="170" spans="1:25" x14ac:dyDescent="0.25">
      <c r="A170" s="210">
        <f>'11-2021'!A176</f>
        <v>44507.833333332936</v>
      </c>
      <c r="B170" s="249">
        <v>588.63099999999997</v>
      </c>
      <c r="C170" s="250">
        <v>36889.656657000007</v>
      </c>
      <c r="D170" s="249">
        <v>0</v>
      </c>
      <c r="E170" s="250">
        <v>0</v>
      </c>
      <c r="F170" s="251">
        <f t="shared" si="37"/>
        <v>588.63099999999997</v>
      </c>
      <c r="G170" s="251">
        <f t="shared" si="38"/>
        <v>36889.656657000007</v>
      </c>
      <c r="H170" s="226">
        <f>'11-2021'!P176</f>
        <v>0</v>
      </c>
      <c r="I170" s="326">
        <f t="shared" si="39"/>
        <v>588.63099999999997</v>
      </c>
      <c r="J170" s="322">
        <f t="shared" si="40"/>
        <v>62.670258034320327</v>
      </c>
      <c r="K170" s="360">
        <v>5.36</v>
      </c>
      <c r="L170" s="327">
        <f t="shared" si="41"/>
        <v>63.844000000000001</v>
      </c>
      <c r="M170" s="322">
        <f t="shared" si="50"/>
        <v>0</v>
      </c>
      <c r="N170" s="322">
        <f t="shared" si="51"/>
        <v>0</v>
      </c>
      <c r="O170" s="322">
        <f t="shared" si="52"/>
        <v>24.860634114316536</v>
      </c>
      <c r="P170" s="322">
        <f t="shared" si="53"/>
        <v>0</v>
      </c>
      <c r="Q170" s="322">
        <f t="shared" si="54"/>
        <v>0</v>
      </c>
      <c r="R170" s="322">
        <f t="shared" si="42"/>
        <v>63.844000000000001</v>
      </c>
      <c r="S170" s="322">
        <f t="shared" si="43"/>
        <v>0</v>
      </c>
      <c r="T170" s="376">
        <f t="shared" si="44"/>
        <v>200</v>
      </c>
      <c r="U170" s="379">
        <f t="shared" si="45"/>
        <v>0</v>
      </c>
      <c r="V170" s="322">
        <f t="shared" si="46"/>
        <v>24.860634114316536</v>
      </c>
      <c r="W170" s="322">
        <f t="shared" si="47"/>
        <v>37.809623920003787</v>
      </c>
      <c r="X170" s="376">
        <f t="shared" si="48"/>
        <v>388.63099999999997</v>
      </c>
      <c r="Y170" s="379">
        <f t="shared" si="49"/>
        <v>14693.991953654991</v>
      </c>
    </row>
    <row r="171" spans="1:25" x14ac:dyDescent="0.25">
      <c r="A171" s="210">
        <f>'11-2021'!A177</f>
        <v>44507.8749999996</v>
      </c>
      <c r="B171" s="249">
        <v>605</v>
      </c>
      <c r="C171" s="250">
        <v>35483.25</v>
      </c>
      <c r="D171" s="249">
        <v>15.68</v>
      </c>
      <c r="E171" s="250">
        <v>919.63199999999995</v>
      </c>
      <c r="F171" s="251">
        <f t="shared" si="37"/>
        <v>589.32000000000005</v>
      </c>
      <c r="G171" s="251">
        <f t="shared" si="38"/>
        <v>34563.618000000002</v>
      </c>
      <c r="H171" s="226">
        <f>'11-2021'!P177</f>
        <v>0</v>
      </c>
      <c r="I171" s="326">
        <f t="shared" si="39"/>
        <v>589.32000000000005</v>
      </c>
      <c r="J171" s="322">
        <f t="shared" si="40"/>
        <v>58.65</v>
      </c>
      <c r="K171" s="360">
        <v>5.36</v>
      </c>
      <c r="L171" s="327">
        <f t="shared" si="41"/>
        <v>63.844000000000001</v>
      </c>
      <c r="M171" s="322">
        <f t="shared" si="50"/>
        <v>0</v>
      </c>
      <c r="N171" s="322">
        <f t="shared" si="51"/>
        <v>0</v>
      </c>
      <c r="O171" s="322">
        <f t="shared" si="52"/>
        <v>24.860634114316536</v>
      </c>
      <c r="P171" s="322">
        <f t="shared" si="53"/>
        <v>0</v>
      </c>
      <c r="Q171" s="322">
        <f t="shared" si="54"/>
        <v>0</v>
      </c>
      <c r="R171" s="322">
        <f t="shared" si="42"/>
        <v>63.844000000000001</v>
      </c>
      <c r="S171" s="322">
        <f t="shared" si="43"/>
        <v>0</v>
      </c>
      <c r="T171" s="376">
        <f t="shared" si="44"/>
        <v>200</v>
      </c>
      <c r="U171" s="379">
        <f t="shared" si="45"/>
        <v>0</v>
      </c>
      <c r="V171" s="322">
        <f t="shared" si="46"/>
        <v>24.860634114316536</v>
      </c>
      <c r="W171" s="322">
        <f t="shared" si="47"/>
        <v>33.789365885683466</v>
      </c>
      <c r="X171" s="376">
        <f t="shared" si="48"/>
        <v>389.32000000000005</v>
      </c>
      <c r="Y171" s="379">
        <f t="shared" si="49"/>
        <v>13154.875926614288</v>
      </c>
    </row>
    <row r="172" spans="1:25" x14ac:dyDescent="0.25">
      <c r="A172" s="210">
        <f>'11-2021'!A178</f>
        <v>44507.916666666264</v>
      </c>
      <c r="B172" s="249">
        <v>593.71100000000001</v>
      </c>
      <c r="C172" s="250">
        <v>30347.809478000003</v>
      </c>
      <c r="D172" s="249">
        <v>0</v>
      </c>
      <c r="E172" s="250">
        <v>0</v>
      </c>
      <c r="F172" s="251">
        <f t="shared" si="37"/>
        <v>593.71100000000001</v>
      </c>
      <c r="G172" s="251">
        <f t="shared" si="38"/>
        <v>30347.809478000003</v>
      </c>
      <c r="H172" s="226">
        <f>'11-2021'!P178</f>
        <v>0</v>
      </c>
      <c r="I172" s="326">
        <f t="shared" si="39"/>
        <v>593.71100000000001</v>
      </c>
      <c r="J172" s="322">
        <f t="shared" si="40"/>
        <v>51.115457651955246</v>
      </c>
      <c r="K172" s="360">
        <v>5.36</v>
      </c>
      <c r="L172" s="327">
        <f t="shared" si="41"/>
        <v>63.844000000000001</v>
      </c>
      <c r="M172" s="322">
        <f t="shared" si="50"/>
        <v>0</v>
      </c>
      <c r="N172" s="322">
        <f t="shared" si="51"/>
        <v>0</v>
      </c>
      <c r="O172" s="322">
        <f t="shared" si="52"/>
        <v>24.860634114316536</v>
      </c>
      <c r="P172" s="322">
        <f t="shared" si="53"/>
        <v>0</v>
      </c>
      <c r="Q172" s="322">
        <f t="shared" si="54"/>
        <v>0</v>
      </c>
      <c r="R172" s="322">
        <f t="shared" si="42"/>
        <v>63.844000000000001</v>
      </c>
      <c r="S172" s="322">
        <f t="shared" si="43"/>
        <v>0</v>
      </c>
      <c r="T172" s="376">
        <f t="shared" si="44"/>
        <v>200</v>
      </c>
      <c r="U172" s="379">
        <f t="shared" si="45"/>
        <v>0</v>
      </c>
      <c r="V172" s="322">
        <f t="shared" si="46"/>
        <v>24.860634114316536</v>
      </c>
      <c r="W172" s="322">
        <f t="shared" si="47"/>
        <v>26.25482353763871</v>
      </c>
      <c r="X172" s="376">
        <f t="shared" si="48"/>
        <v>393.71100000000001</v>
      </c>
      <c r="Y172" s="379">
        <f t="shared" si="49"/>
        <v>10336.812829827275</v>
      </c>
    </row>
    <row r="173" spans="1:25" x14ac:dyDescent="0.25">
      <c r="A173" s="210">
        <f>'11-2021'!A179</f>
        <v>44507.958333332928</v>
      </c>
      <c r="B173" s="249">
        <v>596.59100000000001</v>
      </c>
      <c r="C173" s="250">
        <v>27230.388166000001</v>
      </c>
      <c r="D173" s="249">
        <v>0</v>
      </c>
      <c r="E173" s="250">
        <v>0</v>
      </c>
      <c r="F173" s="251">
        <f t="shared" si="37"/>
        <v>596.59100000000001</v>
      </c>
      <c r="G173" s="251">
        <f t="shared" si="38"/>
        <v>27230.388166000001</v>
      </c>
      <c r="H173" s="226">
        <f>'11-2021'!P179</f>
        <v>0</v>
      </c>
      <c r="I173" s="326">
        <f t="shared" si="39"/>
        <v>596.59100000000001</v>
      </c>
      <c r="J173" s="322">
        <f t="shared" si="40"/>
        <v>45.643310351647948</v>
      </c>
      <c r="K173" s="360">
        <v>5.36</v>
      </c>
      <c r="L173" s="327">
        <f t="shared" si="41"/>
        <v>63.844000000000001</v>
      </c>
      <c r="M173" s="322">
        <f t="shared" si="50"/>
        <v>0</v>
      </c>
      <c r="N173" s="322">
        <f t="shared" si="51"/>
        <v>0</v>
      </c>
      <c r="O173" s="322">
        <f t="shared" si="52"/>
        <v>24.860634114316536</v>
      </c>
      <c r="P173" s="322">
        <f t="shared" si="53"/>
        <v>0</v>
      </c>
      <c r="Q173" s="322">
        <f t="shared" si="54"/>
        <v>0</v>
      </c>
      <c r="R173" s="322">
        <f t="shared" si="42"/>
        <v>63.844000000000001</v>
      </c>
      <c r="S173" s="322">
        <f t="shared" si="43"/>
        <v>0</v>
      </c>
      <c r="T173" s="376">
        <f t="shared" si="44"/>
        <v>200</v>
      </c>
      <c r="U173" s="379">
        <f t="shared" si="45"/>
        <v>0</v>
      </c>
      <c r="V173" s="322">
        <f t="shared" si="46"/>
        <v>24.860634114316536</v>
      </c>
      <c r="W173" s="322">
        <f t="shared" si="47"/>
        <v>20.782676237331412</v>
      </c>
      <c r="X173" s="376">
        <f t="shared" si="48"/>
        <v>396.59100000000001</v>
      </c>
      <c r="Y173" s="379">
        <f t="shared" si="49"/>
        <v>8242.2223516395024</v>
      </c>
    </row>
    <row r="174" spans="1:25" x14ac:dyDescent="0.25">
      <c r="A174" s="210">
        <f>'11-2021'!A180</f>
        <v>44507.999999999593</v>
      </c>
      <c r="B174" s="249">
        <v>597.06200000000001</v>
      </c>
      <c r="C174" s="250">
        <v>25153.521326000002</v>
      </c>
      <c r="D174" s="249">
        <v>0</v>
      </c>
      <c r="E174" s="250">
        <v>0</v>
      </c>
      <c r="F174" s="251">
        <f t="shared" si="37"/>
        <v>597.06200000000001</v>
      </c>
      <c r="G174" s="251">
        <f t="shared" si="38"/>
        <v>25153.521326000002</v>
      </c>
      <c r="H174" s="226">
        <f>'11-2021'!P180</f>
        <v>0</v>
      </c>
      <c r="I174" s="326">
        <f t="shared" si="39"/>
        <v>597.06200000000001</v>
      </c>
      <c r="J174" s="322">
        <f t="shared" si="40"/>
        <v>42.128826363091271</v>
      </c>
      <c r="K174" s="360">
        <v>5.36</v>
      </c>
      <c r="L174" s="327">
        <f t="shared" si="41"/>
        <v>63.844000000000001</v>
      </c>
      <c r="M174" s="322">
        <f t="shared" si="50"/>
        <v>0</v>
      </c>
      <c r="N174" s="322">
        <f t="shared" si="51"/>
        <v>0</v>
      </c>
      <c r="O174" s="322">
        <f t="shared" si="52"/>
        <v>24.860634114316536</v>
      </c>
      <c r="P174" s="322">
        <f t="shared" si="53"/>
        <v>0</v>
      </c>
      <c r="Q174" s="322">
        <f t="shared" si="54"/>
        <v>0</v>
      </c>
      <c r="R174" s="322">
        <f t="shared" si="42"/>
        <v>63.844000000000001</v>
      </c>
      <c r="S174" s="322">
        <f t="shared" si="43"/>
        <v>0</v>
      </c>
      <c r="T174" s="376">
        <f t="shared" si="44"/>
        <v>200</v>
      </c>
      <c r="U174" s="379">
        <f t="shared" si="45"/>
        <v>0</v>
      </c>
      <c r="V174" s="322">
        <f t="shared" si="46"/>
        <v>24.860634114316536</v>
      </c>
      <c r="W174" s="322">
        <f t="shared" si="47"/>
        <v>17.268192248774735</v>
      </c>
      <c r="X174" s="376">
        <f t="shared" si="48"/>
        <v>397.06200000000001</v>
      </c>
      <c r="Y174" s="379">
        <f t="shared" si="49"/>
        <v>6856.5429506829942</v>
      </c>
    </row>
    <row r="175" spans="1:25" x14ac:dyDescent="0.25">
      <c r="A175" s="210">
        <f>'11-2021'!A181</f>
        <v>44508.041666666257</v>
      </c>
      <c r="B175" s="249">
        <v>595.20900000000006</v>
      </c>
      <c r="C175" s="250">
        <v>28171.140266999999</v>
      </c>
      <c r="D175" s="249">
        <v>0</v>
      </c>
      <c r="E175" s="250">
        <v>0</v>
      </c>
      <c r="F175" s="251">
        <f t="shared" si="37"/>
        <v>595.20900000000006</v>
      </c>
      <c r="G175" s="251">
        <f t="shared" si="38"/>
        <v>28171.140266999999</v>
      </c>
      <c r="H175" s="226">
        <f>'11-2021'!P181</f>
        <v>0</v>
      </c>
      <c r="I175" s="326">
        <f t="shared" si="39"/>
        <v>595.20900000000006</v>
      </c>
      <c r="J175" s="322">
        <f t="shared" si="40"/>
        <v>47.329829130607898</v>
      </c>
      <c r="K175" s="360">
        <v>5.36</v>
      </c>
      <c r="L175" s="327">
        <f t="shared" si="41"/>
        <v>63.844000000000001</v>
      </c>
      <c r="M175" s="322">
        <f t="shared" si="50"/>
        <v>0</v>
      </c>
      <c r="N175" s="322">
        <f t="shared" si="51"/>
        <v>0</v>
      </c>
      <c r="O175" s="322">
        <f t="shared" si="52"/>
        <v>24.860634114316536</v>
      </c>
      <c r="P175" s="322">
        <f t="shared" si="53"/>
        <v>0</v>
      </c>
      <c r="Q175" s="322">
        <f t="shared" si="54"/>
        <v>0</v>
      </c>
      <c r="R175" s="322">
        <f t="shared" si="42"/>
        <v>63.844000000000001</v>
      </c>
      <c r="S175" s="322">
        <f t="shared" si="43"/>
        <v>0</v>
      </c>
      <c r="T175" s="376">
        <f t="shared" si="44"/>
        <v>200</v>
      </c>
      <c r="U175" s="379">
        <f t="shared" si="45"/>
        <v>0</v>
      </c>
      <c r="V175" s="322">
        <f t="shared" si="46"/>
        <v>24.860634114316536</v>
      </c>
      <c r="W175" s="322">
        <f t="shared" si="47"/>
        <v>22.469195016291362</v>
      </c>
      <c r="X175" s="376">
        <f t="shared" si="48"/>
        <v>395.20900000000006</v>
      </c>
      <c r="Y175" s="379">
        <f t="shared" si="49"/>
        <v>8880.028093193494</v>
      </c>
    </row>
    <row r="176" spans="1:25" x14ac:dyDescent="0.25">
      <c r="A176" s="210">
        <f>'11-2021'!A182</f>
        <v>44508.083333332921</v>
      </c>
      <c r="B176" s="249">
        <v>603.87300000000005</v>
      </c>
      <c r="C176" s="250">
        <v>27922.031328000001</v>
      </c>
      <c r="D176" s="249">
        <v>0</v>
      </c>
      <c r="E176" s="250">
        <v>0</v>
      </c>
      <c r="F176" s="251">
        <f t="shared" si="37"/>
        <v>603.87300000000005</v>
      </c>
      <c r="G176" s="251">
        <f t="shared" si="38"/>
        <v>27922.031328000001</v>
      </c>
      <c r="H176" s="226">
        <f>'11-2021'!P182</f>
        <v>0</v>
      </c>
      <c r="I176" s="326">
        <f t="shared" si="39"/>
        <v>603.87300000000005</v>
      </c>
      <c r="J176" s="322">
        <f t="shared" si="40"/>
        <v>46.238250969988719</v>
      </c>
      <c r="K176" s="360">
        <v>5.36</v>
      </c>
      <c r="L176" s="327">
        <f t="shared" si="41"/>
        <v>63.844000000000001</v>
      </c>
      <c r="M176" s="322">
        <f t="shared" si="50"/>
        <v>0</v>
      </c>
      <c r="N176" s="322">
        <f t="shared" si="51"/>
        <v>0</v>
      </c>
      <c r="O176" s="322">
        <f t="shared" si="52"/>
        <v>24.860634114316536</v>
      </c>
      <c r="P176" s="322">
        <f t="shared" si="53"/>
        <v>0</v>
      </c>
      <c r="Q176" s="322">
        <f t="shared" si="54"/>
        <v>0</v>
      </c>
      <c r="R176" s="322">
        <f t="shared" si="42"/>
        <v>63.844000000000001</v>
      </c>
      <c r="S176" s="322">
        <f t="shared" si="43"/>
        <v>0</v>
      </c>
      <c r="T176" s="376">
        <f t="shared" si="44"/>
        <v>200</v>
      </c>
      <c r="U176" s="379">
        <f t="shared" si="45"/>
        <v>0</v>
      </c>
      <c r="V176" s="322">
        <f t="shared" si="46"/>
        <v>24.860634114316536</v>
      </c>
      <c r="W176" s="322">
        <f t="shared" si="47"/>
        <v>21.377616855672184</v>
      </c>
      <c r="X176" s="376">
        <f t="shared" si="48"/>
        <v>403.87300000000005</v>
      </c>
      <c r="Y176" s="379">
        <f t="shared" si="49"/>
        <v>8633.8422523508925</v>
      </c>
    </row>
    <row r="177" spans="1:25" x14ac:dyDescent="0.25">
      <c r="A177" s="210">
        <f>'11-2021'!A183</f>
        <v>44508.124999999585</v>
      </c>
      <c r="B177" s="249">
        <v>608.84900000000005</v>
      </c>
      <c r="C177" s="250">
        <v>27850.915757999999</v>
      </c>
      <c r="D177" s="249">
        <v>0</v>
      </c>
      <c r="E177" s="250">
        <v>0</v>
      </c>
      <c r="F177" s="251">
        <f t="shared" si="37"/>
        <v>608.84900000000005</v>
      </c>
      <c r="G177" s="251">
        <f t="shared" si="38"/>
        <v>27850.915757999999</v>
      </c>
      <c r="H177" s="226">
        <f>'11-2021'!P183</f>
        <v>0</v>
      </c>
      <c r="I177" s="326">
        <f t="shared" si="39"/>
        <v>608.84900000000005</v>
      </c>
      <c r="J177" s="322">
        <f t="shared" si="40"/>
        <v>45.743551780490726</v>
      </c>
      <c r="K177" s="360">
        <v>5.36</v>
      </c>
      <c r="L177" s="327">
        <f t="shared" si="41"/>
        <v>63.844000000000001</v>
      </c>
      <c r="M177" s="322">
        <f t="shared" si="50"/>
        <v>0</v>
      </c>
      <c r="N177" s="322">
        <f t="shared" si="51"/>
        <v>0</v>
      </c>
      <c r="O177" s="322">
        <f t="shared" si="52"/>
        <v>24.860634114316536</v>
      </c>
      <c r="P177" s="322">
        <f t="shared" si="53"/>
        <v>0</v>
      </c>
      <c r="Q177" s="322">
        <f t="shared" si="54"/>
        <v>0</v>
      </c>
      <c r="R177" s="322">
        <f t="shared" si="42"/>
        <v>63.844000000000001</v>
      </c>
      <c r="S177" s="322">
        <f t="shared" si="43"/>
        <v>0</v>
      </c>
      <c r="T177" s="376">
        <f t="shared" si="44"/>
        <v>200</v>
      </c>
      <c r="U177" s="379">
        <f t="shared" si="45"/>
        <v>0</v>
      </c>
      <c r="V177" s="322">
        <f t="shared" si="46"/>
        <v>24.860634114316536</v>
      </c>
      <c r="W177" s="322">
        <f t="shared" si="47"/>
        <v>20.88291766617419</v>
      </c>
      <c r="X177" s="376">
        <f t="shared" si="48"/>
        <v>408.84900000000005</v>
      </c>
      <c r="Y177" s="379">
        <f t="shared" si="49"/>
        <v>8537.9600048976517</v>
      </c>
    </row>
    <row r="178" spans="1:25" x14ac:dyDescent="0.25">
      <c r="A178" s="210">
        <f>'11-2021'!A184</f>
        <v>44508.16666666625</v>
      </c>
      <c r="B178" s="249">
        <v>626.875</v>
      </c>
      <c r="C178" s="250">
        <v>28721.369375000002</v>
      </c>
      <c r="D178" s="249">
        <v>0</v>
      </c>
      <c r="E178" s="250">
        <v>0</v>
      </c>
      <c r="F178" s="251">
        <f t="shared" si="37"/>
        <v>626.875</v>
      </c>
      <c r="G178" s="251">
        <f t="shared" si="38"/>
        <v>28721.369375000002</v>
      </c>
      <c r="H178" s="226">
        <f>'11-2021'!P184</f>
        <v>0</v>
      </c>
      <c r="I178" s="326">
        <f t="shared" si="39"/>
        <v>626.875</v>
      </c>
      <c r="J178" s="322">
        <f t="shared" si="40"/>
        <v>45.816740777667</v>
      </c>
      <c r="K178" s="360">
        <v>5.36</v>
      </c>
      <c r="L178" s="327">
        <f t="shared" si="41"/>
        <v>63.844000000000001</v>
      </c>
      <c r="M178" s="322">
        <f t="shared" si="50"/>
        <v>0</v>
      </c>
      <c r="N178" s="322">
        <f t="shared" si="51"/>
        <v>0</v>
      </c>
      <c r="O178" s="322">
        <f t="shared" si="52"/>
        <v>24.860634114316536</v>
      </c>
      <c r="P178" s="322">
        <f t="shared" si="53"/>
        <v>0</v>
      </c>
      <c r="Q178" s="322">
        <f t="shared" si="54"/>
        <v>0</v>
      </c>
      <c r="R178" s="322">
        <f t="shared" si="42"/>
        <v>63.844000000000001</v>
      </c>
      <c r="S178" s="322">
        <f t="shared" si="43"/>
        <v>0</v>
      </c>
      <c r="T178" s="376">
        <f t="shared" si="44"/>
        <v>200</v>
      </c>
      <c r="U178" s="379">
        <f t="shared" si="45"/>
        <v>0</v>
      </c>
      <c r="V178" s="322">
        <f t="shared" si="46"/>
        <v>24.860634114316536</v>
      </c>
      <c r="W178" s="322">
        <f t="shared" si="47"/>
        <v>20.956106663350464</v>
      </c>
      <c r="X178" s="376">
        <f t="shared" si="48"/>
        <v>426.875</v>
      </c>
      <c r="Y178" s="379">
        <f t="shared" si="49"/>
        <v>8945.6380319177297</v>
      </c>
    </row>
    <row r="179" spans="1:25" x14ac:dyDescent="0.25">
      <c r="A179" s="210">
        <f>'11-2021'!A185</f>
        <v>44508.208333332914</v>
      </c>
      <c r="B179" s="249">
        <v>649.74700000000007</v>
      </c>
      <c r="C179" s="250">
        <v>32762.539261999998</v>
      </c>
      <c r="D179" s="249">
        <v>0</v>
      </c>
      <c r="E179" s="250">
        <v>0</v>
      </c>
      <c r="F179" s="251">
        <f t="shared" si="37"/>
        <v>649.74700000000007</v>
      </c>
      <c r="G179" s="251">
        <f t="shared" si="38"/>
        <v>32762.539261999998</v>
      </c>
      <c r="H179" s="226">
        <f>'11-2021'!P185</f>
        <v>0</v>
      </c>
      <c r="I179" s="326">
        <f t="shared" si="39"/>
        <v>649.74700000000007</v>
      </c>
      <c r="J179" s="322">
        <f t="shared" si="40"/>
        <v>50.423532947439533</v>
      </c>
      <c r="K179" s="360">
        <v>5.36</v>
      </c>
      <c r="L179" s="327">
        <f t="shared" si="41"/>
        <v>63.844000000000001</v>
      </c>
      <c r="M179" s="322">
        <f t="shared" si="50"/>
        <v>0</v>
      </c>
      <c r="N179" s="322">
        <f t="shared" si="51"/>
        <v>0</v>
      </c>
      <c r="O179" s="322">
        <f t="shared" si="52"/>
        <v>24.860634114316536</v>
      </c>
      <c r="P179" s="322">
        <f t="shared" si="53"/>
        <v>0</v>
      </c>
      <c r="Q179" s="322">
        <f t="shared" si="54"/>
        <v>0</v>
      </c>
      <c r="R179" s="322">
        <f t="shared" si="42"/>
        <v>63.844000000000001</v>
      </c>
      <c r="S179" s="322">
        <f t="shared" si="43"/>
        <v>0</v>
      </c>
      <c r="T179" s="376">
        <f t="shared" si="44"/>
        <v>200</v>
      </c>
      <c r="U179" s="379">
        <f t="shared" si="45"/>
        <v>0</v>
      </c>
      <c r="V179" s="322">
        <f t="shared" si="46"/>
        <v>24.860634114316536</v>
      </c>
      <c r="W179" s="322">
        <f t="shared" si="47"/>
        <v>25.562898833122997</v>
      </c>
      <c r="X179" s="376">
        <f t="shared" si="48"/>
        <v>449.74700000000007</v>
      </c>
      <c r="Y179" s="379">
        <f t="shared" si="49"/>
        <v>11496.83706150057</v>
      </c>
    </row>
    <row r="180" spans="1:25" x14ac:dyDescent="0.25">
      <c r="A180" s="210">
        <f>'11-2021'!A186</f>
        <v>44508.249999999578</v>
      </c>
      <c r="B180" s="249">
        <v>681.44899999999996</v>
      </c>
      <c r="C180" s="250">
        <v>44765.315440999999</v>
      </c>
      <c r="D180" s="249">
        <v>0</v>
      </c>
      <c r="E180" s="250">
        <v>0</v>
      </c>
      <c r="F180" s="251">
        <f t="shared" si="37"/>
        <v>681.44899999999996</v>
      </c>
      <c r="G180" s="251">
        <f t="shared" si="38"/>
        <v>44765.315440999999</v>
      </c>
      <c r="H180" s="226">
        <f>'11-2021'!P186</f>
        <v>0</v>
      </c>
      <c r="I180" s="326">
        <f t="shared" si="39"/>
        <v>681.44899999999996</v>
      </c>
      <c r="J180" s="322">
        <f t="shared" si="40"/>
        <v>65.691365664928711</v>
      </c>
      <c r="K180" s="360">
        <v>5.36</v>
      </c>
      <c r="L180" s="327">
        <f t="shared" si="41"/>
        <v>63.844000000000001</v>
      </c>
      <c r="M180" s="322">
        <f t="shared" si="50"/>
        <v>0</v>
      </c>
      <c r="N180" s="322">
        <f t="shared" si="51"/>
        <v>0</v>
      </c>
      <c r="O180" s="322">
        <f t="shared" si="52"/>
        <v>24.860634114316536</v>
      </c>
      <c r="P180" s="322">
        <f t="shared" si="53"/>
        <v>0</v>
      </c>
      <c r="Q180" s="322">
        <f t="shared" si="54"/>
        <v>0</v>
      </c>
      <c r="R180" s="322">
        <f t="shared" si="42"/>
        <v>63.844000000000001</v>
      </c>
      <c r="S180" s="322">
        <f t="shared" si="43"/>
        <v>1.8473656649287094</v>
      </c>
      <c r="T180" s="376">
        <f t="shared" si="44"/>
        <v>200</v>
      </c>
      <c r="U180" s="379">
        <f t="shared" si="45"/>
        <v>369.47313298574187</v>
      </c>
      <c r="V180" s="322">
        <f t="shared" si="46"/>
        <v>24.860634114316536</v>
      </c>
      <c r="W180" s="322">
        <f t="shared" si="47"/>
        <v>40.830731550612171</v>
      </c>
      <c r="X180" s="376">
        <f t="shared" si="48"/>
        <v>481.44899999999996</v>
      </c>
      <c r="Y180" s="379">
        <f t="shared" si="49"/>
        <v>19657.914874310678</v>
      </c>
    </row>
    <row r="181" spans="1:25" x14ac:dyDescent="0.25">
      <c r="A181" s="210">
        <f>'11-2021'!A187</f>
        <v>44508.291666666242</v>
      </c>
      <c r="B181" s="249">
        <v>740.46</v>
      </c>
      <c r="C181" s="250">
        <v>63003.027780000004</v>
      </c>
      <c r="D181" s="249">
        <v>0</v>
      </c>
      <c r="E181" s="250">
        <v>0</v>
      </c>
      <c r="F181" s="251">
        <f t="shared" si="37"/>
        <v>740.46</v>
      </c>
      <c r="G181" s="251">
        <f t="shared" si="38"/>
        <v>63003.027780000004</v>
      </c>
      <c r="H181" s="226">
        <f>'11-2021'!P187</f>
        <v>0</v>
      </c>
      <c r="I181" s="326">
        <f t="shared" si="39"/>
        <v>740.46</v>
      </c>
      <c r="J181" s="322">
        <f t="shared" si="40"/>
        <v>85.086335224049918</v>
      </c>
      <c r="K181" s="360">
        <v>5.36</v>
      </c>
      <c r="L181" s="327">
        <f t="shared" si="41"/>
        <v>63.844000000000001</v>
      </c>
      <c r="M181" s="322">
        <f t="shared" si="50"/>
        <v>0</v>
      </c>
      <c r="N181" s="322">
        <f t="shared" si="51"/>
        <v>0</v>
      </c>
      <c r="O181" s="322">
        <f t="shared" si="52"/>
        <v>24.860634114316536</v>
      </c>
      <c r="P181" s="322">
        <f t="shared" si="53"/>
        <v>0</v>
      </c>
      <c r="Q181" s="322">
        <f t="shared" si="54"/>
        <v>0</v>
      </c>
      <c r="R181" s="322">
        <f t="shared" si="42"/>
        <v>63.844000000000001</v>
      </c>
      <c r="S181" s="322">
        <f t="shared" si="43"/>
        <v>21.242335224049917</v>
      </c>
      <c r="T181" s="376">
        <f t="shared" si="44"/>
        <v>200</v>
      </c>
      <c r="U181" s="379">
        <f t="shared" si="45"/>
        <v>4248.4670448099832</v>
      </c>
      <c r="V181" s="322">
        <f t="shared" si="46"/>
        <v>24.860634114316536</v>
      </c>
      <c r="W181" s="322">
        <f t="shared" si="47"/>
        <v>60.225701109733379</v>
      </c>
      <c r="X181" s="376">
        <f t="shared" si="48"/>
        <v>540.46</v>
      </c>
      <c r="Y181" s="379">
        <f t="shared" si="49"/>
        <v>32549.582421766503</v>
      </c>
    </row>
    <row r="182" spans="1:25" x14ac:dyDescent="0.25">
      <c r="A182" s="210">
        <f>'11-2021'!A188</f>
        <v>44508.333333332906</v>
      </c>
      <c r="B182" s="249">
        <v>759.19399999999996</v>
      </c>
      <c r="C182" s="250">
        <v>65239.502187999999</v>
      </c>
      <c r="D182" s="249">
        <v>0</v>
      </c>
      <c r="E182" s="250">
        <v>0</v>
      </c>
      <c r="F182" s="251">
        <f t="shared" si="37"/>
        <v>759.19399999999996</v>
      </c>
      <c r="G182" s="251">
        <f t="shared" si="38"/>
        <v>65239.502187999999</v>
      </c>
      <c r="H182" s="226">
        <f>'11-2021'!P188</f>
        <v>0</v>
      </c>
      <c r="I182" s="326">
        <f t="shared" si="39"/>
        <v>759.19399999999996</v>
      </c>
      <c r="J182" s="322">
        <f t="shared" si="40"/>
        <v>85.932584014099163</v>
      </c>
      <c r="K182" s="360">
        <v>5.36</v>
      </c>
      <c r="L182" s="327">
        <f t="shared" si="41"/>
        <v>63.844000000000001</v>
      </c>
      <c r="M182" s="322">
        <f t="shared" si="50"/>
        <v>0</v>
      </c>
      <c r="N182" s="322">
        <f t="shared" si="51"/>
        <v>0</v>
      </c>
      <c r="O182" s="322">
        <f t="shared" si="52"/>
        <v>24.860634114316536</v>
      </c>
      <c r="P182" s="322">
        <f t="shared" si="53"/>
        <v>0</v>
      </c>
      <c r="Q182" s="322">
        <f t="shared" si="54"/>
        <v>0</v>
      </c>
      <c r="R182" s="322">
        <f t="shared" si="42"/>
        <v>63.844000000000001</v>
      </c>
      <c r="S182" s="322">
        <f t="shared" si="43"/>
        <v>22.088584014099162</v>
      </c>
      <c r="T182" s="376">
        <f t="shared" si="44"/>
        <v>200</v>
      </c>
      <c r="U182" s="379">
        <f t="shared" si="45"/>
        <v>4417.7168028198321</v>
      </c>
      <c r="V182" s="322">
        <f t="shared" si="46"/>
        <v>24.860634114316536</v>
      </c>
      <c r="W182" s="322">
        <f t="shared" si="47"/>
        <v>61.071949899782624</v>
      </c>
      <c r="X182" s="376">
        <f t="shared" si="48"/>
        <v>559.19399999999996</v>
      </c>
      <c r="Y182" s="379">
        <f t="shared" si="49"/>
        <v>34151.067952259044</v>
      </c>
    </row>
    <row r="183" spans="1:25" x14ac:dyDescent="0.25">
      <c r="A183" s="210">
        <f>'11-2021'!A189</f>
        <v>44508.374999999571</v>
      </c>
      <c r="B183" s="249">
        <v>756.46</v>
      </c>
      <c r="C183" s="250">
        <v>54125.957979999999</v>
      </c>
      <c r="D183" s="249">
        <v>0</v>
      </c>
      <c r="E183" s="250">
        <v>0</v>
      </c>
      <c r="F183" s="251">
        <f t="shared" si="37"/>
        <v>756.46</v>
      </c>
      <c r="G183" s="251">
        <f t="shared" si="38"/>
        <v>54125.957979999999</v>
      </c>
      <c r="H183" s="226">
        <f>'11-2021'!P189</f>
        <v>0</v>
      </c>
      <c r="I183" s="326">
        <f t="shared" si="39"/>
        <v>756.46</v>
      </c>
      <c r="J183" s="322">
        <f t="shared" si="40"/>
        <v>71.551645797530597</v>
      </c>
      <c r="K183" s="360">
        <v>5.36</v>
      </c>
      <c r="L183" s="327">
        <f t="shared" si="41"/>
        <v>63.844000000000001</v>
      </c>
      <c r="M183" s="322">
        <f t="shared" si="50"/>
        <v>0</v>
      </c>
      <c r="N183" s="322">
        <f t="shared" si="51"/>
        <v>0</v>
      </c>
      <c r="O183" s="322">
        <f t="shared" si="52"/>
        <v>24.860634114316536</v>
      </c>
      <c r="P183" s="322">
        <f t="shared" si="53"/>
        <v>0</v>
      </c>
      <c r="Q183" s="322">
        <f t="shared" si="54"/>
        <v>0</v>
      </c>
      <c r="R183" s="322">
        <f t="shared" si="42"/>
        <v>63.844000000000001</v>
      </c>
      <c r="S183" s="322">
        <f t="shared" si="43"/>
        <v>7.7076457975305956</v>
      </c>
      <c r="T183" s="376">
        <f t="shared" si="44"/>
        <v>200</v>
      </c>
      <c r="U183" s="379">
        <f t="shared" si="45"/>
        <v>1541.5291595061192</v>
      </c>
      <c r="V183" s="322">
        <f t="shared" si="46"/>
        <v>24.860634114316536</v>
      </c>
      <c r="W183" s="322">
        <f t="shared" si="47"/>
        <v>46.691011683214057</v>
      </c>
      <c r="X183" s="376">
        <f t="shared" si="48"/>
        <v>556.46</v>
      </c>
      <c r="Y183" s="379">
        <f t="shared" si="49"/>
        <v>25981.680361241295</v>
      </c>
    </row>
    <row r="184" spans="1:25" x14ac:dyDescent="0.25">
      <c r="A184" s="210">
        <f>'11-2021'!A190</f>
        <v>44508.416666666235</v>
      </c>
      <c r="B184" s="249">
        <v>706.899</v>
      </c>
      <c r="C184" s="250">
        <v>47530.300765</v>
      </c>
      <c r="D184" s="249">
        <v>0</v>
      </c>
      <c r="E184" s="250">
        <v>0</v>
      </c>
      <c r="F184" s="251">
        <f t="shared" si="37"/>
        <v>706.899</v>
      </c>
      <c r="G184" s="251">
        <f t="shared" si="38"/>
        <v>47530.300765</v>
      </c>
      <c r="H184" s="226">
        <f>'11-2021'!P190</f>
        <v>0</v>
      </c>
      <c r="I184" s="326">
        <f t="shared" si="39"/>
        <v>706.899</v>
      </c>
      <c r="J184" s="322">
        <f t="shared" si="40"/>
        <v>67.237753575829075</v>
      </c>
      <c r="K184" s="360">
        <v>5.36</v>
      </c>
      <c r="L184" s="327">
        <f t="shared" si="41"/>
        <v>63.844000000000001</v>
      </c>
      <c r="M184" s="322">
        <f t="shared" si="50"/>
        <v>0</v>
      </c>
      <c r="N184" s="322">
        <f t="shared" si="51"/>
        <v>0</v>
      </c>
      <c r="O184" s="322">
        <f t="shared" si="52"/>
        <v>24.860634114316536</v>
      </c>
      <c r="P184" s="322">
        <f t="shared" si="53"/>
        <v>0</v>
      </c>
      <c r="Q184" s="322">
        <f t="shared" si="54"/>
        <v>0</v>
      </c>
      <c r="R184" s="322">
        <f t="shared" si="42"/>
        <v>63.844000000000001</v>
      </c>
      <c r="S184" s="322">
        <f t="shared" si="43"/>
        <v>3.3937535758290736</v>
      </c>
      <c r="T184" s="376">
        <f t="shared" si="44"/>
        <v>200</v>
      </c>
      <c r="U184" s="379">
        <f t="shared" si="45"/>
        <v>678.75071516581465</v>
      </c>
      <c r="V184" s="322">
        <f t="shared" si="46"/>
        <v>24.860634114316536</v>
      </c>
      <c r="W184" s="322">
        <f t="shared" si="47"/>
        <v>42.377119461512535</v>
      </c>
      <c r="X184" s="376">
        <f t="shared" si="48"/>
        <v>506.899</v>
      </c>
      <c r="Y184" s="379">
        <f t="shared" si="49"/>
        <v>21480.919477921241</v>
      </c>
    </row>
    <row r="185" spans="1:25" x14ac:dyDescent="0.25">
      <c r="A185" s="210">
        <f>'11-2021'!A191</f>
        <v>44508.458333332899</v>
      </c>
      <c r="B185" s="249">
        <v>648.70000000000005</v>
      </c>
      <c r="C185" s="250">
        <v>40602.133000000002</v>
      </c>
      <c r="D185" s="249">
        <v>8.7710000000000008</v>
      </c>
      <c r="E185" s="250">
        <v>548.97699999999998</v>
      </c>
      <c r="F185" s="251">
        <f t="shared" si="37"/>
        <v>639.92900000000009</v>
      </c>
      <c r="G185" s="251">
        <f t="shared" si="38"/>
        <v>40053.156000000003</v>
      </c>
      <c r="H185" s="226">
        <f>'11-2021'!P191</f>
        <v>0</v>
      </c>
      <c r="I185" s="326">
        <f t="shared" si="39"/>
        <v>639.92900000000009</v>
      </c>
      <c r="J185" s="322">
        <f t="shared" si="40"/>
        <v>62.589999828105924</v>
      </c>
      <c r="K185" s="360">
        <v>5.36</v>
      </c>
      <c r="L185" s="327">
        <f t="shared" si="41"/>
        <v>63.844000000000001</v>
      </c>
      <c r="M185" s="322">
        <f t="shared" si="50"/>
        <v>0</v>
      </c>
      <c r="N185" s="322">
        <f t="shared" si="51"/>
        <v>0</v>
      </c>
      <c r="O185" s="322">
        <f t="shared" si="52"/>
        <v>24.860634114316536</v>
      </c>
      <c r="P185" s="322">
        <f t="shared" si="53"/>
        <v>0</v>
      </c>
      <c r="Q185" s="322">
        <f t="shared" si="54"/>
        <v>0</v>
      </c>
      <c r="R185" s="322">
        <f t="shared" si="42"/>
        <v>63.844000000000001</v>
      </c>
      <c r="S185" s="322">
        <f t="shared" si="43"/>
        <v>0</v>
      </c>
      <c r="T185" s="376">
        <f t="shared" si="44"/>
        <v>200</v>
      </c>
      <c r="U185" s="379">
        <f t="shared" si="45"/>
        <v>0</v>
      </c>
      <c r="V185" s="322">
        <f t="shared" si="46"/>
        <v>24.860634114316536</v>
      </c>
      <c r="W185" s="322">
        <f t="shared" si="47"/>
        <v>37.729365713789392</v>
      </c>
      <c r="X185" s="376">
        <f t="shared" si="48"/>
        <v>439.92900000000009</v>
      </c>
      <c r="Y185" s="379">
        <f t="shared" si="49"/>
        <v>16598.242129101658</v>
      </c>
    </row>
    <row r="186" spans="1:25" x14ac:dyDescent="0.25">
      <c r="A186" s="210">
        <f>'11-2021'!A192</f>
        <v>44508.499999999563</v>
      </c>
      <c r="B186" s="249">
        <v>594.822</v>
      </c>
      <c r="C186" s="250">
        <v>32951.171885999996</v>
      </c>
      <c r="D186" s="249">
        <v>0</v>
      </c>
      <c r="E186" s="250">
        <v>0</v>
      </c>
      <c r="F186" s="251">
        <f t="shared" si="37"/>
        <v>594.822</v>
      </c>
      <c r="G186" s="251">
        <f t="shared" si="38"/>
        <v>32951.171885999996</v>
      </c>
      <c r="H186" s="226">
        <f>'11-2021'!P192</f>
        <v>0</v>
      </c>
      <c r="I186" s="326">
        <f t="shared" si="39"/>
        <v>594.822</v>
      </c>
      <c r="J186" s="322">
        <f t="shared" si="40"/>
        <v>55.396693272945512</v>
      </c>
      <c r="K186" s="360">
        <v>5.36</v>
      </c>
      <c r="L186" s="327">
        <f t="shared" si="41"/>
        <v>63.844000000000001</v>
      </c>
      <c r="M186" s="322">
        <f t="shared" si="50"/>
        <v>0</v>
      </c>
      <c r="N186" s="322">
        <f t="shared" si="51"/>
        <v>0</v>
      </c>
      <c r="O186" s="322">
        <f t="shared" si="52"/>
        <v>24.860634114316536</v>
      </c>
      <c r="P186" s="322">
        <f t="shared" si="53"/>
        <v>0</v>
      </c>
      <c r="Q186" s="322">
        <f t="shared" si="54"/>
        <v>0</v>
      </c>
      <c r="R186" s="322">
        <f t="shared" si="42"/>
        <v>63.844000000000001</v>
      </c>
      <c r="S186" s="322">
        <f t="shared" si="43"/>
        <v>0</v>
      </c>
      <c r="T186" s="376">
        <f t="shared" si="44"/>
        <v>200</v>
      </c>
      <c r="U186" s="379">
        <f t="shared" si="45"/>
        <v>0</v>
      </c>
      <c r="V186" s="322">
        <f t="shared" si="46"/>
        <v>24.860634114316536</v>
      </c>
      <c r="W186" s="322">
        <f t="shared" si="47"/>
        <v>30.536059158628976</v>
      </c>
      <c r="X186" s="376">
        <f t="shared" si="48"/>
        <v>394.822</v>
      </c>
      <c r="Y186" s="379">
        <f t="shared" si="49"/>
        <v>12056.30794912821</v>
      </c>
    </row>
    <row r="187" spans="1:25" x14ac:dyDescent="0.25">
      <c r="A187" s="210">
        <f>'11-2021'!A193</f>
        <v>44508.541666666228</v>
      </c>
      <c r="B187" s="249">
        <v>590.9</v>
      </c>
      <c r="C187" s="250">
        <v>31884.964</v>
      </c>
      <c r="D187" s="249">
        <v>39.066000000000003</v>
      </c>
      <c r="E187" s="250">
        <v>2108.0010000000002</v>
      </c>
      <c r="F187" s="251">
        <f t="shared" si="37"/>
        <v>551.83399999999995</v>
      </c>
      <c r="G187" s="251">
        <f t="shared" si="38"/>
        <v>29776.963</v>
      </c>
      <c r="H187" s="226">
        <f>'11-2021'!P193</f>
        <v>0</v>
      </c>
      <c r="I187" s="326">
        <f t="shared" si="39"/>
        <v>551.83399999999995</v>
      </c>
      <c r="J187" s="322">
        <f t="shared" si="40"/>
        <v>53.960000652370098</v>
      </c>
      <c r="K187" s="360">
        <v>5.36</v>
      </c>
      <c r="L187" s="327">
        <f t="shared" si="41"/>
        <v>63.844000000000001</v>
      </c>
      <c r="M187" s="322">
        <f t="shared" si="50"/>
        <v>0</v>
      </c>
      <c r="N187" s="322">
        <f t="shared" si="51"/>
        <v>0</v>
      </c>
      <c r="O187" s="322">
        <f t="shared" si="52"/>
        <v>24.860634114316536</v>
      </c>
      <c r="P187" s="322">
        <f t="shared" si="53"/>
        <v>0</v>
      </c>
      <c r="Q187" s="322">
        <f t="shared" si="54"/>
        <v>0</v>
      </c>
      <c r="R187" s="322">
        <f t="shared" si="42"/>
        <v>63.844000000000001</v>
      </c>
      <c r="S187" s="322">
        <f t="shared" si="43"/>
        <v>0</v>
      </c>
      <c r="T187" s="376">
        <f t="shared" si="44"/>
        <v>200</v>
      </c>
      <c r="U187" s="379">
        <f t="shared" si="45"/>
        <v>0</v>
      </c>
      <c r="V187" s="322">
        <f t="shared" si="46"/>
        <v>24.860634114316536</v>
      </c>
      <c r="W187" s="322">
        <f t="shared" si="47"/>
        <v>29.099366538053562</v>
      </c>
      <c r="X187" s="376">
        <f t="shared" si="48"/>
        <v>351.83399999999995</v>
      </c>
      <c r="Y187" s="379">
        <f t="shared" si="49"/>
        <v>10238.146526549535</v>
      </c>
    </row>
    <row r="188" spans="1:25" x14ac:dyDescent="0.25">
      <c r="A188" s="210">
        <f>'11-2021'!A194</f>
        <v>44508.583333332892</v>
      </c>
      <c r="B188" s="249">
        <v>577.20000000000005</v>
      </c>
      <c r="C188" s="250">
        <v>30753.216</v>
      </c>
      <c r="D188" s="249">
        <v>40.902000000000001</v>
      </c>
      <c r="E188" s="250">
        <v>2179.259</v>
      </c>
      <c r="F188" s="251">
        <f t="shared" si="37"/>
        <v>536.298</v>
      </c>
      <c r="G188" s="251">
        <f t="shared" si="38"/>
        <v>28573.957000000002</v>
      </c>
      <c r="H188" s="226">
        <f>'11-2021'!P194</f>
        <v>0</v>
      </c>
      <c r="I188" s="326">
        <f t="shared" si="39"/>
        <v>536.298</v>
      </c>
      <c r="J188" s="322">
        <f t="shared" si="40"/>
        <v>53.279999179560619</v>
      </c>
      <c r="K188" s="360">
        <v>5.36</v>
      </c>
      <c r="L188" s="327">
        <f t="shared" si="41"/>
        <v>63.844000000000001</v>
      </c>
      <c r="M188" s="322">
        <f t="shared" si="50"/>
        <v>0</v>
      </c>
      <c r="N188" s="322">
        <f t="shared" si="51"/>
        <v>0</v>
      </c>
      <c r="O188" s="322">
        <f t="shared" si="52"/>
        <v>24.860634114316536</v>
      </c>
      <c r="P188" s="322">
        <f t="shared" si="53"/>
        <v>0</v>
      </c>
      <c r="Q188" s="322">
        <f t="shared" si="54"/>
        <v>0</v>
      </c>
      <c r="R188" s="322">
        <f t="shared" si="42"/>
        <v>63.844000000000001</v>
      </c>
      <c r="S188" s="322">
        <f t="shared" si="43"/>
        <v>0</v>
      </c>
      <c r="T188" s="376">
        <f t="shared" si="44"/>
        <v>200</v>
      </c>
      <c r="U188" s="379">
        <f t="shared" si="45"/>
        <v>0</v>
      </c>
      <c r="V188" s="322">
        <f t="shared" si="46"/>
        <v>24.860634114316536</v>
      </c>
      <c r="W188" s="322">
        <f t="shared" si="47"/>
        <v>28.419365065244083</v>
      </c>
      <c r="X188" s="376">
        <f t="shared" si="48"/>
        <v>336.298</v>
      </c>
      <c r="Y188" s="379">
        <f t="shared" si="49"/>
        <v>9557.3756327114552</v>
      </c>
    </row>
    <row r="189" spans="1:25" x14ac:dyDescent="0.25">
      <c r="A189" s="210">
        <f>'11-2021'!A195</f>
        <v>44508.624999999556</v>
      </c>
      <c r="B189" s="249">
        <v>570.1</v>
      </c>
      <c r="C189" s="250">
        <v>30243.805</v>
      </c>
      <c r="D189" s="249">
        <v>44.558999999999997</v>
      </c>
      <c r="E189" s="250">
        <v>2363.855</v>
      </c>
      <c r="F189" s="251">
        <f t="shared" si="37"/>
        <v>525.54100000000005</v>
      </c>
      <c r="G189" s="251">
        <f t="shared" si="38"/>
        <v>27879.95</v>
      </c>
      <c r="H189" s="226">
        <f>'11-2021'!P195</f>
        <v>0</v>
      </c>
      <c r="I189" s="326">
        <f t="shared" si="39"/>
        <v>525.54100000000005</v>
      </c>
      <c r="J189" s="322">
        <f t="shared" si="40"/>
        <v>53.049999904859938</v>
      </c>
      <c r="K189" s="360">
        <v>5.36</v>
      </c>
      <c r="L189" s="327">
        <f t="shared" si="41"/>
        <v>63.844000000000001</v>
      </c>
      <c r="M189" s="322">
        <f t="shared" si="50"/>
        <v>0</v>
      </c>
      <c r="N189" s="322">
        <f t="shared" si="51"/>
        <v>0</v>
      </c>
      <c r="O189" s="322">
        <f t="shared" si="52"/>
        <v>24.860634114316536</v>
      </c>
      <c r="P189" s="322">
        <f t="shared" si="53"/>
        <v>0</v>
      </c>
      <c r="Q189" s="322">
        <f t="shared" si="54"/>
        <v>0</v>
      </c>
      <c r="R189" s="322">
        <f t="shared" si="42"/>
        <v>63.844000000000001</v>
      </c>
      <c r="S189" s="322">
        <f t="shared" si="43"/>
        <v>0</v>
      </c>
      <c r="T189" s="376">
        <f t="shared" si="44"/>
        <v>200</v>
      </c>
      <c r="U189" s="379">
        <f t="shared" si="45"/>
        <v>0</v>
      </c>
      <c r="V189" s="322">
        <f t="shared" si="46"/>
        <v>24.860634114316536</v>
      </c>
      <c r="W189" s="322">
        <f t="shared" si="47"/>
        <v>28.189365790543402</v>
      </c>
      <c r="X189" s="376">
        <f t="shared" si="48"/>
        <v>325.54100000000005</v>
      </c>
      <c r="Y189" s="379">
        <f t="shared" si="49"/>
        <v>9176.794328819291</v>
      </c>
    </row>
    <row r="190" spans="1:25" x14ac:dyDescent="0.25">
      <c r="A190" s="210">
        <f>'11-2021'!A196</f>
        <v>44508.66666666622</v>
      </c>
      <c r="B190" s="249">
        <v>549.20000000000005</v>
      </c>
      <c r="C190" s="250">
        <v>29442.612000000001</v>
      </c>
      <c r="D190" s="249">
        <v>31.931999999999999</v>
      </c>
      <c r="E190" s="250">
        <v>1711.875</v>
      </c>
      <c r="F190" s="251">
        <f t="shared" si="37"/>
        <v>517.26800000000003</v>
      </c>
      <c r="G190" s="251">
        <f t="shared" si="38"/>
        <v>27730.737000000001</v>
      </c>
      <c r="H190" s="226">
        <f>'11-2021'!P196</f>
        <v>0</v>
      </c>
      <c r="I190" s="326">
        <f t="shared" si="39"/>
        <v>517.26800000000003</v>
      </c>
      <c r="J190" s="322">
        <f t="shared" si="40"/>
        <v>53.609999072047756</v>
      </c>
      <c r="K190" s="360">
        <v>5.36</v>
      </c>
      <c r="L190" s="327">
        <f t="shared" si="41"/>
        <v>63.844000000000001</v>
      </c>
      <c r="M190" s="322">
        <f t="shared" si="50"/>
        <v>0</v>
      </c>
      <c r="N190" s="322">
        <f t="shared" si="51"/>
        <v>0</v>
      </c>
      <c r="O190" s="322">
        <f t="shared" si="52"/>
        <v>24.860634114316536</v>
      </c>
      <c r="P190" s="322">
        <f t="shared" si="53"/>
        <v>0</v>
      </c>
      <c r="Q190" s="322">
        <f t="shared" si="54"/>
        <v>0</v>
      </c>
      <c r="R190" s="322">
        <f t="shared" si="42"/>
        <v>63.844000000000001</v>
      </c>
      <c r="S190" s="322">
        <f t="shared" si="43"/>
        <v>0</v>
      </c>
      <c r="T190" s="376">
        <f t="shared" si="44"/>
        <v>200</v>
      </c>
      <c r="U190" s="379">
        <f t="shared" si="45"/>
        <v>0</v>
      </c>
      <c r="V190" s="322">
        <f t="shared" si="46"/>
        <v>24.860634114316536</v>
      </c>
      <c r="W190" s="322">
        <f t="shared" si="47"/>
        <v>28.74936495773122</v>
      </c>
      <c r="X190" s="376">
        <f t="shared" si="48"/>
        <v>317.26800000000003</v>
      </c>
      <c r="Y190" s="379">
        <f t="shared" si="49"/>
        <v>9121.2535214094696</v>
      </c>
    </row>
    <row r="191" spans="1:25" x14ac:dyDescent="0.25">
      <c r="A191" s="210">
        <f>'11-2021'!A197</f>
        <v>44508.708333332885</v>
      </c>
      <c r="B191" s="249">
        <v>567.1</v>
      </c>
      <c r="C191" s="250">
        <v>38704.574999999997</v>
      </c>
      <c r="D191" s="249">
        <v>44.918999999999997</v>
      </c>
      <c r="E191" s="250">
        <v>3065.7220000000002</v>
      </c>
      <c r="F191" s="251">
        <f t="shared" si="37"/>
        <v>522.18100000000004</v>
      </c>
      <c r="G191" s="251">
        <f t="shared" si="38"/>
        <v>35638.852999999996</v>
      </c>
      <c r="H191" s="226">
        <f>'11-2021'!P197</f>
        <v>0</v>
      </c>
      <c r="I191" s="326">
        <f t="shared" si="39"/>
        <v>522.18100000000004</v>
      </c>
      <c r="J191" s="322">
        <f t="shared" si="40"/>
        <v>68.249999521238792</v>
      </c>
      <c r="K191" s="360">
        <v>5.36</v>
      </c>
      <c r="L191" s="327">
        <f t="shared" si="41"/>
        <v>63.844000000000001</v>
      </c>
      <c r="M191" s="322">
        <f t="shared" si="50"/>
        <v>0</v>
      </c>
      <c r="N191" s="322">
        <f t="shared" si="51"/>
        <v>0</v>
      </c>
      <c r="O191" s="322">
        <f t="shared" si="52"/>
        <v>24.860634114316536</v>
      </c>
      <c r="P191" s="322">
        <f t="shared" si="53"/>
        <v>0</v>
      </c>
      <c r="Q191" s="322">
        <f t="shared" si="54"/>
        <v>0</v>
      </c>
      <c r="R191" s="322">
        <f t="shared" si="42"/>
        <v>63.844000000000001</v>
      </c>
      <c r="S191" s="322">
        <f t="shared" si="43"/>
        <v>4.4059995212387904</v>
      </c>
      <c r="T191" s="376">
        <f t="shared" si="44"/>
        <v>200</v>
      </c>
      <c r="U191" s="379">
        <f t="shared" si="45"/>
        <v>881.19990424775801</v>
      </c>
      <c r="V191" s="322">
        <f t="shared" si="46"/>
        <v>24.860634114316536</v>
      </c>
      <c r="W191" s="322">
        <f t="shared" si="47"/>
        <v>43.389365406922252</v>
      </c>
      <c r="X191" s="376">
        <f t="shared" si="48"/>
        <v>322.18100000000004</v>
      </c>
      <c r="Y191" s="379">
        <f t="shared" si="49"/>
        <v>13979.22913616762</v>
      </c>
    </row>
    <row r="192" spans="1:25" x14ac:dyDescent="0.25">
      <c r="A192" s="210">
        <f>'11-2021'!A198</f>
        <v>44508.749999999549</v>
      </c>
      <c r="B192" s="249">
        <v>574.4</v>
      </c>
      <c r="C192" s="250">
        <v>58249.904000000002</v>
      </c>
      <c r="D192" s="249">
        <v>31.856999999999999</v>
      </c>
      <c r="E192" s="250">
        <v>3230.6179999999999</v>
      </c>
      <c r="F192" s="251">
        <f t="shared" si="37"/>
        <v>542.54300000000001</v>
      </c>
      <c r="G192" s="251">
        <f t="shared" si="38"/>
        <v>55019.286</v>
      </c>
      <c r="H192" s="226">
        <f>'11-2021'!P198</f>
        <v>0</v>
      </c>
      <c r="I192" s="326">
        <f t="shared" si="39"/>
        <v>542.54300000000001</v>
      </c>
      <c r="J192" s="322">
        <f t="shared" si="40"/>
        <v>101.4100006819736</v>
      </c>
      <c r="K192" s="360">
        <v>5.36</v>
      </c>
      <c r="L192" s="327">
        <f t="shared" si="41"/>
        <v>63.844000000000001</v>
      </c>
      <c r="M192" s="322">
        <f t="shared" si="50"/>
        <v>0</v>
      </c>
      <c r="N192" s="322">
        <f t="shared" si="51"/>
        <v>0</v>
      </c>
      <c r="O192" s="322">
        <f t="shared" si="52"/>
        <v>24.860634114316536</v>
      </c>
      <c r="P192" s="322">
        <f t="shared" si="53"/>
        <v>0</v>
      </c>
      <c r="Q192" s="322">
        <f t="shared" si="54"/>
        <v>0</v>
      </c>
      <c r="R192" s="322">
        <f t="shared" si="42"/>
        <v>63.844000000000001</v>
      </c>
      <c r="S192" s="322">
        <f t="shared" si="43"/>
        <v>37.566000681973598</v>
      </c>
      <c r="T192" s="376">
        <f t="shared" si="44"/>
        <v>200</v>
      </c>
      <c r="U192" s="379">
        <f t="shared" si="45"/>
        <v>7513.2001363947193</v>
      </c>
      <c r="V192" s="322">
        <f t="shared" si="46"/>
        <v>24.860634114316536</v>
      </c>
      <c r="W192" s="322">
        <f t="shared" si="47"/>
        <v>76.54936656765706</v>
      </c>
      <c r="X192" s="376">
        <f t="shared" si="48"/>
        <v>342.54300000000001</v>
      </c>
      <c r="Y192" s="379">
        <f t="shared" si="49"/>
        <v>26221.449672184954</v>
      </c>
    </row>
    <row r="193" spans="1:25" x14ac:dyDescent="0.25">
      <c r="A193" s="210">
        <f>'11-2021'!A199</f>
        <v>44508.791666666213</v>
      </c>
      <c r="B193" s="249">
        <v>569.55899999999997</v>
      </c>
      <c r="C193" s="250">
        <v>44541.092169000003</v>
      </c>
      <c r="D193" s="249">
        <v>0</v>
      </c>
      <c r="E193" s="250">
        <v>0</v>
      </c>
      <c r="F193" s="251">
        <f t="shared" si="37"/>
        <v>569.55899999999997</v>
      </c>
      <c r="G193" s="251">
        <f t="shared" si="38"/>
        <v>44541.092169000003</v>
      </c>
      <c r="H193" s="226">
        <f>'11-2021'!P199</f>
        <v>0</v>
      </c>
      <c r="I193" s="326">
        <f t="shared" si="39"/>
        <v>569.55899999999997</v>
      </c>
      <c r="J193" s="322">
        <f t="shared" si="40"/>
        <v>78.202771212464384</v>
      </c>
      <c r="K193" s="360">
        <v>5.36</v>
      </c>
      <c r="L193" s="327">
        <f t="shared" si="41"/>
        <v>63.844000000000001</v>
      </c>
      <c r="M193" s="322">
        <f t="shared" si="50"/>
        <v>0</v>
      </c>
      <c r="N193" s="322">
        <f t="shared" si="51"/>
        <v>0</v>
      </c>
      <c r="O193" s="322">
        <f t="shared" si="52"/>
        <v>24.860634114316536</v>
      </c>
      <c r="P193" s="322">
        <f t="shared" si="53"/>
        <v>0</v>
      </c>
      <c r="Q193" s="322">
        <f t="shared" si="54"/>
        <v>0</v>
      </c>
      <c r="R193" s="322">
        <f t="shared" si="42"/>
        <v>63.844000000000001</v>
      </c>
      <c r="S193" s="322">
        <f t="shared" si="43"/>
        <v>14.358771212464383</v>
      </c>
      <c r="T193" s="376">
        <f t="shared" si="44"/>
        <v>200</v>
      </c>
      <c r="U193" s="379">
        <f t="shared" si="45"/>
        <v>2871.7542424928765</v>
      </c>
      <c r="V193" s="322">
        <f t="shared" si="46"/>
        <v>24.860634114316536</v>
      </c>
      <c r="W193" s="322">
        <f t="shared" si="47"/>
        <v>53.342137098147845</v>
      </c>
      <c r="X193" s="376">
        <f t="shared" si="48"/>
        <v>369.55899999999997</v>
      </c>
      <c r="Y193" s="379">
        <f t="shared" si="49"/>
        <v>19713.066843854416</v>
      </c>
    </row>
    <row r="194" spans="1:25" x14ac:dyDescent="0.25">
      <c r="A194" s="210">
        <f>'11-2021'!A200</f>
        <v>44508.833333332877</v>
      </c>
      <c r="B194" s="249">
        <v>583.6</v>
      </c>
      <c r="C194" s="250">
        <v>41231.339999999997</v>
      </c>
      <c r="D194" s="249">
        <v>6.0819999999999999</v>
      </c>
      <c r="E194" s="250">
        <v>429.69299999999998</v>
      </c>
      <c r="F194" s="251">
        <f t="shared" si="37"/>
        <v>577.51800000000003</v>
      </c>
      <c r="G194" s="251">
        <f t="shared" si="38"/>
        <v>40801.646999999997</v>
      </c>
      <c r="H194" s="226">
        <f>'11-2021'!P200</f>
        <v>0</v>
      </c>
      <c r="I194" s="326">
        <f t="shared" si="39"/>
        <v>577.51800000000003</v>
      </c>
      <c r="J194" s="322">
        <f t="shared" si="40"/>
        <v>70.650000519464314</v>
      </c>
      <c r="K194" s="360">
        <v>5.36</v>
      </c>
      <c r="L194" s="327">
        <f t="shared" si="41"/>
        <v>63.844000000000001</v>
      </c>
      <c r="M194" s="322">
        <f t="shared" si="50"/>
        <v>0</v>
      </c>
      <c r="N194" s="322">
        <f t="shared" si="51"/>
        <v>0</v>
      </c>
      <c r="O194" s="322">
        <f t="shared" si="52"/>
        <v>24.860634114316536</v>
      </c>
      <c r="P194" s="322">
        <f t="shared" si="53"/>
        <v>0</v>
      </c>
      <c r="Q194" s="322">
        <f t="shared" si="54"/>
        <v>0</v>
      </c>
      <c r="R194" s="322">
        <f t="shared" si="42"/>
        <v>63.844000000000001</v>
      </c>
      <c r="S194" s="322">
        <f t="shared" si="43"/>
        <v>6.8060005194643125</v>
      </c>
      <c r="T194" s="376">
        <f t="shared" si="44"/>
        <v>200</v>
      </c>
      <c r="U194" s="379">
        <f t="shared" si="45"/>
        <v>1361.2001038928624</v>
      </c>
      <c r="V194" s="322">
        <f t="shared" si="46"/>
        <v>24.860634114316536</v>
      </c>
      <c r="W194" s="322">
        <f t="shared" si="47"/>
        <v>45.789366405147774</v>
      </c>
      <c r="X194" s="376">
        <f t="shared" si="48"/>
        <v>377.51800000000003</v>
      </c>
      <c r="Y194" s="379">
        <f t="shared" si="49"/>
        <v>17286.31002653858</v>
      </c>
    </row>
    <row r="195" spans="1:25" x14ac:dyDescent="0.25">
      <c r="A195" s="210">
        <f>'11-2021'!A201</f>
        <v>44508.874999999542</v>
      </c>
      <c r="B195" s="249">
        <v>611</v>
      </c>
      <c r="C195" s="250">
        <v>39128.44</v>
      </c>
      <c r="D195" s="249">
        <v>30.106999999999999</v>
      </c>
      <c r="E195" s="250">
        <v>1928.0519999999999</v>
      </c>
      <c r="F195" s="251">
        <f t="shared" si="37"/>
        <v>580.89300000000003</v>
      </c>
      <c r="G195" s="251">
        <f t="shared" si="38"/>
        <v>37200.387999999999</v>
      </c>
      <c r="H195" s="226">
        <f>'11-2021'!P201</f>
        <v>0</v>
      </c>
      <c r="I195" s="326">
        <f t="shared" si="39"/>
        <v>580.89300000000003</v>
      </c>
      <c r="J195" s="322">
        <f t="shared" si="40"/>
        <v>64.040000482016481</v>
      </c>
      <c r="K195" s="360">
        <v>5.36</v>
      </c>
      <c r="L195" s="327">
        <f t="shared" si="41"/>
        <v>63.844000000000001</v>
      </c>
      <c r="M195" s="322">
        <f t="shared" si="50"/>
        <v>0</v>
      </c>
      <c r="N195" s="322">
        <f t="shared" si="51"/>
        <v>0</v>
      </c>
      <c r="O195" s="322">
        <f t="shared" si="52"/>
        <v>24.860634114316536</v>
      </c>
      <c r="P195" s="322">
        <f t="shared" si="53"/>
        <v>0</v>
      </c>
      <c r="Q195" s="322">
        <f t="shared" si="54"/>
        <v>0</v>
      </c>
      <c r="R195" s="322">
        <f t="shared" si="42"/>
        <v>63.844000000000001</v>
      </c>
      <c r="S195" s="322">
        <f t="shared" si="43"/>
        <v>0.19600048201647979</v>
      </c>
      <c r="T195" s="376">
        <f t="shared" si="44"/>
        <v>200</v>
      </c>
      <c r="U195" s="379">
        <f t="shared" si="45"/>
        <v>39.200096403295959</v>
      </c>
      <c r="V195" s="322">
        <f t="shared" si="46"/>
        <v>24.860634114316536</v>
      </c>
      <c r="W195" s="322">
        <f t="shared" si="47"/>
        <v>39.179366367699942</v>
      </c>
      <c r="X195" s="376">
        <f t="shared" si="48"/>
        <v>380.89300000000003</v>
      </c>
      <c r="Y195" s="379">
        <f t="shared" si="49"/>
        <v>14923.146393892335</v>
      </c>
    </row>
    <row r="196" spans="1:25" x14ac:dyDescent="0.25">
      <c r="A196" s="210">
        <f>'11-2021'!A202</f>
        <v>44508.916666666206</v>
      </c>
      <c r="B196" s="249">
        <v>583.5</v>
      </c>
      <c r="C196" s="250">
        <v>33732.135000000002</v>
      </c>
      <c r="D196" s="249">
        <v>8.8079999999999998</v>
      </c>
      <c r="E196" s="250">
        <v>509.19</v>
      </c>
      <c r="F196" s="251">
        <f t="shared" si="37"/>
        <v>574.69200000000001</v>
      </c>
      <c r="G196" s="251">
        <f t="shared" si="38"/>
        <v>33222.945</v>
      </c>
      <c r="H196" s="226">
        <f>'11-2021'!P202</f>
        <v>0</v>
      </c>
      <c r="I196" s="326">
        <f t="shared" si="39"/>
        <v>574.69200000000001</v>
      </c>
      <c r="J196" s="322">
        <f t="shared" si="40"/>
        <v>57.810000835229999</v>
      </c>
      <c r="K196" s="360">
        <v>5.36</v>
      </c>
      <c r="L196" s="327">
        <f t="shared" si="41"/>
        <v>63.844000000000001</v>
      </c>
      <c r="M196" s="322">
        <f t="shared" si="50"/>
        <v>0</v>
      </c>
      <c r="N196" s="322">
        <f t="shared" si="51"/>
        <v>0</v>
      </c>
      <c r="O196" s="322">
        <f t="shared" si="52"/>
        <v>24.860634114316536</v>
      </c>
      <c r="P196" s="322">
        <f t="shared" si="53"/>
        <v>0</v>
      </c>
      <c r="Q196" s="322">
        <f t="shared" si="54"/>
        <v>0</v>
      </c>
      <c r="R196" s="322">
        <f t="shared" si="42"/>
        <v>63.844000000000001</v>
      </c>
      <c r="S196" s="322">
        <f t="shared" si="43"/>
        <v>0</v>
      </c>
      <c r="T196" s="376">
        <f t="shared" si="44"/>
        <v>200</v>
      </c>
      <c r="U196" s="379">
        <f t="shared" si="45"/>
        <v>0</v>
      </c>
      <c r="V196" s="322">
        <f t="shared" si="46"/>
        <v>24.860634114316536</v>
      </c>
      <c r="W196" s="322">
        <f t="shared" si="47"/>
        <v>32.94936672091346</v>
      </c>
      <c r="X196" s="376">
        <f t="shared" si="48"/>
        <v>374.69200000000001</v>
      </c>
      <c r="Y196" s="379">
        <f t="shared" si="49"/>
        <v>12345.864115392505</v>
      </c>
    </row>
    <row r="197" spans="1:25" x14ac:dyDescent="0.25">
      <c r="A197" s="210">
        <f>'11-2021'!A203</f>
        <v>44508.95833333287</v>
      </c>
      <c r="B197" s="249">
        <v>564.28399999999999</v>
      </c>
      <c r="C197" s="250">
        <v>28419.136396000002</v>
      </c>
      <c r="D197" s="249">
        <v>0</v>
      </c>
      <c r="E197" s="250">
        <v>0</v>
      </c>
      <c r="F197" s="251">
        <f t="shared" si="37"/>
        <v>564.28399999999999</v>
      </c>
      <c r="G197" s="251">
        <f t="shared" si="38"/>
        <v>28419.136396000002</v>
      </c>
      <c r="H197" s="226">
        <f>'11-2021'!P203</f>
        <v>0</v>
      </c>
      <c r="I197" s="326">
        <f t="shared" si="39"/>
        <v>564.28399999999999</v>
      </c>
      <c r="J197" s="322">
        <f t="shared" si="40"/>
        <v>50.363179526621352</v>
      </c>
      <c r="K197" s="360">
        <v>5.36</v>
      </c>
      <c r="L197" s="327">
        <f t="shared" si="41"/>
        <v>63.844000000000001</v>
      </c>
      <c r="M197" s="322">
        <f t="shared" si="50"/>
        <v>0</v>
      </c>
      <c r="N197" s="322">
        <f t="shared" si="51"/>
        <v>0</v>
      </c>
      <c r="O197" s="322">
        <f t="shared" si="52"/>
        <v>24.860634114316536</v>
      </c>
      <c r="P197" s="322">
        <f t="shared" si="53"/>
        <v>0</v>
      </c>
      <c r="Q197" s="322">
        <f t="shared" si="54"/>
        <v>0</v>
      </c>
      <c r="R197" s="322">
        <f t="shared" si="42"/>
        <v>63.844000000000001</v>
      </c>
      <c r="S197" s="322">
        <f t="shared" si="43"/>
        <v>0</v>
      </c>
      <c r="T197" s="376">
        <f t="shared" si="44"/>
        <v>200</v>
      </c>
      <c r="U197" s="379">
        <f t="shared" si="45"/>
        <v>0</v>
      </c>
      <c r="V197" s="322">
        <f t="shared" si="46"/>
        <v>24.860634114316536</v>
      </c>
      <c r="W197" s="322">
        <f t="shared" si="47"/>
        <v>25.502545412304816</v>
      </c>
      <c r="X197" s="376">
        <f t="shared" si="48"/>
        <v>364.28399999999999</v>
      </c>
      <c r="Y197" s="379">
        <f t="shared" si="49"/>
        <v>9290.1692529760476</v>
      </c>
    </row>
    <row r="198" spans="1:25" x14ac:dyDescent="0.25">
      <c r="A198" s="210">
        <f>'11-2021'!A204</f>
        <v>44508.999999999534</v>
      </c>
      <c r="B198" s="249">
        <v>552.45500000000004</v>
      </c>
      <c r="C198" s="250">
        <v>25284.295504999998</v>
      </c>
      <c r="D198" s="249">
        <v>0</v>
      </c>
      <c r="E198" s="250">
        <v>0</v>
      </c>
      <c r="F198" s="251">
        <f t="shared" si="37"/>
        <v>552.45500000000004</v>
      </c>
      <c r="G198" s="251">
        <f t="shared" si="38"/>
        <v>25284.295504999998</v>
      </c>
      <c r="H198" s="226">
        <f>'11-2021'!P204</f>
        <v>0</v>
      </c>
      <c r="I198" s="326">
        <f t="shared" si="39"/>
        <v>552.45500000000004</v>
      </c>
      <c r="J198" s="322">
        <f t="shared" si="40"/>
        <v>45.767158420142813</v>
      </c>
      <c r="K198" s="360">
        <v>5.36</v>
      </c>
      <c r="L198" s="327">
        <f t="shared" si="41"/>
        <v>63.844000000000001</v>
      </c>
      <c r="M198" s="322">
        <f t="shared" si="50"/>
        <v>0</v>
      </c>
      <c r="N198" s="322">
        <f t="shared" si="51"/>
        <v>0</v>
      </c>
      <c r="O198" s="322">
        <f t="shared" si="52"/>
        <v>24.860634114316536</v>
      </c>
      <c r="P198" s="322">
        <f t="shared" si="53"/>
        <v>0</v>
      </c>
      <c r="Q198" s="322">
        <f t="shared" si="54"/>
        <v>0</v>
      </c>
      <c r="R198" s="322">
        <f t="shared" si="42"/>
        <v>63.844000000000001</v>
      </c>
      <c r="S198" s="322">
        <f t="shared" si="43"/>
        <v>0</v>
      </c>
      <c r="T198" s="376">
        <f t="shared" si="44"/>
        <v>200</v>
      </c>
      <c r="U198" s="379">
        <f t="shared" si="45"/>
        <v>0</v>
      </c>
      <c r="V198" s="322">
        <f t="shared" si="46"/>
        <v>24.860634114316536</v>
      </c>
      <c r="W198" s="322">
        <f t="shared" si="47"/>
        <v>20.906524305826277</v>
      </c>
      <c r="X198" s="376">
        <f t="shared" si="48"/>
        <v>352.45500000000004</v>
      </c>
      <c r="Y198" s="379">
        <f t="shared" si="49"/>
        <v>7368.6090242100017</v>
      </c>
    </row>
    <row r="199" spans="1:25" x14ac:dyDescent="0.25">
      <c r="A199" s="210">
        <f>'11-2021'!A205</f>
        <v>44509.041666666199</v>
      </c>
      <c r="B199" s="249">
        <v>552.25400000000002</v>
      </c>
      <c r="C199" s="250">
        <v>24369.321634</v>
      </c>
      <c r="D199" s="249">
        <v>0</v>
      </c>
      <c r="E199" s="250">
        <v>0</v>
      </c>
      <c r="F199" s="251">
        <f t="shared" ref="F199:F262" si="55">B199-D199</f>
        <v>552.25400000000002</v>
      </c>
      <c r="G199" s="251">
        <f t="shared" ref="G199:G262" si="56">C199-E199</f>
        <v>24369.321634</v>
      </c>
      <c r="H199" s="226">
        <f>'11-2021'!P205</f>
        <v>0</v>
      </c>
      <c r="I199" s="326">
        <f t="shared" ref="I199:I262" si="57">F199-H199</f>
        <v>552.25400000000002</v>
      </c>
      <c r="J199" s="322">
        <f t="shared" ref="J199:J262" si="58">IF(F199&gt;0,G199/F199,0)</f>
        <v>44.127016977695042</v>
      </c>
      <c r="K199" s="360">
        <v>5.21</v>
      </c>
      <c r="L199" s="327">
        <f t="shared" ref="L199:L262" si="59">IF(AND(MONTH($A$2)&gt;5,MONTH($A$2)&lt;9),(K199*10800)/1000,(K199*10400)/1000)+8.1</f>
        <v>62.283999999999999</v>
      </c>
      <c r="M199" s="322">
        <f t="shared" si="50"/>
        <v>0</v>
      </c>
      <c r="N199" s="322">
        <f t="shared" si="51"/>
        <v>0</v>
      </c>
      <c r="O199" s="322">
        <f t="shared" si="52"/>
        <v>24.860634114316536</v>
      </c>
      <c r="P199" s="322">
        <f t="shared" si="53"/>
        <v>0</v>
      </c>
      <c r="Q199" s="322">
        <f t="shared" si="54"/>
        <v>0</v>
      </c>
      <c r="R199" s="322">
        <f t="shared" ref="R199:R262" si="60">MAX(L199:Q199)</f>
        <v>62.283999999999999</v>
      </c>
      <c r="S199" s="322">
        <f t="shared" ref="S199:S262" si="61">IF(J199&gt;R199,J199-R199,0)</f>
        <v>0</v>
      </c>
      <c r="T199" s="376">
        <f t="shared" ref="T199:T262" si="62">IF(I199&gt;=200, 200, I199)</f>
        <v>200</v>
      </c>
      <c r="U199" s="379">
        <f t="shared" ref="U199:U262" si="63">IF(S199&lt;&gt;" ",S199*T199,0)</f>
        <v>0</v>
      </c>
      <c r="V199" s="322">
        <f t="shared" ref="V199:V262" si="64">MAX(N199:Q199)</f>
        <v>24.860634114316536</v>
      </c>
      <c r="W199" s="322">
        <f t="shared" ref="W199:W262" si="65">IF((J199-V199)&gt;0,J199-V199,0)</f>
        <v>19.266382863378507</v>
      </c>
      <c r="X199" s="376">
        <f t="shared" ref="X199:X262" si="66">IF(U199&lt;&gt;" ",I199-T199,0)</f>
        <v>352.25400000000002</v>
      </c>
      <c r="Y199" s="379">
        <f t="shared" ref="Y199:Y262" si="67">IF(W199&lt;&gt;" ",W199*X199,0)</f>
        <v>6786.6604291565327</v>
      </c>
    </row>
    <row r="200" spans="1:25" x14ac:dyDescent="0.25">
      <c r="A200" s="210">
        <f>'11-2021'!A206</f>
        <v>44509.083333332863</v>
      </c>
      <c r="B200" s="249">
        <v>552.52700000000004</v>
      </c>
      <c r="C200" s="250">
        <v>22756.862767999999</v>
      </c>
      <c r="D200" s="249">
        <v>0</v>
      </c>
      <c r="E200" s="250">
        <v>0</v>
      </c>
      <c r="F200" s="251">
        <f t="shared" si="55"/>
        <v>552.52700000000004</v>
      </c>
      <c r="G200" s="251">
        <f t="shared" si="56"/>
        <v>22756.862767999999</v>
      </c>
      <c r="H200" s="226">
        <f>'11-2021'!P206</f>
        <v>0</v>
      </c>
      <c r="I200" s="326">
        <f t="shared" si="57"/>
        <v>552.52700000000004</v>
      </c>
      <c r="J200" s="322">
        <f t="shared" si="58"/>
        <v>41.186879135318271</v>
      </c>
      <c r="K200" s="360">
        <v>5.21</v>
      </c>
      <c r="L200" s="327">
        <f t="shared" si="59"/>
        <v>62.283999999999999</v>
      </c>
      <c r="M200" s="322">
        <f t="shared" ref="M200:M263" si="68">M199</f>
        <v>0</v>
      </c>
      <c r="N200" s="322">
        <f t="shared" ref="N200:N263" si="69">N199</f>
        <v>0</v>
      </c>
      <c r="O200" s="322">
        <f t="shared" ref="O200:O263" si="70">O199</f>
        <v>24.860634114316536</v>
      </c>
      <c r="P200" s="322">
        <f t="shared" ref="P200:P263" si="71">P199</f>
        <v>0</v>
      </c>
      <c r="Q200" s="322">
        <f t="shared" ref="Q200:Q263" si="72">Q199</f>
        <v>0</v>
      </c>
      <c r="R200" s="322">
        <f t="shared" si="60"/>
        <v>62.283999999999999</v>
      </c>
      <c r="S200" s="322">
        <f t="shared" si="61"/>
        <v>0</v>
      </c>
      <c r="T200" s="376">
        <f t="shared" si="62"/>
        <v>200</v>
      </c>
      <c r="U200" s="379">
        <f t="shared" si="63"/>
        <v>0</v>
      </c>
      <c r="V200" s="322">
        <f t="shared" si="64"/>
        <v>24.860634114316536</v>
      </c>
      <c r="W200" s="322">
        <f t="shared" si="65"/>
        <v>16.326245021001736</v>
      </c>
      <c r="X200" s="376">
        <f t="shared" si="66"/>
        <v>352.52700000000004</v>
      </c>
      <c r="Y200" s="379">
        <f t="shared" si="67"/>
        <v>5755.4421785186796</v>
      </c>
    </row>
    <row r="201" spans="1:25" x14ac:dyDescent="0.25">
      <c r="A201" s="210">
        <f>'11-2021'!A207</f>
        <v>44509.124999999527</v>
      </c>
      <c r="B201" s="249">
        <v>557.70500000000004</v>
      </c>
      <c r="C201" s="250">
        <v>22291.282510000001</v>
      </c>
      <c r="D201" s="249">
        <v>0</v>
      </c>
      <c r="E201" s="250">
        <v>0</v>
      </c>
      <c r="F201" s="251">
        <f t="shared" si="55"/>
        <v>557.70500000000004</v>
      </c>
      <c r="G201" s="251">
        <f t="shared" si="56"/>
        <v>22291.282510000001</v>
      </c>
      <c r="H201" s="226">
        <f>'11-2021'!P207</f>
        <v>0</v>
      </c>
      <c r="I201" s="326">
        <f t="shared" si="57"/>
        <v>557.70500000000004</v>
      </c>
      <c r="J201" s="322">
        <f t="shared" si="58"/>
        <v>39.969665880707538</v>
      </c>
      <c r="K201" s="360">
        <v>5.21</v>
      </c>
      <c r="L201" s="327">
        <f t="shared" si="59"/>
        <v>62.283999999999999</v>
      </c>
      <c r="M201" s="322">
        <f t="shared" si="68"/>
        <v>0</v>
      </c>
      <c r="N201" s="322">
        <f t="shared" si="69"/>
        <v>0</v>
      </c>
      <c r="O201" s="322">
        <f t="shared" si="70"/>
        <v>24.860634114316536</v>
      </c>
      <c r="P201" s="322">
        <f t="shared" si="71"/>
        <v>0</v>
      </c>
      <c r="Q201" s="322">
        <f t="shared" si="72"/>
        <v>0</v>
      </c>
      <c r="R201" s="322">
        <f t="shared" si="60"/>
        <v>62.283999999999999</v>
      </c>
      <c r="S201" s="322">
        <f t="shared" si="61"/>
        <v>0</v>
      </c>
      <c r="T201" s="376">
        <f t="shared" si="62"/>
        <v>200</v>
      </c>
      <c r="U201" s="379">
        <f t="shared" si="63"/>
        <v>0</v>
      </c>
      <c r="V201" s="322">
        <f t="shared" si="64"/>
        <v>24.860634114316536</v>
      </c>
      <c r="W201" s="322">
        <f t="shared" si="65"/>
        <v>15.109031766391002</v>
      </c>
      <c r="X201" s="376">
        <f t="shared" si="66"/>
        <v>357.70500000000004</v>
      </c>
      <c r="Y201" s="379">
        <f t="shared" si="67"/>
        <v>5404.5762079968936</v>
      </c>
    </row>
    <row r="202" spans="1:25" x14ac:dyDescent="0.25">
      <c r="A202" s="210">
        <f>'11-2021'!A208</f>
        <v>44509.166666666191</v>
      </c>
      <c r="B202" s="249">
        <v>573.09699999999998</v>
      </c>
      <c r="C202" s="250">
        <v>24006.650835999997</v>
      </c>
      <c r="D202" s="249">
        <v>0</v>
      </c>
      <c r="E202" s="250">
        <v>0</v>
      </c>
      <c r="F202" s="251">
        <f t="shared" si="55"/>
        <v>573.09699999999998</v>
      </c>
      <c r="G202" s="251">
        <f t="shared" si="56"/>
        <v>24006.650835999997</v>
      </c>
      <c r="H202" s="226">
        <f>'11-2021'!P208</f>
        <v>0</v>
      </c>
      <c r="I202" s="326">
        <f t="shared" si="57"/>
        <v>573.09699999999998</v>
      </c>
      <c r="J202" s="322">
        <f t="shared" si="58"/>
        <v>41.889332584187315</v>
      </c>
      <c r="K202" s="360">
        <v>5.21</v>
      </c>
      <c r="L202" s="327">
        <f t="shared" si="59"/>
        <v>62.283999999999999</v>
      </c>
      <c r="M202" s="322">
        <f t="shared" si="68"/>
        <v>0</v>
      </c>
      <c r="N202" s="322">
        <f t="shared" si="69"/>
        <v>0</v>
      </c>
      <c r="O202" s="322">
        <f t="shared" si="70"/>
        <v>24.860634114316536</v>
      </c>
      <c r="P202" s="322">
        <f t="shared" si="71"/>
        <v>0</v>
      </c>
      <c r="Q202" s="322">
        <f t="shared" si="72"/>
        <v>0</v>
      </c>
      <c r="R202" s="322">
        <f t="shared" si="60"/>
        <v>62.283999999999999</v>
      </c>
      <c r="S202" s="322">
        <f t="shared" si="61"/>
        <v>0</v>
      </c>
      <c r="T202" s="376">
        <f t="shared" si="62"/>
        <v>200</v>
      </c>
      <c r="U202" s="379">
        <f t="shared" si="63"/>
        <v>0</v>
      </c>
      <c r="V202" s="322">
        <f t="shared" si="64"/>
        <v>24.860634114316536</v>
      </c>
      <c r="W202" s="322">
        <f t="shared" si="65"/>
        <v>17.028698469870779</v>
      </c>
      <c r="X202" s="376">
        <f t="shared" si="66"/>
        <v>373.09699999999998</v>
      </c>
      <c r="Y202" s="379">
        <f t="shared" si="67"/>
        <v>6353.356313013378</v>
      </c>
    </row>
    <row r="203" spans="1:25" x14ac:dyDescent="0.25">
      <c r="A203" s="210">
        <f>'11-2021'!A209</f>
        <v>44509.208333332856</v>
      </c>
      <c r="B203" s="249">
        <v>594.75700000000006</v>
      </c>
      <c r="C203" s="250">
        <v>29051.408190999999</v>
      </c>
      <c r="D203" s="249">
        <v>0</v>
      </c>
      <c r="E203" s="250">
        <v>0</v>
      </c>
      <c r="F203" s="251">
        <f t="shared" si="55"/>
        <v>594.75700000000006</v>
      </c>
      <c r="G203" s="251">
        <f t="shared" si="56"/>
        <v>29051.408190999999</v>
      </c>
      <c r="H203" s="226">
        <f>'11-2021'!P209</f>
        <v>0</v>
      </c>
      <c r="I203" s="326">
        <f t="shared" si="57"/>
        <v>594.75700000000006</v>
      </c>
      <c r="J203" s="322">
        <f t="shared" si="58"/>
        <v>48.845844926583453</v>
      </c>
      <c r="K203" s="360">
        <v>5.21</v>
      </c>
      <c r="L203" s="327">
        <f t="shared" si="59"/>
        <v>62.283999999999999</v>
      </c>
      <c r="M203" s="322">
        <f t="shared" si="68"/>
        <v>0</v>
      </c>
      <c r="N203" s="322">
        <f t="shared" si="69"/>
        <v>0</v>
      </c>
      <c r="O203" s="322">
        <f t="shared" si="70"/>
        <v>24.860634114316536</v>
      </c>
      <c r="P203" s="322">
        <f t="shared" si="71"/>
        <v>0</v>
      </c>
      <c r="Q203" s="322">
        <f t="shared" si="72"/>
        <v>0</v>
      </c>
      <c r="R203" s="322">
        <f t="shared" si="60"/>
        <v>62.283999999999999</v>
      </c>
      <c r="S203" s="322">
        <f t="shared" si="61"/>
        <v>0</v>
      </c>
      <c r="T203" s="376">
        <f t="shared" si="62"/>
        <v>200</v>
      </c>
      <c r="U203" s="379">
        <f t="shared" si="63"/>
        <v>0</v>
      </c>
      <c r="V203" s="322">
        <f t="shared" si="64"/>
        <v>24.860634114316536</v>
      </c>
      <c r="W203" s="322">
        <f t="shared" si="65"/>
        <v>23.985210812266917</v>
      </c>
      <c r="X203" s="376">
        <f t="shared" si="66"/>
        <v>394.75700000000006</v>
      </c>
      <c r="Y203" s="379">
        <f t="shared" si="67"/>
        <v>9468.3298646180538</v>
      </c>
    </row>
    <row r="204" spans="1:25" x14ac:dyDescent="0.25">
      <c r="A204" s="210">
        <f>'11-2021'!A210</f>
        <v>44509.24999999952</v>
      </c>
      <c r="B204" s="249">
        <v>630.69600000000003</v>
      </c>
      <c r="C204" s="250">
        <v>40008.553056000004</v>
      </c>
      <c r="D204" s="249">
        <v>0</v>
      </c>
      <c r="E204" s="250">
        <v>0</v>
      </c>
      <c r="F204" s="251">
        <f t="shared" si="55"/>
        <v>630.69600000000003</v>
      </c>
      <c r="G204" s="251">
        <f t="shared" si="56"/>
        <v>40008.553056000004</v>
      </c>
      <c r="H204" s="226">
        <f>'11-2021'!P210</f>
        <v>0</v>
      </c>
      <c r="I204" s="326">
        <f t="shared" si="57"/>
        <v>630.69600000000003</v>
      </c>
      <c r="J204" s="322">
        <f t="shared" si="58"/>
        <v>63.435558582898899</v>
      </c>
      <c r="K204" s="360">
        <v>5.21</v>
      </c>
      <c r="L204" s="327">
        <f t="shared" si="59"/>
        <v>62.283999999999999</v>
      </c>
      <c r="M204" s="322">
        <f t="shared" si="68"/>
        <v>0</v>
      </c>
      <c r="N204" s="322">
        <f t="shared" si="69"/>
        <v>0</v>
      </c>
      <c r="O204" s="322">
        <f t="shared" si="70"/>
        <v>24.860634114316536</v>
      </c>
      <c r="P204" s="322">
        <f t="shared" si="71"/>
        <v>0</v>
      </c>
      <c r="Q204" s="322">
        <f t="shared" si="72"/>
        <v>0</v>
      </c>
      <c r="R204" s="322">
        <f t="shared" si="60"/>
        <v>62.283999999999999</v>
      </c>
      <c r="S204" s="322">
        <f t="shared" si="61"/>
        <v>1.1515585828989003</v>
      </c>
      <c r="T204" s="376">
        <f t="shared" si="62"/>
        <v>200</v>
      </c>
      <c r="U204" s="379">
        <f t="shared" si="63"/>
        <v>230.31171657978007</v>
      </c>
      <c r="V204" s="322">
        <f t="shared" si="64"/>
        <v>24.860634114316536</v>
      </c>
      <c r="W204" s="322">
        <f t="shared" si="65"/>
        <v>38.574924468582367</v>
      </c>
      <c r="X204" s="376">
        <f t="shared" si="66"/>
        <v>430.69600000000003</v>
      </c>
      <c r="Y204" s="379">
        <f t="shared" si="67"/>
        <v>16614.065668920553</v>
      </c>
    </row>
    <row r="205" spans="1:25" x14ac:dyDescent="0.25">
      <c r="A205" s="210">
        <f>'11-2021'!A211</f>
        <v>44509.291666666184</v>
      </c>
      <c r="B205" s="249">
        <v>688.36900000000003</v>
      </c>
      <c r="C205" s="250">
        <v>57936.427568999999</v>
      </c>
      <c r="D205" s="249">
        <v>0</v>
      </c>
      <c r="E205" s="250">
        <v>0</v>
      </c>
      <c r="F205" s="251">
        <f t="shared" si="55"/>
        <v>688.36900000000003</v>
      </c>
      <c r="G205" s="251">
        <f t="shared" si="56"/>
        <v>57936.427568999999</v>
      </c>
      <c r="H205" s="226">
        <f>'11-2021'!P211</f>
        <v>0</v>
      </c>
      <c r="I205" s="326">
        <f t="shared" si="57"/>
        <v>688.36900000000003</v>
      </c>
      <c r="J205" s="322">
        <f t="shared" si="58"/>
        <v>84.164783087268603</v>
      </c>
      <c r="K205" s="360">
        <v>5.21</v>
      </c>
      <c r="L205" s="327">
        <f t="shared" si="59"/>
        <v>62.283999999999999</v>
      </c>
      <c r="M205" s="322">
        <f t="shared" si="68"/>
        <v>0</v>
      </c>
      <c r="N205" s="322">
        <f t="shared" si="69"/>
        <v>0</v>
      </c>
      <c r="O205" s="322">
        <f t="shared" si="70"/>
        <v>24.860634114316536</v>
      </c>
      <c r="P205" s="322">
        <f t="shared" si="71"/>
        <v>0</v>
      </c>
      <c r="Q205" s="322">
        <f t="shared" si="72"/>
        <v>0</v>
      </c>
      <c r="R205" s="322">
        <f t="shared" si="60"/>
        <v>62.283999999999999</v>
      </c>
      <c r="S205" s="322">
        <f t="shared" si="61"/>
        <v>21.880783087268604</v>
      </c>
      <c r="T205" s="376">
        <f t="shared" si="62"/>
        <v>200</v>
      </c>
      <c r="U205" s="379">
        <f t="shared" si="63"/>
        <v>4376.1566174537211</v>
      </c>
      <c r="V205" s="322">
        <f t="shared" si="64"/>
        <v>24.860634114316536</v>
      </c>
      <c r="W205" s="322">
        <f t="shared" si="65"/>
        <v>59.304148972952063</v>
      </c>
      <c r="X205" s="376">
        <f t="shared" si="66"/>
        <v>488.36900000000003</v>
      </c>
      <c r="Y205" s="379">
        <f t="shared" si="67"/>
        <v>28962.307929771629</v>
      </c>
    </row>
    <row r="206" spans="1:25" x14ac:dyDescent="0.25">
      <c r="A206" s="210">
        <f>'11-2021'!A212</f>
        <v>44509.333333332848</v>
      </c>
      <c r="B206" s="249">
        <v>715.54300000000001</v>
      </c>
      <c r="C206" s="250">
        <v>50634.602049000001</v>
      </c>
      <c r="D206" s="249">
        <v>0</v>
      </c>
      <c r="E206" s="250">
        <v>0</v>
      </c>
      <c r="F206" s="251">
        <f t="shared" si="55"/>
        <v>715.54300000000001</v>
      </c>
      <c r="G206" s="251">
        <f t="shared" si="56"/>
        <v>50634.602049000001</v>
      </c>
      <c r="H206" s="226">
        <f>'11-2021'!P212</f>
        <v>0</v>
      </c>
      <c r="I206" s="326">
        <f t="shared" si="57"/>
        <v>715.54300000000001</v>
      </c>
      <c r="J206" s="322">
        <f t="shared" si="58"/>
        <v>70.763884279491236</v>
      </c>
      <c r="K206" s="360">
        <v>5.21</v>
      </c>
      <c r="L206" s="327">
        <f t="shared" si="59"/>
        <v>62.283999999999999</v>
      </c>
      <c r="M206" s="322">
        <f t="shared" si="68"/>
        <v>0</v>
      </c>
      <c r="N206" s="322">
        <f t="shared" si="69"/>
        <v>0</v>
      </c>
      <c r="O206" s="322">
        <f t="shared" si="70"/>
        <v>24.860634114316536</v>
      </c>
      <c r="P206" s="322">
        <f t="shared" si="71"/>
        <v>0</v>
      </c>
      <c r="Q206" s="322">
        <f t="shared" si="72"/>
        <v>0</v>
      </c>
      <c r="R206" s="322">
        <f t="shared" si="60"/>
        <v>62.283999999999999</v>
      </c>
      <c r="S206" s="322">
        <f t="shared" si="61"/>
        <v>8.4798842794912375</v>
      </c>
      <c r="T206" s="376">
        <f t="shared" si="62"/>
        <v>200</v>
      </c>
      <c r="U206" s="379">
        <f t="shared" si="63"/>
        <v>1695.9768558982475</v>
      </c>
      <c r="V206" s="322">
        <f t="shared" si="64"/>
        <v>24.860634114316536</v>
      </c>
      <c r="W206" s="322">
        <f t="shared" si="65"/>
        <v>45.903250165174697</v>
      </c>
      <c r="X206" s="376">
        <f t="shared" si="66"/>
        <v>515.54300000000001</v>
      </c>
      <c r="Y206" s="379">
        <f t="shared" si="67"/>
        <v>23665.099299904658</v>
      </c>
    </row>
    <row r="207" spans="1:25" x14ac:dyDescent="0.25">
      <c r="A207" s="210">
        <f>'11-2021'!A213</f>
        <v>44509.374999999513</v>
      </c>
      <c r="B207" s="249">
        <v>708.38300000000004</v>
      </c>
      <c r="C207" s="250">
        <v>45434.707685000001</v>
      </c>
      <c r="D207" s="249">
        <v>0</v>
      </c>
      <c r="E207" s="250">
        <v>0</v>
      </c>
      <c r="F207" s="251">
        <f t="shared" si="55"/>
        <v>708.38300000000004</v>
      </c>
      <c r="G207" s="251">
        <f t="shared" si="56"/>
        <v>45434.707685000001</v>
      </c>
      <c r="H207" s="226">
        <f>'11-2021'!P213</f>
        <v>0</v>
      </c>
      <c r="I207" s="326">
        <f t="shared" si="57"/>
        <v>708.38300000000004</v>
      </c>
      <c r="J207" s="322">
        <f t="shared" si="58"/>
        <v>64.13861948268098</v>
      </c>
      <c r="K207" s="360">
        <v>5.21</v>
      </c>
      <c r="L207" s="327">
        <f t="shared" si="59"/>
        <v>62.283999999999999</v>
      </c>
      <c r="M207" s="322">
        <f t="shared" si="68"/>
        <v>0</v>
      </c>
      <c r="N207" s="322">
        <f t="shared" si="69"/>
        <v>0</v>
      </c>
      <c r="O207" s="322">
        <f t="shared" si="70"/>
        <v>24.860634114316536</v>
      </c>
      <c r="P207" s="322">
        <f t="shared" si="71"/>
        <v>0</v>
      </c>
      <c r="Q207" s="322">
        <f t="shared" si="72"/>
        <v>0</v>
      </c>
      <c r="R207" s="322">
        <f t="shared" si="60"/>
        <v>62.283999999999999</v>
      </c>
      <c r="S207" s="322">
        <f t="shared" si="61"/>
        <v>1.854619482680981</v>
      </c>
      <c r="T207" s="376">
        <f t="shared" si="62"/>
        <v>200</v>
      </c>
      <c r="U207" s="379">
        <f t="shared" si="63"/>
        <v>370.9238965361962</v>
      </c>
      <c r="V207" s="322">
        <f t="shared" si="64"/>
        <v>24.860634114316536</v>
      </c>
      <c r="W207" s="322">
        <f t="shared" si="65"/>
        <v>39.27798536836444</v>
      </c>
      <c r="X207" s="376">
        <f t="shared" si="66"/>
        <v>508.38300000000004</v>
      </c>
      <c r="Y207" s="379">
        <f t="shared" si="67"/>
        <v>19968.260035525222</v>
      </c>
    </row>
    <row r="208" spans="1:25" x14ac:dyDescent="0.25">
      <c r="A208" s="210">
        <f>'11-2021'!A214</f>
        <v>44509.416666666177</v>
      </c>
      <c r="B208" s="249">
        <v>664.1</v>
      </c>
      <c r="C208" s="250">
        <v>41393.065599999994</v>
      </c>
      <c r="D208" s="249">
        <v>0</v>
      </c>
      <c r="E208" s="250">
        <v>0</v>
      </c>
      <c r="F208" s="251">
        <f t="shared" si="55"/>
        <v>664.1</v>
      </c>
      <c r="G208" s="251">
        <f t="shared" si="56"/>
        <v>41393.065599999994</v>
      </c>
      <c r="H208" s="226">
        <f>'11-2021'!P214</f>
        <v>0</v>
      </c>
      <c r="I208" s="326">
        <f t="shared" si="57"/>
        <v>664.1</v>
      </c>
      <c r="J208" s="322">
        <f t="shared" si="58"/>
        <v>62.329567233850312</v>
      </c>
      <c r="K208" s="360">
        <v>5.21</v>
      </c>
      <c r="L208" s="327">
        <f t="shared" si="59"/>
        <v>62.283999999999999</v>
      </c>
      <c r="M208" s="322">
        <f t="shared" si="68"/>
        <v>0</v>
      </c>
      <c r="N208" s="322">
        <f t="shared" si="69"/>
        <v>0</v>
      </c>
      <c r="O208" s="322">
        <f t="shared" si="70"/>
        <v>24.860634114316536</v>
      </c>
      <c r="P208" s="322">
        <f t="shared" si="71"/>
        <v>0</v>
      </c>
      <c r="Q208" s="322">
        <f t="shared" si="72"/>
        <v>0</v>
      </c>
      <c r="R208" s="322">
        <f t="shared" si="60"/>
        <v>62.283999999999999</v>
      </c>
      <c r="S208" s="322">
        <f t="shared" si="61"/>
        <v>4.5567233850313471E-2</v>
      </c>
      <c r="T208" s="376">
        <f t="shared" si="62"/>
        <v>200</v>
      </c>
      <c r="U208" s="379">
        <f t="shared" si="63"/>
        <v>9.1134467700626942</v>
      </c>
      <c r="V208" s="322">
        <f t="shared" si="64"/>
        <v>24.860634114316536</v>
      </c>
      <c r="W208" s="322">
        <f t="shared" si="65"/>
        <v>37.468933119533773</v>
      </c>
      <c r="X208" s="376">
        <f t="shared" si="66"/>
        <v>464.1</v>
      </c>
      <c r="Y208" s="379">
        <f t="shared" si="67"/>
        <v>17389.331860775626</v>
      </c>
    </row>
    <row r="209" spans="1:25" x14ac:dyDescent="0.25">
      <c r="A209" s="210">
        <f>'11-2021'!A215</f>
        <v>44509.458333332841</v>
      </c>
      <c r="B209" s="249">
        <v>609.077</v>
      </c>
      <c r="C209" s="250">
        <v>36579.070612000003</v>
      </c>
      <c r="D209" s="249">
        <v>0</v>
      </c>
      <c r="E209" s="250">
        <v>0</v>
      </c>
      <c r="F209" s="251">
        <f t="shared" si="55"/>
        <v>609.077</v>
      </c>
      <c r="G209" s="251">
        <f t="shared" si="56"/>
        <v>36579.070612000003</v>
      </c>
      <c r="H209" s="226">
        <f>'11-2021'!P215</f>
        <v>0</v>
      </c>
      <c r="I209" s="326">
        <f t="shared" si="57"/>
        <v>609.077</v>
      </c>
      <c r="J209" s="322">
        <f t="shared" si="58"/>
        <v>60.056561997908318</v>
      </c>
      <c r="K209" s="360">
        <v>5.21</v>
      </c>
      <c r="L209" s="327">
        <f t="shared" si="59"/>
        <v>62.283999999999999</v>
      </c>
      <c r="M209" s="322">
        <f t="shared" si="68"/>
        <v>0</v>
      </c>
      <c r="N209" s="322">
        <f t="shared" si="69"/>
        <v>0</v>
      </c>
      <c r="O209" s="322">
        <f t="shared" si="70"/>
        <v>24.860634114316536</v>
      </c>
      <c r="P209" s="322">
        <f t="shared" si="71"/>
        <v>0</v>
      </c>
      <c r="Q209" s="322">
        <f t="shared" si="72"/>
        <v>0</v>
      </c>
      <c r="R209" s="322">
        <f t="shared" si="60"/>
        <v>62.283999999999999</v>
      </c>
      <c r="S209" s="322">
        <f t="shared" si="61"/>
        <v>0</v>
      </c>
      <c r="T209" s="376">
        <f t="shared" si="62"/>
        <v>200</v>
      </c>
      <c r="U209" s="379">
        <f t="shared" si="63"/>
        <v>0</v>
      </c>
      <c r="V209" s="322">
        <f t="shared" si="64"/>
        <v>24.860634114316536</v>
      </c>
      <c r="W209" s="322">
        <f t="shared" si="65"/>
        <v>35.195927883591779</v>
      </c>
      <c r="X209" s="376">
        <f t="shared" si="66"/>
        <v>409.077</v>
      </c>
      <c r="Y209" s="379">
        <f t="shared" si="67"/>
        <v>14397.844590836074</v>
      </c>
    </row>
    <row r="210" spans="1:25" x14ac:dyDescent="0.25">
      <c r="A210" s="210">
        <f>'11-2021'!A216</f>
        <v>44509.499999999505</v>
      </c>
      <c r="B210" s="249">
        <v>567.55999999999995</v>
      </c>
      <c r="C210" s="250">
        <v>32497.601119999999</v>
      </c>
      <c r="D210" s="249">
        <v>0</v>
      </c>
      <c r="E210" s="250">
        <v>0</v>
      </c>
      <c r="F210" s="251">
        <f t="shared" si="55"/>
        <v>567.55999999999995</v>
      </c>
      <c r="G210" s="251">
        <f t="shared" si="56"/>
        <v>32497.601119999999</v>
      </c>
      <c r="H210" s="226">
        <f>'11-2021'!P216</f>
        <v>0</v>
      </c>
      <c r="I210" s="326">
        <f t="shared" si="57"/>
        <v>567.55999999999995</v>
      </c>
      <c r="J210" s="322">
        <f t="shared" si="58"/>
        <v>57.258441609697655</v>
      </c>
      <c r="K210" s="360">
        <v>5.21</v>
      </c>
      <c r="L210" s="327">
        <f t="shared" si="59"/>
        <v>62.283999999999999</v>
      </c>
      <c r="M210" s="322">
        <f t="shared" si="68"/>
        <v>0</v>
      </c>
      <c r="N210" s="322">
        <f t="shared" si="69"/>
        <v>0</v>
      </c>
      <c r="O210" s="322">
        <f t="shared" si="70"/>
        <v>24.860634114316536</v>
      </c>
      <c r="P210" s="322">
        <f t="shared" si="71"/>
        <v>0</v>
      </c>
      <c r="Q210" s="322">
        <f t="shared" si="72"/>
        <v>0</v>
      </c>
      <c r="R210" s="322">
        <f t="shared" si="60"/>
        <v>62.283999999999999</v>
      </c>
      <c r="S210" s="322">
        <f t="shared" si="61"/>
        <v>0</v>
      </c>
      <c r="T210" s="376">
        <f t="shared" si="62"/>
        <v>200</v>
      </c>
      <c r="U210" s="379">
        <f t="shared" si="63"/>
        <v>0</v>
      </c>
      <c r="V210" s="322">
        <f t="shared" si="64"/>
        <v>24.860634114316536</v>
      </c>
      <c r="W210" s="322">
        <f t="shared" si="65"/>
        <v>32.397807495381116</v>
      </c>
      <c r="X210" s="376">
        <f t="shared" si="66"/>
        <v>367.55999999999995</v>
      </c>
      <c r="Y210" s="379">
        <f t="shared" si="67"/>
        <v>11908.138123002282</v>
      </c>
    </row>
    <row r="211" spans="1:25" x14ac:dyDescent="0.25">
      <c r="A211" s="210">
        <f>'11-2021'!A217</f>
        <v>44509.541666666169</v>
      </c>
      <c r="B211" s="249">
        <v>565.70000000000005</v>
      </c>
      <c r="C211" s="250">
        <v>32075.19</v>
      </c>
      <c r="D211" s="249">
        <v>18.891999999999999</v>
      </c>
      <c r="E211" s="250">
        <v>1071.1759999999999</v>
      </c>
      <c r="F211" s="251">
        <f t="shared" si="55"/>
        <v>546.80799999999999</v>
      </c>
      <c r="G211" s="251">
        <f t="shared" si="56"/>
        <v>31004.013999999999</v>
      </c>
      <c r="H211" s="226">
        <f>'11-2021'!P217</f>
        <v>0</v>
      </c>
      <c r="I211" s="326">
        <f t="shared" si="57"/>
        <v>546.80799999999999</v>
      </c>
      <c r="J211" s="322">
        <f t="shared" si="58"/>
        <v>56.700000731518195</v>
      </c>
      <c r="K211" s="360">
        <v>5.21</v>
      </c>
      <c r="L211" s="327">
        <f t="shared" si="59"/>
        <v>62.283999999999999</v>
      </c>
      <c r="M211" s="322">
        <f t="shared" si="68"/>
        <v>0</v>
      </c>
      <c r="N211" s="322">
        <f t="shared" si="69"/>
        <v>0</v>
      </c>
      <c r="O211" s="322">
        <f t="shared" si="70"/>
        <v>24.860634114316536</v>
      </c>
      <c r="P211" s="322">
        <f t="shared" si="71"/>
        <v>0</v>
      </c>
      <c r="Q211" s="322">
        <f t="shared" si="72"/>
        <v>0</v>
      </c>
      <c r="R211" s="322">
        <f t="shared" si="60"/>
        <v>62.283999999999999</v>
      </c>
      <c r="S211" s="322">
        <f t="shared" si="61"/>
        <v>0</v>
      </c>
      <c r="T211" s="376">
        <f t="shared" si="62"/>
        <v>200</v>
      </c>
      <c r="U211" s="379">
        <f t="shared" si="63"/>
        <v>0</v>
      </c>
      <c r="V211" s="322">
        <f t="shared" si="64"/>
        <v>24.860634114316536</v>
      </c>
      <c r="W211" s="322">
        <f t="shared" si="65"/>
        <v>31.839366617201659</v>
      </c>
      <c r="X211" s="376">
        <f t="shared" si="66"/>
        <v>346.80799999999999</v>
      </c>
      <c r="Y211" s="379">
        <f t="shared" si="67"/>
        <v>11042.147057778473</v>
      </c>
    </row>
    <row r="212" spans="1:25" x14ac:dyDescent="0.25">
      <c r="A212" s="210">
        <f>'11-2021'!A218</f>
        <v>44509.583333332834</v>
      </c>
      <c r="B212" s="249">
        <v>557.79999999999995</v>
      </c>
      <c r="C212" s="250">
        <v>31632.838</v>
      </c>
      <c r="D212" s="249">
        <v>30.812999999999999</v>
      </c>
      <c r="E212" s="250">
        <v>1747.405</v>
      </c>
      <c r="F212" s="251">
        <f t="shared" si="55"/>
        <v>526.98699999999997</v>
      </c>
      <c r="G212" s="251">
        <f t="shared" si="56"/>
        <v>29885.433000000001</v>
      </c>
      <c r="H212" s="226">
        <f>'11-2021'!P218</f>
        <v>0</v>
      </c>
      <c r="I212" s="326">
        <f t="shared" si="57"/>
        <v>526.98699999999997</v>
      </c>
      <c r="J212" s="322">
        <f t="shared" si="58"/>
        <v>56.710000436443408</v>
      </c>
      <c r="K212" s="360">
        <v>5.21</v>
      </c>
      <c r="L212" s="327">
        <f t="shared" si="59"/>
        <v>62.283999999999999</v>
      </c>
      <c r="M212" s="322">
        <f t="shared" si="68"/>
        <v>0</v>
      </c>
      <c r="N212" s="322">
        <f t="shared" si="69"/>
        <v>0</v>
      </c>
      <c r="O212" s="322">
        <f t="shared" si="70"/>
        <v>24.860634114316536</v>
      </c>
      <c r="P212" s="322">
        <f t="shared" si="71"/>
        <v>0</v>
      </c>
      <c r="Q212" s="322">
        <f t="shared" si="72"/>
        <v>0</v>
      </c>
      <c r="R212" s="322">
        <f t="shared" si="60"/>
        <v>62.283999999999999</v>
      </c>
      <c r="S212" s="322">
        <f t="shared" si="61"/>
        <v>0</v>
      </c>
      <c r="T212" s="376">
        <f t="shared" si="62"/>
        <v>200</v>
      </c>
      <c r="U212" s="379">
        <f t="shared" si="63"/>
        <v>0</v>
      </c>
      <c r="V212" s="322">
        <f t="shared" si="64"/>
        <v>24.860634114316536</v>
      </c>
      <c r="W212" s="322">
        <f t="shared" si="65"/>
        <v>31.849366322126873</v>
      </c>
      <c r="X212" s="376">
        <f t="shared" si="66"/>
        <v>326.98699999999997</v>
      </c>
      <c r="Y212" s="379">
        <f t="shared" si="67"/>
        <v>10414.328745573299</v>
      </c>
    </row>
    <row r="213" spans="1:25" x14ac:dyDescent="0.25">
      <c r="A213" s="210">
        <f>'11-2021'!A219</f>
        <v>44509.624999999498</v>
      </c>
      <c r="B213" s="249">
        <v>554.29999999999995</v>
      </c>
      <c r="C213" s="250">
        <v>29871.226999999999</v>
      </c>
      <c r="D213" s="249">
        <v>53.148000000000003</v>
      </c>
      <c r="E213" s="250">
        <v>2864.1460000000002</v>
      </c>
      <c r="F213" s="251">
        <f t="shared" si="55"/>
        <v>501.15199999999993</v>
      </c>
      <c r="G213" s="251">
        <f t="shared" si="56"/>
        <v>27007.080999999998</v>
      </c>
      <c r="H213" s="226">
        <f>'11-2021'!P219</f>
        <v>0</v>
      </c>
      <c r="I213" s="326">
        <f t="shared" si="57"/>
        <v>501.15199999999993</v>
      </c>
      <c r="J213" s="322">
        <f t="shared" si="58"/>
        <v>53.88999944128728</v>
      </c>
      <c r="K213" s="360">
        <v>5.21</v>
      </c>
      <c r="L213" s="327">
        <f t="shared" si="59"/>
        <v>62.283999999999999</v>
      </c>
      <c r="M213" s="322">
        <f t="shared" si="68"/>
        <v>0</v>
      </c>
      <c r="N213" s="322">
        <f t="shared" si="69"/>
        <v>0</v>
      </c>
      <c r="O213" s="322">
        <f t="shared" si="70"/>
        <v>24.860634114316536</v>
      </c>
      <c r="P213" s="322">
        <f t="shared" si="71"/>
        <v>0</v>
      </c>
      <c r="Q213" s="322">
        <f t="shared" si="72"/>
        <v>0</v>
      </c>
      <c r="R213" s="322">
        <f t="shared" si="60"/>
        <v>62.283999999999999</v>
      </c>
      <c r="S213" s="322">
        <f t="shared" si="61"/>
        <v>0</v>
      </c>
      <c r="T213" s="376">
        <f t="shared" si="62"/>
        <v>200</v>
      </c>
      <c r="U213" s="379">
        <f t="shared" si="63"/>
        <v>0</v>
      </c>
      <c r="V213" s="322">
        <f t="shared" si="64"/>
        <v>24.860634114316536</v>
      </c>
      <c r="W213" s="322">
        <f t="shared" si="65"/>
        <v>29.029365326970744</v>
      </c>
      <c r="X213" s="376">
        <f t="shared" si="66"/>
        <v>301.15199999999993</v>
      </c>
      <c r="Y213" s="379">
        <f t="shared" si="67"/>
        <v>8742.2514269478906</v>
      </c>
    </row>
    <row r="214" spans="1:25" x14ac:dyDescent="0.25">
      <c r="A214" s="210">
        <f>'11-2021'!A220</f>
        <v>44509.666666666162</v>
      </c>
      <c r="B214" s="249">
        <v>545.70000000000005</v>
      </c>
      <c r="C214" s="250">
        <v>29904.36</v>
      </c>
      <c r="D214" s="249">
        <v>50.85</v>
      </c>
      <c r="E214" s="250">
        <v>2786.58</v>
      </c>
      <c r="F214" s="251">
        <f t="shared" si="55"/>
        <v>494.85</v>
      </c>
      <c r="G214" s="251">
        <f t="shared" si="56"/>
        <v>27117.78</v>
      </c>
      <c r="H214" s="226">
        <f>'11-2021'!P220</f>
        <v>0</v>
      </c>
      <c r="I214" s="326">
        <f t="shared" si="57"/>
        <v>494.85</v>
      </c>
      <c r="J214" s="322">
        <f t="shared" si="58"/>
        <v>54.8</v>
      </c>
      <c r="K214" s="360">
        <v>5.21</v>
      </c>
      <c r="L214" s="327">
        <f t="shared" si="59"/>
        <v>62.283999999999999</v>
      </c>
      <c r="M214" s="322">
        <f t="shared" si="68"/>
        <v>0</v>
      </c>
      <c r="N214" s="322">
        <f t="shared" si="69"/>
        <v>0</v>
      </c>
      <c r="O214" s="322">
        <f t="shared" si="70"/>
        <v>24.860634114316536</v>
      </c>
      <c r="P214" s="322">
        <f t="shared" si="71"/>
        <v>0</v>
      </c>
      <c r="Q214" s="322">
        <f t="shared" si="72"/>
        <v>0</v>
      </c>
      <c r="R214" s="322">
        <f t="shared" si="60"/>
        <v>62.283999999999999</v>
      </c>
      <c r="S214" s="322">
        <f t="shared" si="61"/>
        <v>0</v>
      </c>
      <c r="T214" s="376">
        <f t="shared" si="62"/>
        <v>200</v>
      </c>
      <c r="U214" s="379">
        <f t="shared" si="63"/>
        <v>0</v>
      </c>
      <c r="V214" s="322">
        <f t="shared" si="64"/>
        <v>24.860634114316536</v>
      </c>
      <c r="W214" s="322">
        <f t="shared" si="65"/>
        <v>29.939365885683461</v>
      </c>
      <c r="X214" s="376">
        <f t="shared" si="66"/>
        <v>294.85000000000002</v>
      </c>
      <c r="Y214" s="379">
        <f t="shared" si="67"/>
        <v>8827.6220313937683</v>
      </c>
    </row>
    <row r="215" spans="1:25" x14ac:dyDescent="0.25">
      <c r="A215" s="210">
        <f>'11-2021'!A221</f>
        <v>44509.708333332826</v>
      </c>
      <c r="B215" s="249">
        <v>546</v>
      </c>
      <c r="C215" s="250">
        <v>36527.4</v>
      </c>
      <c r="D215" s="249">
        <v>57.676000000000002</v>
      </c>
      <c r="E215" s="250">
        <v>3858.5239999999999</v>
      </c>
      <c r="F215" s="251">
        <f t="shared" si="55"/>
        <v>488.32400000000001</v>
      </c>
      <c r="G215" s="251">
        <f t="shared" si="56"/>
        <v>32668.876</v>
      </c>
      <c r="H215" s="226">
        <f>'11-2021'!P221</f>
        <v>0</v>
      </c>
      <c r="I215" s="326">
        <f t="shared" si="57"/>
        <v>488.32400000000001</v>
      </c>
      <c r="J215" s="322">
        <f t="shared" si="58"/>
        <v>66.90000081912828</v>
      </c>
      <c r="K215" s="360">
        <v>5.21</v>
      </c>
      <c r="L215" s="327">
        <f t="shared" si="59"/>
        <v>62.283999999999999</v>
      </c>
      <c r="M215" s="322">
        <f t="shared" si="68"/>
        <v>0</v>
      </c>
      <c r="N215" s="322">
        <f t="shared" si="69"/>
        <v>0</v>
      </c>
      <c r="O215" s="322">
        <f t="shared" si="70"/>
        <v>24.860634114316536</v>
      </c>
      <c r="P215" s="322">
        <f t="shared" si="71"/>
        <v>0</v>
      </c>
      <c r="Q215" s="322">
        <f t="shared" si="72"/>
        <v>0</v>
      </c>
      <c r="R215" s="322">
        <f t="shared" si="60"/>
        <v>62.283999999999999</v>
      </c>
      <c r="S215" s="322">
        <f t="shared" si="61"/>
        <v>4.6160008191282813</v>
      </c>
      <c r="T215" s="376">
        <f t="shared" si="62"/>
        <v>200</v>
      </c>
      <c r="U215" s="379">
        <f t="shared" si="63"/>
        <v>923.20016382565632</v>
      </c>
      <c r="V215" s="322">
        <f t="shared" si="64"/>
        <v>24.860634114316536</v>
      </c>
      <c r="W215" s="322">
        <f t="shared" si="65"/>
        <v>42.039366704811741</v>
      </c>
      <c r="X215" s="376">
        <f t="shared" si="66"/>
        <v>288.32400000000001</v>
      </c>
      <c r="Y215" s="379">
        <f t="shared" si="67"/>
        <v>12120.95836579814</v>
      </c>
    </row>
    <row r="216" spans="1:25" x14ac:dyDescent="0.25">
      <c r="A216" s="210">
        <f>'11-2021'!A222</f>
        <v>44509.749999999491</v>
      </c>
      <c r="B216" s="249">
        <v>564</v>
      </c>
      <c r="C216" s="250">
        <v>47962.559999999998</v>
      </c>
      <c r="D216" s="249">
        <v>38.523000000000003</v>
      </c>
      <c r="E216" s="250">
        <v>3275.9960000000001</v>
      </c>
      <c r="F216" s="251">
        <f t="shared" si="55"/>
        <v>525.47699999999998</v>
      </c>
      <c r="G216" s="251">
        <f t="shared" si="56"/>
        <v>44686.563999999998</v>
      </c>
      <c r="H216" s="226">
        <f>'11-2021'!P222</f>
        <v>0</v>
      </c>
      <c r="I216" s="326">
        <f t="shared" si="57"/>
        <v>525.47699999999998</v>
      </c>
      <c r="J216" s="322">
        <f t="shared" si="58"/>
        <v>85.039999847757372</v>
      </c>
      <c r="K216" s="360">
        <v>5.21</v>
      </c>
      <c r="L216" s="327">
        <f t="shared" si="59"/>
        <v>62.283999999999999</v>
      </c>
      <c r="M216" s="322">
        <f t="shared" si="68"/>
        <v>0</v>
      </c>
      <c r="N216" s="322">
        <f t="shared" si="69"/>
        <v>0</v>
      </c>
      <c r="O216" s="322">
        <f t="shared" si="70"/>
        <v>24.860634114316536</v>
      </c>
      <c r="P216" s="322">
        <f t="shared" si="71"/>
        <v>0</v>
      </c>
      <c r="Q216" s="322">
        <f t="shared" si="72"/>
        <v>0</v>
      </c>
      <c r="R216" s="322">
        <f t="shared" si="60"/>
        <v>62.283999999999999</v>
      </c>
      <c r="S216" s="322">
        <f t="shared" si="61"/>
        <v>22.755999847757373</v>
      </c>
      <c r="T216" s="376">
        <f t="shared" si="62"/>
        <v>200</v>
      </c>
      <c r="U216" s="379">
        <f t="shared" si="63"/>
        <v>4551.1999695514742</v>
      </c>
      <c r="V216" s="322">
        <f t="shared" si="64"/>
        <v>24.860634114316536</v>
      </c>
      <c r="W216" s="322">
        <f t="shared" si="65"/>
        <v>60.179365733440832</v>
      </c>
      <c r="X216" s="376">
        <f t="shared" si="66"/>
        <v>325.47699999999998</v>
      </c>
      <c r="Y216" s="379">
        <f t="shared" si="67"/>
        <v>19586.999420823122</v>
      </c>
    </row>
    <row r="217" spans="1:25" x14ac:dyDescent="0.25">
      <c r="A217" s="210">
        <f>'11-2021'!A223</f>
        <v>44509.791666666155</v>
      </c>
      <c r="B217" s="249">
        <v>544.29999999999995</v>
      </c>
      <c r="C217" s="250">
        <v>39238.587</v>
      </c>
      <c r="D217" s="249">
        <v>11.113</v>
      </c>
      <c r="E217" s="250">
        <v>801.13599999999997</v>
      </c>
      <c r="F217" s="251">
        <f t="shared" si="55"/>
        <v>533.1869999999999</v>
      </c>
      <c r="G217" s="251">
        <f t="shared" si="56"/>
        <v>38437.451000000001</v>
      </c>
      <c r="H217" s="226">
        <f>'11-2021'!P223</f>
        <v>0</v>
      </c>
      <c r="I217" s="326">
        <f t="shared" si="57"/>
        <v>533.1869999999999</v>
      </c>
      <c r="J217" s="322">
        <f t="shared" si="58"/>
        <v>72.090000318837497</v>
      </c>
      <c r="K217" s="360">
        <v>5.21</v>
      </c>
      <c r="L217" s="327">
        <f t="shared" si="59"/>
        <v>62.283999999999999</v>
      </c>
      <c r="M217" s="322">
        <f t="shared" si="68"/>
        <v>0</v>
      </c>
      <c r="N217" s="322">
        <f t="shared" si="69"/>
        <v>0</v>
      </c>
      <c r="O217" s="322">
        <f t="shared" si="70"/>
        <v>24.860634114316536</v>
      </c>
      <c r="P217" s="322">
        <f t="shared" si="71"/>
        <v>0</v>
      </c>
      <c r="Q217" s="322">
        <f t="shared" si="72"/>
        <v>0</v>
      </c>
      <c r="R217" s="322">
        <f t="shared" si="60"/>
        <v>62.283999999999999</v>
      </c>
      <c r="S217" s="322">
        <f t="shared" si="61"/>
        <v>9.8060003188374978</v>
      </c>
      <c r="T217" s="376">
        <f t="shared" si="62"/>
        <v>200</v>
      </c>
      <c r="U217" s="379">
        <f t="shared" si="63"/>
        <v>1961.2000637674996</v>
      </c>
      <c r="V217" s="322">
        <f t="shared" si="64"/>
        <v>24.860634114316536</v>
      </c>
      <c r="W217" s="322">
        <f t="shared" si="65"/>
        <v>47.229366204520957</v>
      </c>
      <c r="X217" s="376">
        <f t="shared" si="66"/>
        <v>333.1869999999999</v>
      </c>
      <c r="Y217" s="379">
        <f t="shared" si="67"/>
        <v>15736.210837585719</v>
      </c>
    </row>
    <row r="218" spans="1:25" x14ac:dyDescent="0.25">
      <c r="A218" s="210">
        <f>'11-2021'!A224</f>
        <v>44509.833333332819</v>
      </c>
      <c r="B218" s="249">
        <v>560.6</v>
      </c>
      <c r="C218" s="250">
        <v>37818.076000000001</v>
      </c>
      <c r="D218" s="249">
        <v>20.934000000000001</v>
      </c>
      <c r="E218" s="250">
        <v>1412.2080000000001</v>
      </c>
      <c r="F218" s="251">
        <f t="shared" si="55"/>
        <v>539.66600000000005</v>
      </c>
      <c r="G218" s="251">
        <f t="shared" si="56"/>
        <v>36405.868000000002</v>
      </c>
      <c r="H218" s="226">
        <f>'11-2021'!P224</f>
        <v>0</v>
      </c>
      <c r="I218" s="326">
        <f t="shared" si="57"/>
        <v>539.66600000000005</v>
      </c>
      <c r="J218" s="322">
        <f t="shared" si="58"/>
        <v>67.459999332920731</v>
      </c>
      <c r="K218" s="360">
        <v>5.21</v>
      </c>
      <c r="L218" s="327">
        <f t="shared" si="59"/>
        <v>62.283999999999999</v>
      </c>
      <c r="M218" s="322">
        <f t="shared" si="68"/>
        <v>0</v>
      </c>
      <c r="N218" s="322">
        <f t="shared" si="69"/>
        <v>0</v>
      </c>
      <c r="O218" s="322">
        <f t="shared" si="70"/>
        <v>24.860634114316536</v>
      </c>
      <c r="P218" s="322">
        <f t="shared" si="71"/>
        <v>0</v>
      </c>
      <c r="Q218" s="322">
        <f t="shared" si="72"/>
        <v>0</v>
      </c>
      <c r="R218" s="322">
        <f t="shared" si="60"/>
        <v>62.283999999999999</v>
      </c>
      <c r="S218" s="322">
        <f t="shared" si="61"/>
        <v>5.1759993329207319</v>
      </c>
      <c r="T218" s="376">
        <f t="shared" si="62"/>
        <v>200</v>
      </c>
      <c r="U218" s="379">
        <f t="shared" si="63"/>
        <v>1035.1998665841463</v>
      </c>
      <c r="V218" s="322">
        <f t="shared" si="64"/>
        <v>24.860634114316536</v>
      </c>
      <c r="W218" s="322">
        <f t="shared" si="65"/>
        <v>42.599365218604191</v>
      </c>
      <c r="X218" s="376">
        <f t="shared" si="66"/>
        <v>339.66600000000005</v>
      </c>
      <c r="Y218" s="379">
        <f t="shared" si="67"/>
        <v>14469.555986342413</v>
      </c>
    </row>
    <row r="219" spans="1:25" x14ac:dyDescent="0.25">
      <c r="A219" s="210">
        <f>'11-2021'!A225</f>
        <v>44509.874999999483</v>
      </c>
      <c r="B219" s="249">
        <v>584.29999999999995</v>
      </c>
      <c r="C219" s="250">
        <v>35817.589999999997</v>
      </c>
      <c r="D219" s="249">
        <v>55.798999999999999</v>
      </c>
      <c r="E219" s="250">
        <v>3420.4789999999998</v>
      </c>
      <c r="F219" s="251">
        <f t="shared" si="55"/>
        <v>528.50099999999998</v>
      </c>
      <c r="G219" s="251">
        <f t="shared" si="56"/>
        <v>32397.110999999997</v>
      </c>
      <c r="H219" s="226">
        <f>'11-2021'!P225</f>
        <v>0</v>
      </c>
      <c r="I219" s="326">
        <f t="shared" si="57"/>
        <v>528.50099999999998</v>
      </c>
      <c r="J219" s="322">
        <f t="shared" si="58"/>
        <v>61.299999432356792</v>
      </c>
      <c r="K219" s="360">
        <v>5.21</v>
      </c>
      <c r="L219" s="327">
        <f t="shared" si="59"/>
        <v>62.283999999999999</v>
      </c>
      <c r="M219" s="322">
        <f t="shared" si="68"/>
        <v>0</v>
      </c>
      <c r="N219" s="322">
        <f t="shared" si="69"/>
        <v>0</v>
      </c>
      <c r="O219" s="322">
        <f t="shared" si="70"/>
        <v>24.860634114316536</v>
      </c>
      <c r="P219" s="322">
        <f t="shared" si="71"/>
        <v>0</v>
      </c>
      <c r="Q219" s="322">
        <f t="shared" si="72"/>
        <v>0</v>
      </c>
      <c r="R219" s="322">
        <f t="shared" si="60"/>
        <v>62.283999999999999</v>
      </c>
      <c r="S219" s="322">
        <f t="shared" si="61"/>
        <v>0</v>
      </c>
      <c r="T219" s="376">
        <f t="shared" si="62"/>
        <v>200</v>
      </c>
      <c r="U219" s="379">
        <f t="shared" si="63"/>
        <v>0</v>
      </c>
      <c r="V219" s="322">
        <f t="shared" si="64"/>
        <v>24.860634114316536</v>
      </c>
      <c r="W219" s="322">
        <f t="shared" si="65"/>
        <v>36.439365318040259</v>
      </c>
      <c r="X219" s="376">
        <f t="shared" si="66"/>
        <v>328.50099999999998</v>
      </c>
      <c r="Y219" s="379">
        <f t="shared" si="67"/>
        <v>11970.367946341543</v>
      </c>
    </row>
    <row r="220" spans="1:25" x14ac:dyDescent="0.25">
      <c r="A220" s="210">
        <f>'11-2021'!A226</f>
        <v>44509.916666666148</v>
      </c>
      <c r="B220" s="249">
        <v>549.1</v>
      </c>
      <c r="C220" s="250">
        <v>29036.407999999999</v>
      </c>
      <c r="D220" s="249">
        <v>28.145</v>
      </c>
      <c r="E220" s="250">
        <v>1488.308</v>
      </c>
      <c r="F220" s="251">
        <f t="shared" si="55"/>
        <v>520.95500000000004</v>
      </c>
      <c r="G220" s="251">
        <f t="shared" si="56"/>
        <v>27548.1</v>
      </c>
      <c r="H220" s="226">
        <f>'11-2021'!P226</f>
        <v>0</v>
      </c>
      <c r="I220" s="326">
        <f t="shared" si="57"/>
        <v>520.95500000000004</v>
      </c>
      <c r="J220" s="322">
        <f t="shared" si="58"/>
        <v>52.879999232179358</v>
      </c>
      <c r="K220" s="360">
        <v>5.21</v>
      </c>
      <c r="L220" s="327">
        <f t="shared" si="59"/>
        <v>62.283999999999999</v>
      </c>
      <c r="M220" s="322">
        <f t="shared" si="68"/>
        <v>0</v>
      </c>
      <c r="N220" s="322">
        <f t="shared" si="69"/>
        <v>0</v>
      </c>
      <c r="O220" s="322">
        <f t="shared" si="70"/>
        <v>24.860634114316536</v>
      </c>
      <c r="P220" s="322">
        <f t="shared" si="71"/>
        <v>0</v>
      </c>
      <c r="Q220" s="322">
        <f t="shared" si="72"/>
        <v>0</v>
      </c>
      <c r="R220" s="322">
        <f t="shared" si="60"/>
        <v>62.283999999999999</v>
      </c>
      <c r="S220" s="322">
        <f t="shared" si="61"/>
        <v>0</v>
      </c>
      <c r="T220" s="376">
        <f t="shared" si="62"/>
        <v>200</v>
      </c>
      <c r="U220" s="379">
        <f t="shared" si="63"/>
        <v>0</v>
      </c>
      <c r="V220" s="322">
        <f t="shared" si="64"/>
        <v>24.860634114316536</v>
      </c>
      <c r="W220" s="322">
        <f t="shared" si="65"/>
        <v>28.019365117862822</v>
      </c>
      <c r="X220" s="376">
        <f t="shared" si="66"/>
        <v>320.95500000000004</v>
      </c>
      <c r="Y220" s="379">
        <f t="shared" si="67"/>
        <v>8992.9553314036639</v>
      </c>
    </row>
    <row r="221" spans="1:25" x14ac:dyDescent="0.25">
      <c r="A221" s="210">
        <f>'11-2021'!A227</f>
        <v>44509.958333332812</v>
      </c>
      <c r="B221" s="249">
        <v>531.79999999999995</v>
      </c>
      <c r="C221" s="250">
        <v>25739.119999999999</v>
      </c>
      <c r="D221" s="249">
        <v>27.276</v>
      </c>
      <c r="E221" s="250">
        <v>1320.1579999999999</v>
      </c>
      <c r="F221" s="251">
        <f t="shared" si="55"/>
        <v>504.52399999999994</v>
      </c>
      <c r="G221" s="251">
        <f t="shared" si="56"/>
        <v>24418.962</v>
      </c>
      <c r="H221" s="226">
        <f>'11-2021'!P227</f>
        <v>0</v>
      </c>
      <c r="I221" s="326">
        <f t="shared" si="57"/>
        <v>504.52399999999994</v>
      </c>
      <c r="J221" s="322">
        <f t="shared" si="58"/>
        <v>48.400000792826511</v>
      </c>
      <c r="K221" s="360">
        <v>5.21</v>
      </c>
      <c r="L221" s="327">
        <f t="shared" si="59"/>
        <v>62.283999999999999</v>
      </c>
      <c r="M221" s="322">
        <f t="shared" si="68"/>
        <v>0</v>
      </c>
      <c r="N221" s="322">
        <f t="shared" si="69"/>
        <v>0</v>
      </c>
      <c r="O221" s="322">
        <f t="shared" si="70"/>
        <v>24.860634114316536</v>
      </c>
      <c r="P221" s="322">
        <f t="shared" si="71"/>
        <v>0</v>
      </c>
      <c r="Q221" s="322">
        <f t="shared" si="72"/>
        <v>0</v>
      </c>
      <c r="R221" s="322">
        <f t="shared" si="60"/>
        <v>62.283999999999999</v>
      </c>
      <c r="S221" s="322">
        <f t="shared" si="61"/>
        <v>0</v>
      </c>
      <c r="T221" s="376">
        <f t="shared" si="62"/>
        <v>200</v>
      </c>
      <c r="U221" s="379">
        <f t="shared" si="63"/>
        <v>0</v>
      </c>
      <c r="V221" s="322">
        <f t="shared" si="64"/>
        <v>24.860634114316536</v>
      </c>
      <c r="W221" s="322">
        <f t="shared" si="65"/>
        <v>23.539366678509975</v>
      </c>
      <c r="X221" s="376">
        <f t="shared" si="66"/>
        <v>304.52399999999994</v>
      </c>
      <c r="Y221" s="379">
        <f t="shared" si="67"/>
        <v>7168.3020984065706</v>
      </c>
    </row>
    <row r="222" spans="1:25" x14ac:dyDescent="0.25">
      <c r="A222" s="210">
        <f>'11-2021'!A228</f>
        <v>44509.999999999476</v>
      </c>
      <c r="B222" s="249">
        <v>491.858</v>
      </c>
      <c r="C222" s="250">
        <v>22828.99005</v>
      </c>
      <c r="D222" s="249">
        <v>0</v>
      </c>
      <c r="E222" s="250">
        <v>0</v>
      </c>
      <c r="F222" s="251">
        <f t="shared" si="55"/>
        <v>491.858</v>
      </c>
      <c r="G222" s="251">
        <f t="shared" si="56"/>
        <v>22828.99005</v>
      </c>
      <c r="H222" s="226">
        <f>'11-2021'!P228</f>
        <v>0</v>
      </c>
      <c r="I222" s="326">
        <f t="shared" si="57"/>
        <v>491.858</v>
      </c>
      <c r="J222" s="322">
        <f t="shared" si="58"/>
        <v>46.413782128175207</v>
      </c>
      <c r="K222" s="360">
        <v>5.21</v>
      </c>
      <c r="L222" s="327">
        <f t="shared" si="59"/>
        <v>62.283999999999999</v>
      </c>
      <c r="M222" s="322">
        <f t="shared" si="68"/>
        <v>0</v>
      </c>
      <c r="N222" s="322">
        <f t="shared" si="69"/>
        <v>0</v>
      </c>
      <c r="O222" s="322">
        <f t="shared" si="70"/>
        <v>24.860634114316536</v>
      </c>
      <c r="P222" s="322">
        <f t="shared" si="71"/>
        <v>0</v>
      </c>
      <c r="Q222" s="322">
        <f t="shared" si="72"/>
        <v>0</v>
      </c>
      <c r="R222" s="322">
        <f t="shared" si="60"/>
        <v>62.283999999999999</v>
      </c>
      <c r="S222" s="322">
        <f t="shared" si="61"/>
        <v>0</v>
      </c>
      <c r="T222" s="376">
        <f t="shared" si="62"/>
        <v>200</v>
      </c>
      <c r="U222" s="379">
        <f t="shared" si="63"/>
        <v>0</v>
      </c>
      <c r="V222" s="322">
        <f t="shared" si="64"/>
        <v>24.860634114316536</v>
      </c>
      <c r="W222" s="322">
        <f t="shared" si="65"/>
        <v>21.553148013858671</v>
      </c>
      <c r="X222" s="376">
        <f t="shared" si="66"/>
        <v>291.858</v>
      </c>
      <c r="Y222" s="379">
        <f t="shared" si="67"/>
        <v>6290.4586730287638</v>
      </c>
    </row>
    <row r="223" spans="1:25" x14ac:dyDescent="0.25">
      <c r="A223" s="210">
        <f>'11-2021'!A229</f>
        <v>44510.04166666614</v>
      </c>
      <c r="B223" s="249">
        <v>485.7</v>
      </c>
      <c r="C223" s="250">
        <v>21419.37</v>
      </c>
      <c r="D223" s="249">
        <v>8.6280000000000001</v>
      </c>
      <c r="E223" s="250">
        <v>380.495</v>
      </c>
      <c r="F223" s="251">
        <f t="shared" si="55"/>
        <v>477.072</v>
      </c>
      <c r="G223" s="251">
        <f t="shared" si="56"/>
        <v>21038.875</v>
      </c>
      <c r="H223" s="226">
        <f>'11-2021'!P229</f>
        <v>0</v>
      </c>
      <c r="I223" s="326">
        <f t="shared" si="57"/>
        <v>477.072</v>
      </c>
      <c r="J223" s="322">
        <f t="shared" si="58"/>
        <v>44.099999580776064</v>
      </c>
      <c r="K223" s="360">
        <v>4.82</v>
      </c>
      <c r="L223" s="327">
        <f t="shared" si="59"/>
        <v>58.228000000000002</v>
      </c>
      <c r="M223" s="322">
        <f t="shared" si="68"/>
        <v>0</v>
      </c>
      <c r="N223" s="322">
        <f t="shared" si="69"/>
        <v>0</v>
      </c>
      <c r="O223" s="322">
        <f t="shared" si="70"/>
        <v>24.860634114316536</v>
      </c>
      <c r="P223" s="322">
        <f t="shared" si="71"/>
        <v>0</v>
      </c>
      <c r="Q223" s="322">
        <f t="shared" si="72"/>
        <v>0</v>
      </c>
      <c r="R223" s="322">
        <f t="shared" si="60"/>
        <v>58.228000000000002</v>
      </c>
      <c r="S223" s="322">
        <f t="shared" si="61"/>
        <v>0</v>
      </c>
      <c r="T223" s="376">
        <f t="shared" si="62"/>
        <v>200</v>
      </c>
      <c r="U223" s="379">
        <f t="shared" si="63"/>
        <v>0</v>
      </c>
      <c r="V223" s="322">
        <f t="shared" si="64"/>
        <v>24.860634114316536</v>
      </c>
      <c r="W223" s="322">
        <f t="shared" si="65"/>
        <v>19.239365466459528</v>
      </c>
      <c r="X223" s="376">
        <f t="shared" si="66"/>
        <v>277.072</v>
      </c>
      <c r="Y223" s="379">
        <f t="shared" si="67"/>
        <v>5330.6894685228744</v>
      </c>
    </row>
    <row r="224" spans="1:25" x14ac:dyDescent="0.25">
      <c r="A224" s="210">
        <f>'11-2021'!A230</f>
        <v>44510.083333332805</v>
      </c>
      <c r="B224" s="249">
        <v>472.4</v>
      </c>
      <c r="C224" s="250">
        <v>18848.759999999998</v>
      </c>
      <c r="D224" s="249">
        <v>3.012</v>
      </c>
      <c r="E224" s="250">
        <v>120.179</v>
      </c>
      <c r="F224" s="251">
        <f t="shared" si="55"/>
        <v>469.38799999999998</v>
      </c>
      <c r="G224" s="251">
        <f t="shared" si="56"/>
        <v>18728.580999999998</v>
      </c>
      <c r="H224" s="226">
        <f>'11-2021'!P230</f>
        <v>0</v>
      </c>
      <c r="I224" s="326">
        <f t="shared" si="57"/>
        <v>469.38799999999998</v>
      </c>
      <c r="J224" s="322">
        <f t="shared" si="58"/>
        <v>39.899999573913263</v>
      </c>
      <c r="K224" s="360">
        <v>4.82</v>
      </c>
      <c r="L224" s="327">
        <f t="shared" si="59"/>
        <v>58.228000000000002</v>
      </c>
      <c r="M224" s="322">
        <f t="shared" si="68"/>
        <v>0</v>
      </c>
      <c r="N224" s="322">
        <f t="shared" si="69"/>
        <v>0</v>
      </c>
      <c r="O224" s="322">
        <f t="shared" si="70"/>
        <v>24.860634114316536</v>
      </c>
      <c r="P224" s="322">
        <f t="shared" si="71"/>
        <v>0</v>
      </c>
      <c r="Q224" s="322">
        <f t="shared" si="72"/>
        <v>0</v>
      </c>
      <c r="R224" s="322">
        <f t="shared" si="60"/>
        <v>58.228000000000002</v>
      </c>
      <c r="S224" s="322">
        <f t="shared" si="61"/>
        <v>0</v>
      </c>
      <c r="T224" s="376">
        <f t="shared" si="62"/>
        <v>200</v>
      </c>
      <c r="U224" s="379">
        <f t="shared" si="63"/>
        <v>0</v>
      </c>
      <c r="V224" s="322">
        <f t="shared" si="64"/>
        <v>24.860634114316536</v>
      </c>
      <c r="W224" s="322">
        <f t="shared" si="65"/>
        <v>15.039365459596727</v>
      </c>
      <c r="X224" s="376">
        <f t="shared" si="66"/>
        <v>269.38799999999998</v>
      </c>
      <c r="Y224" s="379">
        <f t="shared" si="67"/>
        <v>4051.4245824298428</v>
      </c>
    </row>
    <row r="225" spans="1:25" x14ac:dyDescent="0.25">
      <c r="A225" s="210">
        <f>'11-2021'!A231</f>
        <v>44510.124999999469</v>
      </c>
      <c r="B225" s="249">
        <v>474.13100000000003</v>
      </c>
      <c r="C225" s="250">
        <v>18063.809863999999</v>
      </c>
      <c r="D225" s="249">
        <v>0</v>
      </c>
      <c r="E225" s="250">
        <v>0</v>
      </c>
      <c r="F225" s="251">
        <f t="shared" si="55"/>
        <v>474.13100000000003</v>
      </c>
      <c r="G225" s="251">
        <f t="shared" si="56"/>
        <v>18063.809863999999</v>
      </c>
      <c r="H225" s="226">
        <f>'11-2021'!P231</f>
        <v>0</v>
      </c>
      <c r="I225" s="326">
        <f t="shared" si="57"/>
        <v>474.13100000000003</v>
      </c>
      <c r="J225" s="322">
        <f t="shared" si="58"/>
        <v>38.098774102515968</v>
      </c>
      <c r="K225" s="360">
        <v>4.82</v>
      </c>
      <c r="L225" s="327">
        <f t="shared" si="59"/>
        <v>58.228000000000002</v>
      </c>
      <c r="M225" s="322">
        <f t="shared" si="68"/>
        <v>0</v>
      </c>
      <c r="N225" s="322">
        <f t="shared" si="69"/>
        <v>0</v>
      </c>
      <c r="O225" s="322">
        <f t="shared" si="70"/>
        <v>24.860634114316536</v>
      </c>
      <c r="P225" s="322">
        <f t="shared" si="71"/>
        <v>0</v>
      </c>
      <c r="Q225" s="322">
        <f t="shared" si="72"/>
        <v>0</v>
      </c>
      <c r="R225" s="322">
        <f t="shared" si="60"/>
        <v>58.228000000000002</v>
      </c>
      <c r="S225" s="322">
        <f t="shared" si="61"/>
        <v>0</v>
      </c>
      <c r="T225" s="376">
        <f t="shared" si="62"/>
        <v>200</v>
      </c>
      <c r="U225" s="379">
        <f t="shared" si="63"/>
        <v>0</v>
      </c>
      <c r="V225" s="322">
        <f t="shared" si="64"/>
        <v>24.860634114316536</v>
      </c>
      <c r="W225" s="322">
        <f t="shared" si="65"/>
        <v>13.238139988199432</v>
      </c>
      <c r="X225" s="376">
        <f t="shared" si="66"/>
        <v>274.13100000000003</v>
      </c>
      <c r="Y225" s="379">
        <f t="shared" si="67"/>
        <v>3628.9845531050987</v>
      </c>
    </row>
    <row r="226" spans="1:25" x14ac:dyDescent="0.25">
      <c r="A226" s="210">
        <f>'11-2021'!A232</f>
        <v>44510.166666666133</v>
      </c>
      <c r="B226" s="249">
        <v>484.77699999999999</v>
      </c>
      <c r="C226" s="250">
        <v>18360.849486999999</v>
      </c>
      <c r="D226" s="249">
        <v>0</v>
      </c>
      <c r="E226" s="250">
        <v>0</v>
      </c>
      <c r="F226" s="251">
        <f t="shared" si="55"/>
        <v>484.77699999999999</v>
      </c>
      <c r="G226" s="251">
        <f t="shared" si="56"/>
        <v>18360.849486999999</v>
      </c>
      <c r="H226" s="226">
        <f>'11-2021'!P232</f>
        <v>0</v>
      </c>
      <c r="I226" s="326">
        <f t="shared" si="57"/>
        <v>484.77699999999999</v>
      </c>
      <c r="J226" s="322">
        <f t="shared" si="58"/>
        <v>37.874836238105352</v>
      </c>
      <c r="K226" s="360">
        <v>4.82</v>
      </c>
      <c r="L226" s="327">
        <f t="shared" si="59"/>
        <v>58.228000000000002</v>
      </c>
      <c r="M226" s="322">
        <f t="shared" si="68"/>
        <v>0</v>
      </c>
      <c r="N226" s="322">
        <f t="shared" si="69"/>
        <v>0</v>
      </c>
      <c r="O226" s="322">
        <f t="shared" si="70"/>
        <v>24.860634114316536</v>
      </c>
      <c r="P226" s="322">
        <f t="shared" si="71"/>
        <v>0</v>
      </c>
      <c r="Q226" s="322">
        <f t="shared" si="72"/>
        <v>0</v>
      </c>
      <c r="R226" s="322">
        <f t="shared" si="60"/>
        <v>58.228000000000002</v>
      </c>
      <c r="S226" s="322">
        <f t="shared" si="61"/>
        <v>0</v>
      </c>
      <c r="T226" s="376">
        <f t="shared" si="62"/>
        <v>200</v>
      </c>
      <c r="U226" s="379">
        <f t="shared" si="63"/>
        <v>0</v>
      </c>
      <c r="V226" s="322">
        <f t="shared" si="64"/>
        <v>24.860634114316536</v>
      </c>
      <c r="W226" s="322">
        <f t="shared" si="65"/>
        <v>13.014202123788817</v>
      </c>
      <c r="X226" s="376">
        <f t="shared" si="66"/>
        <v>284.77699999999999</v>
      </c>
      <c r="Y226" s="379">
        <f t="shared" si="67"/>
        <v>3706.1454382062075</v>
      </c>
    </row>
    <row r="227" spans="1:25" x14ac:dyDescent="0.25">
      <c r="A227" s="210">
        <f>'11-2021'!A233</f>
        <v>44510.208333332797</v>
      </c>
      <c r="B227" s="249">
        <v>494.57499999999999</v>
      </c>
      <c r="C227" s="250">
        <v>21792.655875</v>
      </c>
      <c r="D227" s="249">
        <v>0</v>
      </c>
      <c r="E227" s="250">
        <v>0</v>
      </c>
      <c r="F227" s="251">
        <f t="shared" si="55"/>
        <v>494.57499999999999</v>
      </c>
      <c r="G227" s="251">
        <f t="shared" si="56"/>
        <v>21792.655875</v>
      </c>
      <c r="H227" s="226">
        <f>'11-2021'!P233</f>
        <v>0</v>
      </c>
      <c r="I227" s="326">
        <f t="shared" si="57"/>
        <v>494.57499999999999</v>
      </c>
      <c r="J227" s="322">
        <f t="shared" si="58"/>
        <v>44.063399636051159</v>
      </c>
      <c r="K227" s="360">
        <v>4.82</v>
      </c>
      <c r="L227" s="327">
        <f t="shared" si="59"/>
        <v>58.228000000000002</v>
      </c>
      <c r="M227" s="322">
        <f t="shared" si="68"/>
        <v>0</v>
      </c>
      <c r="N227" s="322">
        <f t="shared" si="69"/>
        <v>0</v>
      </c>
      <c r="O227" s="322">
        <f t="shared" si="70"/>
        <v>24.860634114316536</v>
      </c>
      <c r="P227" s="322">
        <f t="shared" si="71"/>
        <v>0</v>
      </c>
      <c r="Q227" s="322">
        <f t="shared" si="72"/>
        <v>0</v>
      </c>
      <c r="R227" s="322">
        <f t="shared" si="60"/>
        <v>58.228000000000002</v>
      </c>
      <c r="S227" s="322">
        <f t="shared" si="61"/>
        <v>0</v>
      </c>
      <c r="T227" s="376">
        <f t="shared" si="62"/>
        <v>200</v>
      </c>
      <c r="U227" s="379">
        <f t="shared" si="63"/>
        <v>0</v>
      </c>
      <c r="V227" s="322">
        <f t="shared" si="64"/>
        <v>24.860634114316536</v>
      </c>
      <c r="W227" s="322">
        <f t="shared" si="65"/>
        <v>19.202765521734623</v>
      </c>
      <c r="X227" s="376">
        <f t="shared" si="66"/>
        <v>294.57499999999999</v>
      </c>
      <c r="Y227" s="379">
        <f t="shared" si="67"/>
        <v>5656.6546535649759</v>
      </c>
    </row>
    <row r="228" spans="1:25" x14ac:dyDescent="0.25">
      <c r="A228" s="210">
        <f>'11-2021'!A234</f>
        <v>44510.249999999462</v>
      </c>
      <c r="B228" s="249">
        <v>526.93299999999999</v>
      </c>
      <c r="C228" s="250">
        <v>26578.775177</v>
      </c>
      <c r="D228" s="249">
        <v>0</v>
      </c>
      <c r="E228" s="250">
        <v>0</v>
      </c>
      <c r="F228" s="251">
        <f t="shared" si="55"/>
        <v>526.93299999999999</v>
      </c>
      <c r="G228" s="251">
        <f t="shared" si="56"/>
        <v>26578.775177</v>
      </c>
      <c r="H228" s="226">
        <f>'11-2021'!P234</f>
        <v>0</v>
      </c>
      <c r="I228" s="326">
        <f t="shared" si="57"/>
        <v>526.93299999999999</v>
      </c>
      <c r="J228" s="322">
        <f t="shared" si="58"/>
        <v>50.440521237045317</v>
      </c>
      <c r="K228" s="360">
        <v>4.82</v>
      </c>
      <c r="L228" s="327">
        <f t="shared" si="59"/>
        <v>58.228000000000002</v>
      </c>
      <c r="M228" s="322">
        <f t="shared" si="68"/>
        <v>0</v>
      </c>
      <c r="N228" s="322">
        <f t="shared" si="69"/>
        <v>0</v>
      </c>
      <c r="O228" s="322">
        <f t="shared" si="70"/>
        <v>24.860634114316536</v>
      </c>
      <c r="P228" s="322">
        <f t="shared" si="71"/>
        <v>0</v>
      </c>
      <c r="Q228" s="322">
        <f t="shared" si="72"/>
        <v>0</v>
      </c>
      <c r="R228" s="322">
        <f t="shared" si="60"/>
        <v>58.228000000000002</v>
      </c>
      <c r="S228" s="322">
        <f t="shared" si="61"/>
        <v>0</v>
      </c>
      <c r="T228" s="376">
        <f t="shared" si="62"/>
        <v>200</v>
      </c>
      <c r="U228" s="379">
        <f t="shared" si="63"/>
        <v>0</v>
      </c>
      <c r="V228" s="322">
        <f t="shared" si="64"/>
        <v>24.860634114316536</v>
      </c>
      <c r="W228" s="322">
        <f t="shared" si="65"/>
        <v>25.579887122728781</v>
      </c>
      <c r="X228" s="376">
        <f t="shared" si="66"/>
        <v>326.93299999999999</v>
      </c>
      <c r="Y228" s="379">
        <f t="shared" si="67"/>
        <v>8362.9092366950881</v>
      </c>
    </row>
    <row r="229" spans="1:25" x14ac:dyDescent="0.25">
      <c r="A229" s="210">
        <f>'11-2021'!A235</f>
        <v>44510.291666666126</v>
      </c>
      <c r="B229" s="249">
        <v>577.36500000000001</v>
      </c>
      <c r="C229" s="250">
        <v>43281.721245000001</v>
      </c>
      <c r="D229" s="249">
        <v>0</v>
      </c>
      <c r="E229" s="250">
        <v>0</v>
      </c>
      <c r="F229" s="251">
        <f t="shared" si="55"/>
        <v>577.36500000000001</v>
      </c>
      <c r="G229" s="251">
        <f t="shared" si="56"/>
        <v>43281.721245000001</v>
      </c>
      <c r="H229" s="226">
        <f>'11-2021'!P235</f>
        <v>0</v>
      </c>
      <c r="I229" s="326">
        <f t="shared" si="57"/>
        <v>577.36500000000001</v>
      </c>
      <c r="J229" s="322">
        <f t="shared" si="58"/>
        <v>74.964227559689277</v>
      </c>
      <c r="K229" s="360">
        <v>4.82</v>
      </c>
      <c r="L229" s="327">
        <f t="shared" si="59"/>
        <v>58.228000000000002</v>
      </c>
      <c r="M229" s="322">
        <f t="shared" si="68"/>
        <v>0</v>
      </c>
      <c r="N229" s="322">
        <f t="shared" si="69"/>
        <v>0</v>
      </c>
      <c r="O229" s="322">
        <f t="shared" si="70"/>
        <v>24.860634114316536</v>
      </c>
      <c r="P229" s="322">
        <f t="shared" si="71"/>
        <v>0</v>
      </c>
      <c r="Q229" s="322">
        <f t="shared" si="72"/>
        <v>0</v>
      </c>
      <c r="R229" s="322">
        <f t="shared" si="60"/>
        <v>58.228000000000002</v>
      </c>
      <c r="S229" s="322">
        <f t="shared" si="61"/>
        <v>16.736227559689276</v>
      </c>
      <c r="T229" s="376">
        <f t="shared" si="62"/>
        <v>200</v>
      </c>
      <c r="U229" s="379">
        <f t="shared" si="63"/>
        <v>3347.2455119378551</v>
      </c>
      <c r="V229" s="322">
        <f t="shared" si="64"/>
        <v>24.860634114316536</v>
      </c>
      <c r="W229" s="322">
        <f t="shared" si="65"/>
        <v>50.103593445372738</v>
      </c>
      <c r="X229" s="376">
        <f t="shared" si="66"/>
        <v>377.36500000000001</v>
      </c>
      <c r="Y229" s="379">
        <f t="shared" si="67"/>
        <v>18907.342540513084</v>
      </c>
    </row>
    <row r="230" spans="1:25" x14ac:dyDescent="0.25">
      <c r="A230" s="210">
        <f>'11-2021'!A236</f>
        <v>44510.33333333279</v>
      </c>
      <c r="B230" s="249">
        <v>604.68899999999996</v>
      </c>
      <c r="C230" s="250">
        <v>44175.737456999996</v>
      </c>
      <c r="D230" s="249">
        <v>0</v>
      </c>
      <c r="E230" s="250">
        <v>0</v>
      </c>
      <c r="F230" s="251">
        <f t="shared" si="55"/>
        <v>604.68899999999996</v>
      </c>
      <c r="G230" s="251">
        <f t="shared" si="56"/>
        <v>44175.737456999996</v>
      </c>
      <c r="H230" s="226">
        <f>'11-2021'!P236</f>
        <v>0</v>
      </c>
      <c r="I230" s="326">
        <f t="shared" si="57"/>
        <v>604.68899999999996</v>
      </c>
      <c r="J230" s="322">
        <f t="shared" si="58"/>
        <v>73.0553019105689</v>
      </c>
      <c r="K230" s="360">
        <v>4.82</v>
      </c>
      <c r="L230" s="327">
        <f t="shared" si="59"/>
        <v>58.228000000000002</v>
      </c>
      <c r="M230" s="322">
        <f t="shared" si="68"/>
        <v>0</v>
      </c>
      <c r="N230" s="322">
        <f t="shared" si="69"/>
        <v>0</v>
      </c>
      <c r="O230" s="322">
        <f t="shared" si="70"/>
        <v>24.860634114316536</v>
      </c>
      <c r="P230" s="322">
        <f t="shared" si="71"/>
        <v>0</v>
      </c>
      <c r="Q230" s="322">
        <f t="shared" si="72"/>
        <v>0</v>
      </c>
      <c r="R230" s="322">
        <f t="shared" si="60"/>
        <v>58.228000000000002</v>
      </c>
      <c r="S230" s="322">
        <f t="shared" si="61"/>
        <v>14.827301910568899</v>
      </c>
      <c r="T230" s="376">
        <f t="shared" si="62"/>
        <v>200</v>
      </c>
      <c r="U230" s="379">
        <f t="shared" si="63"/>
        <v>2965.4603821137798</v>
      </c>
      <c r="V230" s="322">
        <f t="shared" si="64"/>
        <v>24.860634114316536</v>
      </c>
      <c r="W230" s="322">
        <f t="shared" si="65"/>
        <v>48.194667796252361</v>
      </c>
      <c r="X230" s="376">
        <f t="shared" si="66"/>
        <v>404.68899999999996</v>
      </c>
      <c r="Y230" s="379">
        <f t="shared" si="67"/>
        <v>19503.851915797572</v>
      </c>
    </row>
    <row r="231" spans="1:25" x14ac:dyDescent="0.25">
      <c r="A231" s="210">
        <f>'11-2021'!A237</f>
        <v>44510.374999999454</v>
      </c>
      <c r="B231" s="249">
        <v>609.24299999999994</v>
      </c>
      <c r="C231" s="250">
        <v>37352.571785</v>
      </c>
      <c r="D231" s="249">
        <v>0</v>
      </c>
      <c r="E231" s="250">
        <v>0</v>
      </c>
      <c r="F231" s="251">
        <f t="shared" si="55"/>
        <v>609.24299999999994</v>
      </c>
      <c r="G231" s="251">
        <f t="shared" si="56"/>
        <v>37352.571785</v>
      </c>
      <c r="H231" s="226">
        <f>'11-2021'!P237</f>
        <v>0</v>
      </c>
      <c r="I231" s="326">
        <f t="shared" si="57"/>
        <v>609.24299999999994</v>
      </c>
      <c r="J231" s="322">
        <f t="shared" si="58"/>
        <v>61.30980870522928</v>
      </c>
      <c r="K231" s="360">
        <v>4.82</v>
      </c>
      <c r="L231" s="327">
        <f t="shared" si="59"/>
        <v>58.228000000000002</v>
      </c>
      <c r="M231" s="322">
        <f t="shared" si="68"/>
        <v>0</v>
      </c>
      <c r="N231" s="322">
        <f t="shared" si="69"/>
        <v>0</v>
      </c>
      <c r="O231" s="322">
        <f t="shared" si="70"/>
        <v>24.860634114316536</v>
      </c>
      <c r="P231" s="322">
        <f t="shared" si="71"/>
        <v>0</v>
      </c>
      <c r="Q231" s="322">
        <f t="shared" si="72"/>
        <v>0</v>
      </c>
      <c r="R231" s="322">
        <f t="shared" si="60"/>
        <v>58.228000000000002</v>
      </c>
      <c r="S231" s="322">
        <f t="shared" si="61"/>
        <v>3.0818087052292782</v>
      </c>
      <c r="T231" s="376">
        <f t="shared" si="62"/>
        <v>200</v>
      </c>
      <c r="U231" s="379">
        <f t="shared" si="63"/>
        <v>616.36174104585564</v>
      </c>
      <c r="V231" s="322">
        <f t="shared" si="64"/>
        <v>24.860634114316536</v>
      </c>
      <c r="W231" s="322">
        <f t="shared" si="65"/>
        <v>36.449174590912747</v>
      </c>
      <c r="X231" s="376">
        <f t="shared" si="66"/>
        <v>409.24299999999994</v>
      </c>
      <c r="Y231" s="379">
        <f t="shared" si="67"/>
        <v>14916.569557108904</v>
      </c>
    </row>
    <row r="232" spans="1:25" x14ac:dyDescent="0.25">
      <c r="A232" s="210">
        <f>'11-2021'!A238</f>
        <v>44510.416666666119</v>
      </c>
      <c r="B232" s="249">
        <v>594.197</v>
      </c>
      <c r="C232" s="250">
        <v>36554.990570999995</v>
      </c>
      <c r="D232" s="249">
        <v>0</v>
      </c>
      <c r="E232" s="250">
        <v>0</v>
      </c>
      <c r="F232" s="251">
        <f t="shared" si="55"/>
        <v>594.197</v>
      </c>
      <c r="G232" s="251">
        <f t="shared" si="56"/>
        <v>36554.990570999995</v>
      </c>
      <c r="H232" s="226">
        <f>'11-2021'!P238</f>
        <v>0</v>
      </c>
      <c r="I232" s="326">
        <f t="shared" si="57"/>
        <v>594.197</v>
      </c>
      <c r="J232" s="322">
        <f t="shared" si="58"/>
        <v>61.519985073973771</v>
      </c>
      <c r="K232" s="360">
        <v>4.82</v>
      </c>
      <c r="L232" s="327">
        <f t="shared" si="59"/>
        <v>58.228000000000002</v>
      </c>
      <c r="M232" s="322">
        <f t="shared" si="68"/>
        <v>0</v>
      </c>
      <c r="N232" s="322">
        <f t="shared" si="69"/>
        <v>0</v>
      </c>
      <c r="O232" s="322">
        <f t="shared" si="70"/>
        <v>24.860634114316536</v>
      </c>
      <c r="P232" s="322">
        <f t="shared" si="71"/>
        <v>0</v>
      </c>
      <c r="Q232" s="322">
        <f t="shared" si="72"/>
        <v>0</v>
      </c>
      <c r="R232" s="322">
        <f t="shared" si="60"/>
        <v>58.228000000000002</v>
      </c>
      <c r="S232" s="322">
        <f t="shared" si="61"/>
        <v>3.2919850739737697</v>
      </c>
      <c r="T232" s="376">
        <f t="shared" si="62"/>
        <v>200</v>
      </c>
      <c r="U232" s="379">
        <f t="shared" si="63"/>
        <v>658.39701479475389</v>
      </c>
      <c r="V232" s="322">
        <f t="shared" si="64"/>
        <v>24.860634114316536</v>
      </c>
      <c r="W232" s="322">
        <f t="shared" si="65"/>
        <v>36.659350959657232</v>
      </c>
      <c r="X232" s="376">
        <f t="shared" si="66"/>
        <v>394.197</v>
      </c>
      <c r="Y232" s="379">
        <f t="shared" si="67"/>
        <v>14451.006170244002</v>
      </c>
    </row>
    <row r="233" spans="1:25" x14ac:dyDescent="0.25">
      <c r="A233" s="210">
        <f>'11-2021'!A239</f>
        <v>44510.458333332783</v>
      </c>
      <c r="B233" s="249">
        <v>572.4</v>
      </c>
      <c r="C233" s="250">
        <v>34475.652000000002</v>
      </c>
      <c r="D233" s="249">
        <v>13.472</v>
      </c>
      <c r="E233" s="250">
        <v>811.41899999999998</v>
      </c>
      <c r="F233" s="251">
        <f t="shared" si="55"/>
        <v>558.928</v>
      </c>
      <c r="G233" s="251">
        <f t="shared" si="56"/>
        <v>33664.233</v>
      </c>
      <c r="H233" s="226">
        <f>'11-2021'!P239</f>
        <v>0</v>
      </c>
      <c r="I233" s="326">
        <f t="shared" si="57"/>
        <v>558.928</v>
      </c>
      <c r="J233" s="322">
        <f t="shared" si="58"/>
        <v>60.22999921277875</v>
      </c>
      <c r="K233" s="360">
        <v>4.82</v>
      </c>
      <c r="L233" s="327">
        <f t="shared" si="59"/>
        <v>58.228000000000002</v>
      </c>
      <c r="M233" s="322">
        <f t="shared" si="68"/>
        <v>0</v>
      </c>
      <c r="N233" s="322">
        <f t="shared" si="69"/>
        <v>0</v>
      </c>
      <c r="O233" s="322">
        <f t="shared" si="70"/>
        <v>24.860634114316536</v>
      </c>
      <c r="P233" s="322">
        <f t="shared" si="71"/>
        <v>0</v>
      </c>
      <c r="Q233" s="322">
        <f t="shared" si="72"/>
        <v>0</v>
      </c>
      <c r="R233" s="322">
        <f t="shared" si="60"/>
        <v>58.228000000000002</v>
      </c>
      <c r="S233" s="322">
        <f t="shared" si="61"/>
        <v>2.0019992127787489</v>
      </c>
      <c r="T233" s="376">
        <f t="shared" si="62"/>
        <v>200</v>
      </c>
      <c r="U233" s="379">
        <f t="shared" si="63"/>
        <v>400.39984255574979</v>
      </c>
      <c r="V233" s="322">
        <f t="shared" si="64"/>
        <v>24.860634114316536</v>
      </c>
      <c r="W233" s="322">
        <f t="shared" si="65"/>
        <v>35.369365098462211</v>
      </c>
      <c r="X233" s="376">
        <f t="shared" si="66"/>
        <v>358.928</v>
      </c>
      <c r="Y233" s="379">
        <f t="shared" si="67"/>
        <v>12695.055476060845</v>
      </c>
    </row>
    <row r="234" spans="1:25" x14ac:dyDescent="0.25">
      <c r="A234" s="210">
        <f>'11-2021'!A240</f>
        <v>44510.499999999447</v>
      </c>
      <c r="B234" s="249">
        <v>552.6</v>
      </c>
      <c r="C234" s="250">
        <v>32747.076000000001</v>
      </c>
      <c r="D234" s="249">
        <v>19.375</v>
      </c>
      <c r="E234" s="250">
        <v>1148.163</v>
      </c>
      <c r="F234" s="251">
        <f t="shared" si="55"/>
        <v>533.22500000000002</v>
      </c>
      <c r="G234" s="251">
        <f t="shared" si="56"/>
        <v>31598.913</v>
      </c>
      <c r="H234" s="226">
        <f>'11-2021'!P240</f>
        <v>0</v>
      </c>
      <c r="I234" s="326">
        <f t="shared" si="57"/>
        <v>533.22500000000002</v>
      </c>
      <c r="J234" s="322">
        <f t="shared" si="58"/>
        <v>59.259999062309532</v>
      </c>
      <c r="K234" s="360">
        <v>4.82</v>
      </c>
      <c r="L234" s="327">
        <f t="shared" si="59"/>
        <v>58.228000000000002</v>
      </c>
      <c r="M234" s="322">
        <f t="shared" si="68"/>
        <v>0</v>
      </c>
      <c r="N234" s="322">
        <f t="shared" si="69"/>
        <v>0</v>
      </c>
      <c r="O234" s="322">
        <f t="shared" si="70"/>
        <v>24.860634114316536</v>
      </c>
      <c r="P234" s="322">
        <f t="shared" si="71"/>
        <v>0</v>
      </c>
      <c r="Q234" s="322">
        <f t="shared" si="72"/>
        <v>0</v>
      </c>
      <c r="R234" s="322">
        <f t="shared" si="60"/>
        <v>58.228000000000002</v>
      </c>
      <c r="S234" s="322">
        <f t="shared" si="61"/>
        <v>1.0319990623095308</v>
      </c>
      <c r="T234" s="376">
        <f t="shared" si="62"/>
        <v>200</v>
      </c>
      <c r="U234" s="379">
        <f t="shared" si="63"/>
        <v>206.39981246190615</v>
      </c>
      <c r="V234" s="322">
        <f t="shared" si="64"/>
        <v>24.860634114316536</v>
      </c>
      <c r="W234" s="322">
        <f t="shared" si="65"/>
        <v>34.399364947992993</v>
      </c>
      <c r="X234" s="376">
        <f t="shared" si="66"/>
        <v>333.22500000000002</v>
      </c>
      <c r="Y234" s="379">
        <f t="shared" si="67"/>
        <v>11462.728384794966</v>
      </c>
    </row>
    <row r="235" spans="1:25" x14ac:dyDescent="0.25">
      <c r="A235" s="210">
        <f>'11-2021'!A241</f>
        <v>44510.541666666111</v>
      </c>
      <c r="B235" s="252">
        <v>567.79999999999995</v>
      </c>
      <c r="C235" s="253">
        <v>31893.326000000001</v>
      </c>
      <c r="D235" s="252">
        <v>50.063000000000002</v>
      </c>
      <c r="E235" s="253">
        <v>2812.0390000000002</v>
      </c>
      <c r="F235" s="251">
        <f t="shared" si="55"/>
        <v>517.73699999999997</v>
      </c>
      <c r="G235" s="251">
        <f t="shared" si="56"/>
        <v>29081.287</v>
      </c>
      <c r="H235" s="226">
        <f>'11-2021'!P241</f>
        <v>0</v>
      </c>
      <c r="I235" s="326">
        <f t="shared" si="57"/>
        <v>517.73699999999997</v>
      </c>
      <c r="J235" s="322">
        <f t="shared" si="58"/>
        <v>56.169999439870054</v>
      </c>
      <c r="K235" s="360">
        <v>4.82</v>
      </c>
      <c r="L235" s="327">
        <f t="shared" si="59"/>
        <v>58.228000000000002</v>
      </c>
      <c r="M235" s="322">
        <f t="shared" si="68"/>
        <v>0</v>
      </c>
      <c r="N235" s="322">
        <f t="shared" si="69"/>
        <v>0</v>
      </c>
      <c r="O235" s="322">
        <f t="shared" si="70"/>
        <v>24.860634114316536</v>
      </c>
      <c r="P235" s="322">
        <f t="shared" si="71"/>
        <v>0</v>
      </c>
      <c r="Q235" s="322">
        <f t="shared" si="72"/>
        <v>0</v>
      </c>
      <c r="R235" s="322">
        <f t="shared" si="60"/>
        <v>58.228000000000002</v>
      </c>
      <c r="S235" s="322">
        <f t="shared" si="61"/>
        <v>0</v>
      </c>
      <c r="T235" s="376">
        <f t="shared" si="62"/>
        <v>200</v>
      </c>
      <c r="U235" s="379">
        <f t="shared" si="63"/>
        <v>0</v>
      </c>
      <c r="V235" s="322">
        <f t="shared" si="64"/>
        <v>24.860634114316536</v>
      </c>
      <c r="W235" s="322">
        <f t="shared" si="65"/>
        <v>31.309365325553518</v>
      </c>
      <c r="X235" s="376">
        <f t="shared" si="66"/>
        <v>317.73699999999997</v>
      </c>
      <c r="Y235" s="379">
        <f t="shared" si="67"/>
        <v>9948.1438104453973</v>
      </c>
    </row>
    <row r="236" spans="1:25" x14ac:dyDescent="0.25">
      <c r="A236" s="210">
        <f>'11-2021'!A242</f>
        <v>44510.583333332776</v>
      </c>
      <c r="B236" s="252">
        <v>567.29999999999995</v>
      </c>
      <c r="C236" s="253">
        <v>31825.53</v>
      </c>
      <c r="D236" s="252">
        <v>52.622</v>
      </c>
      <c r="E236" s="253">
        <v>2952.0940000000001</v>
      </c>
      <c r="F236" s="251">
        <f t="shared" si="55"/>
        <v>514.678</v>
      </c>
      <c r="G236" s="251">
        <f t="shared" si="56"/>
        <v>28873.435999999998</v>
      </c>
      <c r="H236" s="226">
        <f>'11-2021'!P242</f>
        <v>0</v>
      </c>
      <c r="I236" s="326">
        <f t="shared" si="57"/>
        <v>514.678</v>
      </c>
      <c r="J236" s="322">
        <f t="shared" si="58"/>
        <v>56.100000388592477</v>
      </c>
      <c r="K236" s="360">
        <v>4.82</v>
      </c>
      <c r="L236" s="327">
        <f t="shared" si="59"/>
        <v>58.228000000000002</v>
      </c>
      <c r="M236" s="322">
        <f t="shared" si="68"/>
        <v>0</v>
      </c>
      <c r="N236" s="322">
        <f t="shared" si="69"/>
        <v>0</v>
      </c>
      <c r="O236" s="322">
        <f t="shared" si="70"/>
        <v>24.860634114316536</v>
      </c>
      <c r="P236" s="322">
        <f t="shared" si="71"/>
        <v>0</v>
      </c>
      <c r="Q236" s="322">
        <f t="shared" si="72"/>
        <v>0</v>
      </c>
      <c r="R236" s="322">
        <f t="shared" si="60"/>
        <v>58.228000000000002</v>
      </c>
      <c r="S236" s="322">
        <f t="shared" si="61"/>
        <v>0</v>
      </c>
      <c r="T236" s="376">
        <f t="shared" si="62"/>
        <v>200</v>
      </c>
      <c r="U236" s="379">
        <f t="shared" si="63"/>
        <v>0</v>
      </c>
      <c r="V236" s="322">
        <f t="shared" si="64"/>
        <v>24.860634114316536</v>
      </c>
      <c r="W236" s="322">
        <f t="shared" si="65"/>
        <v>31.239366274275941</v>
      </c>
      <c r="X236" s="376">
        <f t="shared" si="66"/>
        <v>314.678</v>
      </c>
      <c r="Y236" s="379">
        <f t="shared" si="67"/>
        <v>9830.3413004566046</v>
      </c>
    </row>
    <row r="237" spans="1:25" x14ac:dyDescent="0.25">
      <c r="A237" s="210">
        <f>'11-2021'!A243</f>
        <v>44510.62499999944</v>
      </c>
      <c r="B237" s="252">
        <v>564.4</v>
      </c>
      <c r="C237" s="253">
        <v>30889.612000000001</v>
      </c>
      <c r="D237" s="252">
        <v>57.012</v>
      </c>
      <c r="E237" s="253">
        <v>3120.2669999999998</v>
      </c>
      <c r="F237" s="251">
        <f t="shared" si="55"/>
        <v>507.38799999999998</v>
      </c>
      <c r="G237" s="251">
        <f t="shared" si="56"/>
        <v>27769.345000000001</v>
      </c>
      <c r="H237" s="226">
        <f>'11-2021'!P243</f>
        <v>0</v>
      </c>
      <c r="I237" s="326">
        <f t="shared" si="57"/>
        <v>507.38799999999998</v>
      </c>
      <c r="J237" s="322">
        <f t="shared" si="58"/>
        <v>54.729999526989211</v>
      </c>
      <c r="K237" s="360">
        <v>4.82</v>
      </c>
      <c r="L237" s="327">
        <f t="shared" si="59"/>
        <v>58.228000000000002</v>
      </c>
      <c r="M237" s="322">
        <f t="shared" si="68"/>
        <v>0</v>
      </c>
      <c r="N237" s="322">
        <f t="shared" si="69"/>
        <v>0</v>
      </c>
      <c r="O237" s="322">
        <f t="shared" si="70"/>
        <v>24.860634114316536</v>
      </c>
      <c r="P237" s="322">
        <f t="shared" si="71"/>
        <v>0</v>
      </c>
      <c r="Q237" s="322">
        <f t="shared" si="72"/>
        <v>0</v>
      </c>
      <c r="R237" s="322">
        <f t="shared" si="60"/>
        <v>58.228000000000002</v>
      </c>
      <c r="S237" s="322">
        <f t="shared" si="61"/>
        <v>0</v>
      </c>
      <c r="T237" s="376">
        <f t="shared" si="62"/>
        <v>200</v>
      </c>
      <c r="U237" s="379">
        <f t="shared" si="63"/>
        <v>0</v>
      </c>
      <c r="V237" s="322">
        <f t="shared" si="64"/>
        <v>24.860634114316536</v>
      </c>
      <c r="W237" s="322">
        <f t="shared" si="65"/>
        <v>29.869365412672675</v>
      </c>
      <c r="X237" s="376">
        <f t="shared" si="66"/>
        <v>307.38799999999998</v>
      </c>
      <c r="Y237" s="379">
        <f t="shared" si="67"/>
        <v>9181.4844954706277</v>
      </c>
    </row>
    <row r="238" spans="1:25" x14ac:dyDescent="0.25">
      <c r="A238" s="210">
        <f>'11-2021'!A244</f>
        <v>44510.666666666104</v>
      </c>
      <c r="B238" s="252">
        <v>554.1</v>
      </c>
      <c r="C238" s="253">
        <v>30835.665000000001</v>
      </c>
      <c r="D238" s="252">
        <v>52.951999999999998</v>
      </c>
      <c r="E238" s="253">
        <v>2946.779</v>
      </c>
      <c r="F238" s="251">
        <f t="shared" si="55"/>
        <v>501.14800000000002</v>
      </c>
      <c r="G238" s="251">
        <f t="shared" si="56"/>
        <v>27888.886000000002</v>
      </c>
      <c r="H238" s="226">
        <f>'11-2021'!P244</f>
        <v>0</v>
      </c>
      <c r="I238" s="326">
        <f t="shared" si="57"/>
        <v>501.14800000000002</v>
      </c>
      <c r="J238" s="322">
        <f t="shared" si="58"/>
        <v>55.649999600916296</v>
      </c>
      <c r="K238" s="360">
        <v>4.82</v>
      </c>
      <c r="L238" s="327">
        <f t="shared" si="59"/>
        <v>58.228000000000002</v>
      </c>
      <c r="M238" s="322">
        <f t="shared" si="68"/>
        <v>0</v>
      </c>
      <c r="N238" s="322">
        <f t="shared" si="69"/>
        <v>0</v>
      </c>
      <c r="O238" s="322">
        <f t="shared" si="70"/>
        <v>24.860634114316536</v>
      </c>
      <c r="P238" s="322">
        <f t="shared" si="71"/>
        <v>0</v>
      </c>
      <c r="Q238" s="322">
        <f t="shared" si="72"/>
        <v>0</v>
      </c>
      <c r="R238" s="322">
        <f t="shared" si="60"/>
        <v>58.228000000000002</v>
      </c>
      <c r="S238" s="322">
        <f t="shared" si="61"/>
        <v>0</v>
      </c>
      <c r="T238" s="376">
        <f t="shared" si="62"/>
        <v>200</v>
      </c>
      <c r="U238" s="379">
        <f t="shared" si="63"/>
        <v>0</v>
      </c>
      <c r="V238" s="322">
        <f t="shared" si="64"/>
        <v>24.860634114316536</v>
      </c>
      <c r="W238" s="322">
        <f t="shared" si="65"/>
        <v>30.78936548659976</v>
      </c>
      <c r="X238" s="376">
        <f t="shared" si="66"/>
        <v>301.14800000000002</v>
      </c>
      <c r="Y238" s="379">
        <f t="shared" si="67"/>
        <v>9272.1558375585446</v>
      </c>
    </row>
    <row r="239" spans="1:25" x14ac:dyDescent="0.25">
      <c r="A239" s="210">
        <f>'11-2021'!A245</f>
        <v>44510.708333332768</v>
      </c>
      <c r="B239" s="252">
        <v>554.20000000000005</v>
      </c>
      <c r="C239" s="253">
        <v>38600.03</v>
      </c>
      <c r="D239" s="252">
        <v>51.045999999999999</v>
      </c>
      <c r="E239" s="253">
        <v>3555.3539999999998</v>
      </c>
      <c r="F239" s="251">
        <f t="shared" si="55"/>
        <v>503.15400000000005</v>
      </c>
      <c r="G239" s="251">
        <f t="shared" si="56"/>
        <v>35044.675999999999</v>
      </c>
      <c r="H239" s="226">
        <f>'11-2021'!P245</f>
        <v>0</v>
      </c>
      <c r="I239" s="326">
        <f t="shared" si="57"/>
        <v>503.15400000000005</v>
      </c>
      <c r="J239" s="322">
        <f t="shared" si="58"/>
        <v>69.649999801253685</v>
      </c>
      <c r="K239" s="360">
        <v>4.82</v>
      </c>
      <c r="L239" s="327">
        <f t="shared" si="59"/>
        <v>58.228000000000002</v>
      </c>
      <c r="M239" s="322">
        <f t="shared" si="68"/>
        <v>0</v>
      </c>
      <c r="N239" s="322">
        <f t="shared" si="69"/>
        <v>0</v>
      </c>
      <c r="O239" s="322">
        <f t="shared" si="70"/>
        <v>24.860634114316536</v>
      </c>
      <c r="P239" s="322">
        <f t="shared" si="71"/>
        <v>0</v>
      </c>
      <c r="Q239" s="322">
        <f t="shared" si="72"/>
        <v>0</v>
      </c>
      <c r="R239" s="322">
        <f t="shared" si="60"/>
        <v>58.228000000000002</v>
      </c>
      <c r="S239" s="322">
        <f t="shared" si="61"/>
        <v>11.421999801253683</v>
      </c>
      <c r="T239" s="376">
        <f t="shared" si="62"/>
        <v>200</v>
      </c>
      <c r="U239" s="379">
        <f t="shared" si="63"/>
        <v>2284.3999602507365</v>
      </c>
      <c r="V239" s="322">
        <f t="shared" si="64"/>
        <v>24.860634114316536</v>
      </c>
      <c r="W239" s="322">
        <f t="shared" si="65"/>
        <v>44.789365686937145</v>
      </c>
      <c r="X239" s="376">
        <f t="shared" si="66"/>
        <v>303.15400000000005</v>
      </c>
      <c r="Y239" s="379">
        <f t="shared" si="67"/>
        <v>13578.075365457746</v>
      </c>
    </row>
    <row r="240" spans="1:25" x14ac:dyDescent="0.25">
      <c r="A240" s="210">
        <f>'11-2021'!A246</f>
        <v>44510.749999999432</v>
      </c>
      <c r="B240" s="252">
        <v>568.5</v>
      </c>
      <c r="C240" s="253">
        <v>52574.879999999997</v>
      </c>
      <c r="D240" s="252">
        <v>47.938000000000002</v>
      </c>
      <c r="E240" s="253">
        <v>4433.3059999999996</v>
      </c>
      <c r="F240" s="251">
        <f t="shared" si="55"/>
        <v>520.56200000000001</v>
      </c>
      <c r="G240" s="251">
        <f t="shared" si="56"/>
        <v>48141.574000000001</v>
      </c>
      <c r="H240" s="226">
        <f>'11-2021'!P246</f>
        <v>0</v>
      </c>
      <c r="I240" s="326">
        <f t="shared" si="57"/>
        <v>520.56200000000001</v>
      </c>
      <c r="J240" s="322">
        <f t="shared" si="58"/>
        <v>92.480000461040177</v>
      </c>
      <c r="K240" s="360">
        <v>4.82</v>
      </c>
      <c r="L240" s="327">
        <f t="shared" si="59"/>
        <v>58.228000000000002</v>
      </c>
      <c r="M240" s="322">
        <f t="shared" si="68"/>
        <v>0</v>
      </c>
      <c r="N240" s="322">
        <f t="shared" si="69"/>
        <v>0</v>
      </c>
      <c r="O240" s="322">
        <f t="shared" si="70"/>
        <v>24.860634114316536</v>
      </c>
      <c r="P240" s="322">
        <f t="shared" si="71"/>
        <v>0</v>
      </c>
      <c r="Q240" s="322">
        <f t="shared" si="72"/>
        <v>0</v>
      </c>
      <c r="R240" s="322">
        <f t="shared" si="60"/>
        <v>58.228000000000002</v>
      </c>
      <c r="S240" s="322">
        <f t="shared" si="61"/>
        <v>34.252000461040176</v>
      </c>
      <c r="T240" s="376">
        <f t="shared" si="62"/>
        <v>200</v>
      </c>
      <c r="U240" s="379">
        <f t="shared" si="63"/>
        <v>6850.4000922080349</v>
      </c>
      <c r="V240" s="322">
        <f t="shared" si="64"/>
        <v>24.860634114316536</v>
      </c>
      <c r="W240" s="322">
        <f t="shared" si="65"/>
        <v>67.619366346723638</v>
      </c>
      <c r="X240" s="376">
        <f t="shared" si="66"/>
        <v>320.56200000000001</v>
      </c>
      <c r="Y240" s="379">
        <f t="shared" si="67"/>
        <v>21676.199314838424</v>
      </c>
    </row>
    <row r="241" spans="1:25" x14ac:dyDescent="0.25">
      <c r="A241" s="210">
        <f>'11-2021'!A247</f>
        <v>44510.791666666097</v>
      </c>
      <c r="B241" s="252">
        <v>550.6</v>
      </c>
      <c r="C241" s="253">
        <v>44576.576000000001</v>
      </c>
      <c r="D241" s="252">
        <v>9.2219999999999995</v>
      </c>
      <c r="E241" s="253">
        <v>746.61300000000006</v>
      </c>
      <c r="F241" s="251">
        <f t="shared" si="55"/>
        <v>541.37800000000004</v>
      </c>
      <c r="G241" s="251">
        <f t="shared" si="56"/>
        <v>43829.963000000003</v>
      </c>
      <c r="H241" s="226">
        <f>'11-2021'!P247</f>
        <v>0</v>
      </c>
      <c r="I241" s="326">
        <f t="shared" si="57"/>
        <v>541.37800000000004</v>
      </c>
      <c r="J241" s="322">
        <f t="shared" si="58"/>
        <v>80.960000221656585</v>
      </c>
      <c r="K241" s="360">
        <v>4.82</v>
      </c>
      <c r="L241" s="327">
        <f t="shared" si="59"/>
        <v>58.228000000000002</v>
      </c>
      <c r="M241" s="322">
        <f t="shared" si="68"/>
        <v>0</v>
      </c>
      <c r="N241" s="322">
        <f t="shared" si="69"/>
        <v>0</v>
      </c>
      <c r="O241" s="322">
        <f t="shared" si="70"/>
        <v>24.860634114316536</v>
      </c>
      <c r="P241" s="322">
        <f t="shared" si="71"/>
        <v>0</v>
      </c>
      <c r="Q241" s="322">
        <f t="shared" si="72"/>
        <v>0</v>
      </c>
      <c r="R241" s="322">
        <f t="shared" si="60"/>
        <v>58.228000000000002</v>
      </c>
      <c r="S241" s="322">
        <f t="shared" si="61"/>
        <v>22.732000221656584</v>
      </c>
      <c r="T241" s="376">
        <f t="shared" si="62"/>
        <v>200</v>
      </c>
      <c r="U241" s="379">
        <f t="shared" si="63"/>
        <v>4546.4000443313171</v>
      </c>
      <c r="V241" s="322">
        <f t="shared" si="64"/>
        <v>24.860634114316536</v>
      </c>
      <c r="W241" s="322">
        <f t="shared" si="65"/>
        <v>56.099366107340046</v>
      </c>
      <c r="X241" s="376">
        <f t="shared" si="66"/>
        <v>341.37800000000004</v>
      </c>
      <c r="Y241" s="379">
        <f t="shared" si="67"/>
        <v>19151.089402991533</v>
      </c>
    </row>
    <row r="242" spans="1:25" x14ac:dyDescent="0.25">
      <c r="A242" s="210">
        <f>'11-2021'!A248</f>
        <v>44510.833333332761</v>
      </c>
      <c r="B242" s="252">
        <v>559.4</v>
      </c>
      <c r="C242" s="253">
        <v>37614.055999999997</v>
      </c>
      <c r="D242" s="252">
        <v>18.559999999999999</v>
      </c>
      <c r="E242" s="253">
        <v>1247.9739999999999</v>
      </c>
      <c r="F242" s="251">
        <f t="shared" si="55"/>
        <v>540.84</v>
      </c>
      <c r="G242" s="251">
        <f t="shared" si="56"/>
        <v>36366.081999999995</v>
      </c>
      <c r="H242" s="226">
        <f>'11-2021'!P248</f>
        <v>0</v>
      </c>
      <c r="I242" s="326">
        <f t="shared" si="57"/>
        <v>540.84</v>
      </c>
      <c r="J242" s="322">
        <f t="shared" si="58"/>
        <v>67.240000739590258</v>
      </c>
      <c r="K242" s="360">
        <v>4.82</v>
      </c>
      <c r="L242" s="327">
        <f t="shared" si="59"/>
        <v>58.228000000000002</v>
      </c>
      <c r="M242" s="322">
        <f t="shared" si="68"/>
        <v>0</v>
      </c>
      <c r="N242" s="322">
        <f t="shared" si="69"/>
        <v>0</v>
      </c>
      <c r="O242" s="322">
        <f t="shared" si="70"/>
        <v>24.860634114316536</v>
      </c>
      <c r="P242" s="322">
        <f t="shared" si="71"/>
        <v>0</v>
      </c>
      <c r="Q242" s="322">
        <f t="shared" si="72"/>
        <v>0</v>
      </c>
      <c r="R242" s="322">
        <f t="shared" si="60"/>
        <v>58.228000000000002</v>
      </c>
      <c r="S242" s="322">
        <f t="shared" si="61"/>
        <v>9.0120007395902562</v>
      </c>
      <c r="T242" s="376">
        <f t="shared" si="62"/>
        <v>200</v>
      </c>
      <c r="U242" s="379">
        <f t="shared" si="63"/>
        <v>1802.4001479180513</v>
      </c>
      <c r="V242" s="322">
        <f t="shared" si="64"/>
        <v>24.860634114316536</v>
      </c>
      <c r="W242" s="322">
        <f t="shared" si="65"/>
        <v>42.379366625273718</v>
      </c>
      <c r="X242" s="376">
        <f t="shared" si="66"/>
        <v>340.84000000000003</v>
      </c>
      <c r="Y242" s="379">
        <f t="shared" si="67"/>
        <v>14444.583320558295</v>
      </c>
    </row>
    <row r="243" spans="1:25" x14ac:dyDescent="0.25">
      <c r="A243" s="210">
        <f>'11-2021'!A249</f>
        <v>44510.874999999425</v>
      </c>
      <c r="B243" s="252">
        <v>580.20000000000005</v>
      </c>
      <c r="C243" s="253">
        <v>33918.491999999998</v>
      </c>
      <c r="D243" s="252">
        <v>35.976999999999997</v>
      </c>
      <c r="E243" s="253">
        <v>2103.2150000000001</v>
      </c>
      <c r="F243" s="251">
        <f t="shared" si="55"/>
        <v>544.22300000000007</v>
      </c>
      <c r="G243" s="251">
        <f t="shared" si="56"/>
        <v>31815.276999999998</v>
      </c>
      <c r="H243" s="226">
        <f>'11-2021'!P249</f>
        <v>0</v>
      </c>
      <c r="I243" s="326">
        <f t="shared" si="57"/>
        <v>544.22300000000007</v>
      </c>
      <c r="J243" s="322">
        <f t="shared" si="58"/>
        <v>58.460000771742457</v>
      </c>
      <c r="K243" s="360">
        <v>4.82</v>
      </c>
      <c r="L243" s="327">
        <f t="shared" si="59"/>
        <v>58.228000000000002</v>
      </c>
      <c r="M243" s="322">
        <f t="shared" si="68"/>
        <v>0</v>
      </c>
      <c r="N243" s="322">
        <f t="shared" si="69"/>
        <v>0</v>
      </c>
      <c r="O243" s="322">
        <f t="shared" si="70"/>
        <v>24.860634114316536</v>
      </c>
      <c r="P243" s="322">
        <f t="shared" si="71"/>
        <v>0</v>
      </c>
      <c r="Q243" s="322">
        <f t="shared" si="72"/>
        <v>0</v>
      </c>
      <c r="R243" s="322">
        <f t="shared" si="60"/>
        <v>58.228000000000002</v>
      </c>
      <c r="S243" s="322">
        <f t="shared" si="61"/>
        <v>0.23200077174245592</v>
      </c>
      <c r="T243" s="376">
        <f t="shared" si="62"/>
        <v>200</v>
      </c>
      <c r="U243" s="379">
        <f t="shared" si="63"/>
        <v>46.400154348491185</v>
      </c>
      <c r="V243" s="322">
        <f t="shared" si="64"/>
        <v>24.860634114316536</v>
      </c>
      <c r="W243" s="322">
        <f t="shared" si="65"/>
        <v>33.599366657425918</v>
      </c>
      <c r="X243" s="376">
        <f t="shared" si="66"/>
        <v>344.22300000000007</v>
      </c>
      <c r="Y243" s="379">
        <f t="shared" si="67"/>
        <v>11565.674788919125</v>
      </c>
    </row>
    <row r="244" spans="1:25" x14ac:dyDescent="0.25">
      <c r="A244" s="210">
        <f>'11-2021'!A250</f>
        <v>44510.916666666089</v>
      </c>
      <c r="B244" s="252">
        <v>541.9</v>
      </c>
      <c r="C244" s="253">
        <v>28140.866999999998</v>
      </c>
      <c r="D244" s="252">
        <v>8.423</v>
      </c>
      <c r="E244" s="253">
        <v>437.40600000000001</v>
      </c>
      <c r="F244" s="251">
        <f t="shared" si="55"/>
        <v>533.47699999999998</v>
      </c>
      <c r="G244" s="251">
        <f t="shared" si="56"/>
        <v>27703.460999999999</v>
      </c>
      <c r="H244" s="226">
        <f>'11-2021'!P250</f>
        <v>0</v>
      </c>
      <c r="I244" s="326">
        <f t="shared" si="57"/>
        <v>533.47699999999998</v>
      </c>
      <c r="J244" s="322">
        <f t="shared" si="58"/>
        <v>51.93000073105307</v>
      </c>
      <c r="K244" s="360">
        <v>4.82</v>
      </c>
      <c r="L244" s="327">
        <f t="shared" si="59"/>
        <v>58.228000000000002</v>
      </c>
      <c r="M244" s="322">
        <f t="shared" si="68"/>
        <v>0</v>
      </c>
      <c r="N244" s="322">
        <f t="shared" si="69"/>
        <v>0</v>
      </c>
      <c r="O244" s="322">
        <f t="shared" si="70"/>
        <v>24.860634114316536</v>
      </c>
      <c r="P244" s="322">
        <f t="shared" si="71"/>
        <v>0</v>
      </c>
      <c r="Q244" s="322">
        <f t="shared" si="72"/>
        <v>0</v>
      </c>
      <c r="R244" s="322">
        <f t="shared" si="60"/>
        <v>58.228000000000002</v>
      </c>
      <c r="S244" s="322">
        <f t="shared" si="61"/>
        <v>0</v>
      </c>
      <c r="T244" s="376">
        <f t="shared" si="62"/>
        <v>200</v>
      </c>
      <c r="U244" s="379">
        <f t="shared" si="63"/>
        <v>0</v>
      </c>
      <c r="V244" s="322">
        <f t="shared" si="64"/>
        <v>24.860634114316536</v>
      </c>
      <c r="W244" s="322">
        <f t="shared" si="65"/>
        <v>27.069366616736534</v>
      </c>
      <c r="X244" s="376">
        <f t="shared" si="66"/>
        <v>333.47699999999998</v>
      </c>
      <c r="Y244" s="379">
        <f t="shared" si="67"/>
        <v>9027.011171249449</v>
      </c>
    </row>
    <row r="245" spans="1:25" x14ac:dyDescent="0.25">
      <c r="A245" s="210">
        <f>'11-2021'!A251</f>
        <v>44510.958333332754</v>
      </c>
      <c r="B245" s="252">
        <v>527.70000000000005</v>
      </c>
      <c r="C245" s="253">
        <v>22232.001</v>
      </c>
      <c r="D245" s="252">
        <v>4.8019999999999996</v>
      </c>
      <c r="E245" s="253">
        <v>202.30799999999999</v>
      </c>
      <c r="F245" s="251">
        <f t="shared" si="55"/>
        <v>522.89800000000002</v>
      </c>
      <c r="G245" s="251">
        <f t="shared" si="56"/>
        <v>22029.692999999999</v>
      </c>
      <c r="H245" s="226">
        <f>'11-2021'!P251</f>
        <v>0</v>
      </c>
      <c r="I245" s="326">
        <f t="shared" si="57"/>
        <v>522.89800000000002</v>
      </c>
      <c r="J245" s="322">
        <f t="shared" si="58"/>
        <v>42.130000497228899</v>
      </c>
      <c r="K245" s="360">
        <v>4.82</v>
      </c>
      <c r="L245" s="327">
        <f t="shared" si="59"/>
        <v>58.228000000000002</v>
      </c>
      <c r="M245" s="322">
        <f t="shared" si="68"/>
        <v>0</v>
      </c>
      <c r="N245" s="322">
        <f t="shared" si="69"/>
        <v>0</v>
      </c>
      <c r="O245" s="322">
        <f t="shared" si="70"/>
        <v>24.860634114316536</v>
      </c>
      <c r="P245" s="322">
        <f t="shared" si="71"/>
        <v>0</v>
      </c>
      <c r="Q245" s="322">
        <f t="shared" si="72"/>
        <v>0</v>
      </c>
      <c r="R245" s="322">
        <f t="shared" si="60"/>
        <v>58.228000000000002</v>
      </c>
      <c r="S245" s="322">
        <f t="shared" si="61"/>
        <v>0</v>
      </c>
      <c r="T245" s="376">
        <f t="shared" si="62"/>
        <v>200</v>
      </c>
      <c r="U245" s="379">
        <f t="shared" si="63"/>
        <v>0</v>
      </c>
      <c r="V245" s="322">
        <f t="shared" si="64"/>
        <v>24.860634114316536</v>
      </c>
      <c r="W245" s="322">
        <f t="shared" si="65"/>
        <v>17.269366382912363</v>
      </c>
      <c r="X245" s="376">
        <f t="shared" si="66"/>
        <v>322.89800000000002</v>
      </c>
      <c r="Y245" s="379">
        <f t="shared" si="67"/>
        <v>5576.2438663096364</v>
      </c>
    </row>
    <row r="246" spans="1:25" x14ac:dyDescent="0.25">
      <c r="A246" s="210">
        <f>'11-2021'!A252</f>
        <v>44510.999999999418</v>
      </c>
      <c r="B246" s="252">
        <v>503.56799999999998</v>
      </c>
      <c r="C246" s="253">
        <v>19007.809775999998</v>
      </c>
      <c r="D246" s="252">
        <v>0</v>
      </c>
      <c r="E246" s="253">
        <v>0</v>
      </c>
      <c r="F246" s="251">
        <f t="shared" si="55"/>
        <v>503.56799999999998</v>
      </c>
      <c r="G246" s="251">
        <f t="shared" si="56"/>
        <v>19007.809775999998</v>
      </c>
      <c r="H246" s="226">
        <f>'11-2021'!P252</f>
        <v>0</v>
      </c>
      <c r="I246" s="326">
        <f t="shared" si="57"/>
        <v>503.56799999999998</v>
      </c>
      <c r="J246" s="322">
        <f t="shared" si="58"/>
        <v>37.746262224764081</v>
      </c>
      <c r="K246" s="360">
        <v>4.82</v>
      </c>
      <c r="L246" s="327">
        <f t="shared" si="59"/>
        <v>58.228000000000002</v>
      </c>
      <c r="M246" s="322">
        <f t="shared" si="68"/>
        <v>0</v>
      </c>
      <c r="N246" s="322">
        <f t="shared" si="69"/>
        <v>0</v>
      </c>
      <c r="O246" s="322">
        <f t="shared" si="70"/>
        <v>24.860634114316536</v>
      </c>
      <c r="P246" s="322">
        <f t="shared" si="71"/>
        <v>0</v>
      </c>
      <c r="Q246" s="322">
        <f t="shared" si="72"/>
        <v>0</v>
      </c>
      <c r="R246" s="322">
        <f t="shared" si="60"/>
        <v>58.228000000000002</v>
      </c>
      <c r="S246" s="322">
        <f t="shared" si="61"/>
        <v>0</v>
      </c>
      <c r="T246" s="376">
        <f t="shared" si="62"/>
        <v>200</v>
      </c>
      <c r="U246" s="379">
        <f t="shared" si="63"/>
        <v>0</v>
      </c>
      <c r="V246" s="322">
        <f t="shared" si="64"/>
        <v>24.860634114316536</v>
      </c>
      <c r="W246" s="322">
        <f t="shared" si="65"/>
        <v>12.885628110447545</v>
      </c>
      <c r="X246" s="376">
        <f t="shared" si="66"/>
        <v>303.56799999999998</v>
      </c>
      <c r="Y246" s="379">
        <f t="shared" si="67"/>
        <v>3911.66435423234</v>
      </c>
    </row>
    <row r="247" spans="1:25" x14ac:dyDescent="0.25">
      <c r="A247" s="210">
        <f>'11-2021'!A253</f>
        <v>44511.041666666082</v>
      </c>
      <c r="B247" s="252">
        <v>496.82500000000005</v>
      </c>
      <c r="C247" s="253">
        <v>16180.249</v>
      </c>
      <c r="D247" s="252">
        <v>0</v>
      </c>
      <c r="E247" s="253">
        <v>0</v>
      </c>
      <c r="F247" s="251">
        <f t="shared" si="55"/>
        <v>496.82500000000005</v>
      </c>
      <c r="G247" s="251">
        <f t="shared" si="56"/>
        <v>16180.249</v>
      </c>
      <c r="H247" s="226">
        <f>'11-2021'!P253</f>
        <v>0</v>
      </c>
      <c r="I247" s="326">
        <f t="shared" si="57"/>
        <v>496.82500000000005</v>
      </c>
      <c r="J247" s="322">
        <f t="shared" si="58"/>
        <v>32.56730035726865</v>
      </c>
      <c r="K247" s="360">
        <v>4.34</v>
      </c>
      <c r="L247" s="327">
        <f t="shared" si="59"/>
        <v>53.236000000000004</v>
      </c>
      <c r="M247" s="322">
        <f t="shared" si="68"/>
        <v>0</v>
      </c>
      <c r="N247" s="322">
        <f t="shared" si="69"/>
        <v>0</v>
      </c>
      <c r="O247" s="322">
        <f t="shared" si="70"/>
        <v>24.860634114316536</v>
      </c>
      <c r="P247" s="322">
        <f t="shared" si="71"/>
        <v>0</v>
      </c>
      <c r="Q247" s="322">
        <f t="shared" si="72"/>
        <v>0</v>
      </c>
      <c r="R247" s="322">
        <f t="shared" si="60"/>
        <v>53.236000000000004</v>
      </c>
      <c r="S247" s="322">
        <f t="shared" si="61"/>
        <v>0</v>
      </c>
      <c r="T247" s="376">
        <f t="shared" si="62"/>
        <v>200</v>
      </c>
      <c r="U247" s="379">
        <f t="shared" si="63"/>
        <v>0</v>
      </c>
      <c r="V247" s="322">
        <f t="shared" si="64"/>
        <v>24.860634114316536</v>
      </c>
      <c r="W247" s="322">
        <f t="shared" si="65"/>
        <v>7.7066662429521138</v>
      </c>
      <c r="X247" s="376">
        <f t="shared" si="66"/>
        <v>296.82500000000005</v>
      </c>
      <c r="Y247" s="379">
        <f t="shared" si="67"/>
        <v>2287.5312075642614</v>
      </c>
    </row>
    <row r="248" spans="1:25" x14ac:dyDescent="0.25">
      <c r="A248" s="210">
        <f>'11-2021'!A254</f>
        <v>44511.083333332746</v>
      </c>
      <c r="B248" s="252">
        <v>493.024</v>
      </c>
      <c r="C248" s="253">
        <v>15097.288799999998</v>
      </c>
      <c r="D248" s="252">
        <v>0</v>
      </c>
      <c r="E248" s="253">
        <v>0</v>
      </c>
      <c r="F248" s="251">
        <f t="shared" si="55"/>
        <v>493.024</v>
      </c>
      <c r="G248" s="251">
        <f t="shared" si="56"/>
        <v>15097.288799999998</v>
      </c>
      <c r="H248" s="226">
        <f>'11-2021'!P254</f>
        <v>0</v>
      </c>
      <c r="I248" s="326">
        <f t="shared" si="57"/>
        <v>493.024</v>
      </c>
      <c r="J248" s="322">
        <f t="shared" si="58"/>
        <v>30.621813136885827</v>
      </c>
      <c r="K248" s="360">
        <v>4.34</v>
      </c>
      <c r="L248" s="327">
        <f t="shared" si="59"/>
        <v>53.236000000000004</v>
      </c>
      <c r="M248" s="322">
        <f t="shared" si="68"/>
        <v>0</v>
      </c>
      <c r="N248" s="322">
        <f t="shared" si="69"/>
        <v>0</v>
      </c>
      <c r="O248" s="322">
        <f t="shared" si="70"/>
        <v>24.860634114316536</v>
      </c>
      <c r="P248" s="322">
        <f t="shared" si="71"/>
        <v>0</v>
      </c>
      <c r="Q248" s="322">
        <f t="shared" si="72"/>
        <v>0</v>
      </c>
      <c r="R248" s="322">
        <f t="shared" si="60"/>
        <v>53.236000000000004</v>
      </c>
      <c r="S248" s="322">
        <f t="shared" si="61"/>
        <v>0</v>
      </c>
      <c r="T248" s="376">
        <f t="shared" si="62"/>
        <v>200</v>
      </c>
      <c r="U248" s="379">
        <f t="shared" si="63"/>
        <v>0</v>
      </c>
      <c r="V248" s="322">
        <f t="shared" si="64"/>
        <v>24.860634114316536</v>
      </c>
      <c r="W248" s="322">
        <f t="shared" si="65"/>
        <v>5.7611790225692907</v>
      </c>
      <c r="X248" s="376">
        <f t="shared" si="66"/>
        <v>293.024</v>
      </c>
      <c r="Y248" s="379">
        <f t="shared" si="67"/>
        <v>1688.1637219093438</v>
      </c>
    </row>
    <row r="249" spans="1:25" x14ac:dyDescent="0.25">
      <c r="A249" s="210">
        <f>'11-2021'!A255</f>
        <v>44511.124999999411</v>
      </c>
      <c r="B249" s="252">
        <v>495.36799999999999</v>
      </c>
      <c r="C249" s="253">
        <v>15375.499583999999</v>
      </c>
      <c r="D249" s="252">
        <v>0</v>
      </c>
      <c r="E249" s="253">
        <v>0</v>
      </c>
      <c r="F249" s="251">
        <f t="shared" si="55"/>
        <v>495.36799999999999</v>
      </c>
      <c r="G249" s="251">
        <f t="shared" si="56"/>
        <v>15375.499583999999</v>
      </c>
      <c r="H249" s="226">
        <f>'11-2021'!P255</f>
        <v>0</v>
      </c>
      <c r="I249" s="326">
        <f t="shared" si="57"/>
        <v>495.36799999999999</v>
      </c>
      <c r="J249" s="322">
        <f t="shared" si="58"/>
        <v>31.038540204454062</v>
      </c>
      <c r="K249" s="360">
        <v>4.34</v>
      </c>
      <c r="L249" s="327">
        <f t="shared" si="59"/>
        <v>53.236000000000004</v>
      </c>
      <c r="M249" s="322">
        <f t="shared" si="68"/>
        <v>0</v>
      </c>
      <c r="N249" s="322">
        <f t="shared" si="69"/>
        <v>0</v>
      </c>
      <c r="O249" s="322">
        <f t="shared" si="70"/>
        <v>24.860634114316536</v>
      </c>
      <c r="P249" s="322">
        <f t="shared" si="71"/>
        <v>0</v>
      </c>
      <c r="Q249" s="322">
        <f t="shared" si="72"/>
        <v>0</v>
      </c>
      <c r="R249" s="322">
        <f t="shared" si="60"/>
        <v>53.236000000000004</v>
      </c>
      <c r="S249" s="322">
        <f t="shared" si="61"/>
        <v>0</v>
      </c>
      <c r="T249" s="376">
        <f t="shared" si="62"/>
        <v>200</v>
      </c>
      <c r="U249" s="379">
        <f t="shared" si="63"/>
        <v>0</v>
      </c>
      <c r="V249" s="322">
        <f t="shared" si="64"/>
        <v>24.860634114316536</v>
      </c>
      <c r="W249" s="322">
        <f t="shared" si="65"/>
        <v>6.177906090137526</v>
      </c>
      <c r="X249" s="376">
        <f t="shared" si="66"/>
        <v>295.36799999999999</v>
      </c>
      <c r="Y249" s="379">
        <f t="shared" si="67"/>
        <v>1824.7557660317407</v>
      </c>
    </row>
    <row r="250" spans="1:25" x14ac:dyDescent="0.25">
      <c r="A250" s="210">
        <f>'11-2021'!A256</f>
        <v>44511.166666666075</v>
      </c>
      <c r="B250" s="252">
        <v>502.28399999999999</v>
      </c>
      <c r="C250" s="253">
        <v>15793.907304</v>
      </c>
      <c r="D250" s="252">
        <v>0</v>
      </c>
      <c r="E250" s="253">
        <v>0</v>
      </c>
      <c r="F250" s="251">
        <f t="shared" si="55"/>
        <v>502.28399999999999</v>
      </c>
      <c r="G250" s="251">
        <f t="shared" si="56"/>
        <v>15793.907304</v>
      </c>
      <c r="H250" s="226">
        <f>'11-2021'!P256</f>
        <v>0</v>
      </c>
      <c r="I250" s="326">
        <f t="shared" si="57"/>
        <v>502.28399999999999</v>
      </c>
      <c r="J250" s="322">
        <f t="shared" si="58"/>
        <v>31.444177604701725</v>
      </c>
      <c r="K250" s="360">
        <v>4.34</v>
      </c>
      <c r="L250" s="327">
        <f t="shared" si="59"/>
        <v>53.236000000000004</v>
      </c>
      <c r="M250" s="322">
        <f t="shared" si="68"/>
        <v>0</v>
      </c>
      <c r="N250" s="322">
        <f t="shared" si="69"/>
        <v>0</v>
      </c>
      <c r="O250" s="322">
        <f t="shared" si="70"/>
        <v>24.860634114316536</v>
      </c>
      <c r="P250" s="322">
        <f t="shared" si="71"/>
        <v>0</v>
      </c>
      <c r="Q250" s="322">
        <f t="shared" si="72"/>
        <v>0</v>
      </c>
      <c r="R250" s="322">
        <f t="shared" si="60"/>
        <v>53.236000000000004</v>
      </c>
      <c r="S250" s="322">
        <f t="shared" si="61"/>
        <v>0</v>
      </c>
      <c r="T250" s="376">
        <f t="shared" si="62"/>
        <v>200</v>
      </c>
      <c r="U250" s="379">
        <f t="shared" si="63"/>
        <v>0</v>
      </c>
      <c r="V250" s="322">
        <f t="shared" si="64"/>
        <v>24.860634114316536</v>
      </c>
      <c r="W250" s="322">
        <f t="shared" si="65"/>
        <v>6.583543490385189</v>
      </c>
      <c r="X250" s="376">
        <f t="shared" si="66"/>
        <v>302.28399999999999</v>
      </c>
      <c r="Y250" s="379">
        <f t="shared" si="67"/>
        <v>1990.0998604475965</v>
      </c>
    </row>
    <row r="251" spans="1:25" x14ac:dyDescent="0.25">
      <c r="A251" s="210">
        <f>'11-2021'!A257</f>
        <v>44511.208333332739</v>
      </c>
      <c r="B251" s="252">
        <v>514.25599999999997</v>
      </c>
      <c r="C251" s="253">
        <v>17951.716648000001</v>
      </c>
      <c r="D251" s="252">
        <v>0</v>
      </c>
      <c r="E251" s="253">
        <v>0</v>
      </c>
      <c r="F251" s="251">
        <f t="shared" si="55"/>
        <v>514.25599999999997</v>
      </c>
      <c r="G251" s="251">
        <f t="shared" si="56"/>
        <v>17951.716648000001</v>
      </c>
      <c r="H251" s="226">
        <f>'11-2021'!P257</f>
        <v>0</v>
      </c>
      <c r="I251" s="326">
        <f t="shared" si="57"/>
        <v>514.25599999999997</v>
      </c>
      <c r="J251" s="322">
        <f t="shared" si="58"/>
        <v>34.908132618773536</v>
      </c>
      <c r="K251" s="360">
        <v>4.34</v>
      </c>
      <c r="L251" s="327">
        <f t="shared" si="59"/>
        <v>53.236000000000004</v>
      </c>
      <c r="M251" s="322">
        <f t="shared" si="68"/>
        <v>0</v>
      </c>
      <c r="N251" s="322">
        <f t="shared" si="69"/>
        <v>0</v>
      </c>
      <c r="O251" s="322">
        <f t="shared" si="70"/>
        <v>24.860634114316536</v>
      </c>
      <c r="P251" s="322">
        <f t="shared" si="71"/>
        <v>0</v>
      </c>
      <c r="Q251" s="322">
        <f t="shared" si="72"/>
        <v>0</v>
      </c>
      <c r="R251" s="322">
        <f t="shared" si="60"/>
        <v>53.236000000000004</v>
      </c>
      <c r="S251" s="322">
        <f t="shared" si="61"/>
        <v>0</v>
      </c>
      <c r="T251" s="376">
        <f t="shared" si="62"/>
        <v>200</v>
      </c>
      <c r="U251" s="379">
        <f t="shared" si="63"/>
        <v>0</v>
      </c>
      <c r="V251" s="322">
        <f t="shared" si="64"/>
        <v>24.860634114316536</v>
      </c>
      <c r="W251" s="322">
        <f t="shared" si="65"/>
        <v>10.047498504457</v>
      </c>
      <c r="X251" s="376">
        <f t="shared" si="66"/>
        <v>314.25599999999997</v>
      </c>
      <c r="Y251" s="379">
        <f t="shared" si="67"/>
        <v>3157.4866900166385</v>
      </c>
    </row>
    <row r="252" spans="1:25" x14ac:dyDescent="0.25">
      <c r="A252" s="210">
        <f>'11-2021'!A258</f>
        <v>44511.249999999403</v>
      </c>
      <c r="B252" s="252">
        <v>530.21500000000003</v>
      </c>
      <c r="C252" s="253">
        <v>21273.354145000001</v>
      </c>
      <c r="D252" s="252">
        <v>0</v>
      </c>
      <c r="E252" s="253">
        <v>0</v>
      </c>
      <c r="F252" s="251">
        <f t="shared" si="55"/>
        <v>530.21500000000003</v>
      </c>
      <c r="G252" s="251">
        <f t="shared" si="56"/>
        <v>21273.354145000001</v>
      </c>
      <c r="H252" s="226">
        <f>'11-2021'!P258</f>
        <v>0</v>
      </c>
      <c r="I252" s="326">
        <f t="shared" si="57"/>
        <v>530.21500000000003</v>
      </c>
      <c r="J252" s="322">
        <f t="shared" si="58"/>
        <v>40.122128089548582</v>
      </c>
      <c r="K252" s="360">
        <v>4.34</v>
      </c>
      <c r="L252" s="327">
        <f t="shared" si="59"/>
        <v>53.236000000000004</v>
      </c>
      <c r="M252" s="322">
        <f t="shared" si="68"/>
        <v>0</v>
      </c>
      <c r="N252" s="322">
        <f t="shared" si="69"/>
        <v>0</v>
      </c>
      <c r="O252" s="322">
        <f t="shared" si="70"/>
        <v>24.860634114316536</v>
      </c>
      <c r="P252" s="322">
        <f t="shared" si="71"/>
        <v>0</v>
      </c>
      <c r="Q252" s="322">
        <f t="shared" si="72"/>
        <v>0</v>
      </c>
      <c r="R252" s="322">
        <f t="shared" si="60"/>
        <v>53.236000000000004</v>
      </c>
      <c r="S252" s="322">
        <f t="shared" si="61"/>
        <v>0</v>
      </c>
      <c r="T252" s="376">
        <f t="shared" si="62"/>
        <v>200</v>
      </c>
      <c r="U252" s="379">
        <f t="shared" si="63"/>
        <v>0</v>
      </c>
      <c r="V252" s="322">
        <f t="shared" si="64"/>
        <v>24.860634114316536</v>
      </c>
      <c r="W252" s="322">
        <f t="shared" si="65"/>
        <v>15.261493975232046</v>
      </c>
      <c r="X252" s="376">
        <f t="shared" si="66"/>
        <v>330.21500000000003</v>
      </c>
      <c r="Y252" s="379">
        <f t="shared" si="67"/>
        <v>5039.5742330312505</v>
      </c>
    </row>
    <row r="253" spans="1:25" x14ac:dyDescent="0.25">
      <c r="A253" s="210">
        <f>'11-2021'!A259</f>
        <v>44511.291666666068</v>
      </c>
      <c r="B253" s="252">
        <v>575.90700000000004</v>
      </c>
      <c r="C253" s="253">
        <v>32918.563020000001</v>
      </c>
      <c r="D253" s="252">
        <v>0</v>
      </c>
      <c r="E253" s="253">
        <v>0</v>
      </c>
      <c r="F253" s="251">
        <f t="shared" si="55"/>
        <v>575.90700000000004</v>
      </c>
      <c r="G253" s="251">
        <f t="shared" si="56"/>
        <v>32918.563020000001</v>
      </c>
      <c r="H253" s="226">
        <f>'11-2021'!P259</f>
        <v>0</v>
      </c>
      <c r="I253" s="326">
        <f t="shared" si="57"/>
        <v>575.90700000000004</v>
      </c>
      <c r="J253" s="322">
        <f t="shared" si="58"/>
        <v>57.159511900358908</v>
      </c>
      <c r="K253" s="360">
        <v>4.34</v>
      </c>
      <c r="L253" s="327">
        <f t="shared" si="59"/>
        <v>53.236000000000004</v>
      </c>
      <c r="M253" s="322">
        <f t="shared" si="68"/>
        <v>0</v>
      </c>
      <c r="N253" s="322">
        <f t="shared" si="69"/>
        <v>0</v>
      </c>
      <c r="O253" s="322">
        <f t="shared" si="70"/>
        <v>24.860634114316536</v>
      </c>
      <c r="P253" s="322">
        <f t="shared" si="71"/>
        <v>0</v>
      </c>
      <c r="Q253" s="322">
        <f t="shared" si="72"/>
        <v>0</v>
      </c>
      <c r="R253" s="322">
        <f t="shared" si="60"/>
        <v>53.236000000000004</v>
      </c>
      <c r="S253" s="322">
        <f t="shared" si="61"/>
        <v>3.9235119003589034</v>
      </c>
      <c r="T253" s="376">
        <f t="shared" si="62"/>
        <v>200</v>
      </c>
      <c r="U253" s="379">
        <f t="shared" si="63"/>
        <v>784.70238007178068</v>
      </c>
      <c r="V253" s="322">
        <f t="shared" si="64"/>
        <v>24.860634114316536</v>
      </c>
      <c r="W253" s="322">
        <f t="shared" si="65"/>
        <v>32.298877786042368</v>
      </c>
      <c r="X253" s="376">
        <f t="shared" si="66"/>
        <v>375.90700000000004</v>
      </c>
      <c r="Y253" s="379">
        <f t="shared" si="67"/>
        <v>12141.37425191783</v>
      </c>
    </row>
    <row r="254" spans="1:25" x14ac:dyDescent="0.25">
      <c r="A254" s="210">
        <f>'11-2021'!A260</f>
        <v>44511.333333332732</v>
      </c>
      <c r="B254" s="252">
        <v>588.54399999999998</v>
      </c>
      <c r="C254" s="253">
        <v>36276.950612000001</v>
      </c>
      <c r="D254" s="252">
        <v>0</v>
      </c>
      <c r="E254" s="253">
        <v>0</v>
      </c>
      <c r="F254" s="251">
        <f t="shared" si="55"/>
        <v>588.54399999999998</v>
      </c>
      <c r="G254" s="251">
        <f t="shared" si="56"/>
        <v>36276.950612000001</v>
      </c>
      <c r="H254" s="226">
        <f>'11-2021'!P260</f>
        <v>0</v>
      </c>
      <c r="I254" s="326">
        <f t="shared" si="57"/>
        <v>588.54399999999998</v>
      </c>
      <c r="J254" s="322">
        <f t="shared" si="58"/>
        <v>61.638468172303178</v>
      </c>
      <c r="K254" s="360">
        <v>4.34</v>
      </c>
      <c r="L254" s="327">
        <f t="shared" si="59"/>
        <v>53.236000000000004</v>
      </c>
      <c r="M254" s="322">
        <f t="shared" si="68"/>
        <v>0</v>
      </c>
      <c r="N254" s="322">
        <f t="shared" si="69"/>
        <v>0</v>
      </c>
      <c r="O254" s="322">
        <f t="shared" si="70"/>
        <v>24.860634114316536</v>
      </c>
      <c r="P254" s="322">
        <f t="shared" si="71"/>
        <v>0</v>
      </c>
      <c r="Q254" s="322">
        <f t="shared" si="72"/>
        <v>0</v>
      </c>
      <c r="R254" s="322">
        <f t="shared" si="60"/>
        <v>53.236000000000004</v>
      </c>
      <c r="S254" s="322">
        <f t="shared" si="61"/>
        <v>8.4024681723031733</v>
      </c>
      <c r="T254" s="376">
        <f t="shared" si="62"/>
        <v>200</v>
      </c>
      <c r="U254" s="379">
        <f t="shared" si="63"/>
        <v>1680.4936344606347</v>
      </c>
      <c r="V254" s="322">
        <f t="shared" si="64"/>
        <v>24.860634114316536</v>
      </c>
      <c r="W254" s="322">
        <f t="shared" si="65"/>
        <v>36.777834057986638</v>
      </c>
      <c r="X254" s="376">
        <f t="shared" si="66"/>
        <v>388.54399999999998</v>
      </c>
      <c r="Y254" s="379">
        <f t="shared" si="67"/>
        <v>14289.80675622636</v>
      </c>
    </row>
    <row r="255" spans="1:25" x14ac:dyDescent="0.25">
      <c r="A255" s="210">
        <f>'11-2021'!A261</f>
        <v>44511.374999999396</v>
      </c>
      <c r="B255" s="252">
        <v>589.14300000000003</v>
      </c>
      <c r="C255" s="253">
        <v>33260.612975000004</v>
      </c>
      <c r="D255" s="252">
        <v>0</v>
      </c>
      <c r="E255" s="253">
        <v>0</v>
      </c>
      <c r="F255" s="251">
        <f t="shared" si="55"/>
        <v>589.14300000000003</v>
      </c>
      <c r="G255" s="251">
        <f t="shared" si="56"/>
        <v>33260.612975000004</v>
      </c>
      <c r="H255" s="226">
        <f>'11-2021'!P261</f>
        <v>0</v>
      </c>
      <c r="I255" s="326">
        <f t="shared" si="57"/>
        <v>589.14300000000003</v>
      </c>
      <c r="J255" s="322">
        <f t="shared" si="58"/>
        <v>56.455924919756328</v>
      </c>
      <c r="K255" s="360">
        <v>4.34</v>
      </c>
      <c r="L255" s="327">
        <f t="shared" si="59"/>
        <v>53.236000000000004</v>
      </c>
      <c r="M255" s="322">
        <f t="shared" si="68"/>
        <v>0</v>
      </c>
      <c r="N255" s="322">
        <f t="shared" si="69"/>
        <v>0</v>
      </c>
      <c r="O255" s="322">
        <f t="shared" si="70"/>
        <v>24.860634114316536</v>
      </c>
      <c r="P255" s="322">
        <f t="shared" si="71"/>
        <v>0</v>
      </c>
      <c r="Q255" s="322">
        <f t="shared" si="72"/>
        <v>0</v>
      </c>
      <c r="R255" s="322">
        <f t="shared" si="60"/>
        <v>53.236000000000004</v>
      </c>
      <c r="S255" s="322">
        <f t="shared" si="61"/>
        <v>3.2199249197563233</v>
      </c>
      <c r="T255" s="376">
        <f t="shared" si="62"/>
        <v>200</v>
      </c>
      <c r="U255" s="379">
        <f t="shared" si="63"/>
        <v>643.98498395126467</v>
      </c>
      <c r="V255" s="322">
        <f t="shared" si="64"/>
        <v>24.860634114316536</v>
      </c>
      <c r="W255" s="322">
        <f t="shared" si="65"/>
        <v>31.595290805439792</v>
      </c>
      <c r="X255" s="376">
        <f t="shared" si="66"/>
        <v>389.14300000000003</v>
      </c>
      <c r="Y255" s="379">
        <f t="shared" si="67"/>
        <v>12295.086249901258</v>
      </c>
    </row>
    <row r="256" spans="1:25" x14ac:dyDescent="0.25">
      <c r="A256" s="210">
        <f>'11-2021'!A262</f>
        <v>44511.41666666606</v>
      </c>
      <c r="B256" s="252">
        <v>578.68099999999993</v>
      </c>
      <c r="C256" s="253">
        <v>32157.510958999999</v>
      </c>
      <c r="D256" s="252">
        <v>0</v>
      </c>
      <c r="E256" s="253">
        <v>0</v>
      </c>
      <c r="F256" s="251">
        <f t="shared" si="55"/>
        <v>578.68099999999993</v>
      </c>
      <c r="G256" s="251">
        <f t="shared" si="56"/>
        <v>32157.510958999999</v>
      </c>
      <c r="H256" s="226">
        <f>'11-2021'!P262</f>
        <v>0</v>
      </c>
      <c r="I256" s="326">
        <f t="shared" si="57"/>
        <v>578.68099999999993</v>
      </c>
      <c r="J256" s="322">
        <f t="shared" si="58"/>
        <v>55.570359073479175</v>
      </c>
      <c r="K256" s="360">
        <v>4.34</v>
      </c>
      <c r="L256" s="327">
        <f t="shared" si="59"/>
        <v>53.236000000000004</v>
      </c>
      <c r="M256" s="322">
        <f t="shared" si="68"/>
        <v>0</v>
      </c>
      <c r="N256" s="322">
        <f t="shared" si="69"/>
        <v>0</v>
      </c>
      <c r="O256" s="322">
        <f t="shared" si="70"/>
        <v>24.860634114316536</v>
      </c>
      <c r="P256" s="322">
        <f t="shared" si="71"/>
        <v>0</v>
      </c>
      <c r="Q256" s="322">
        <f t="shared" si="72"/>
        <v>0</v>
      </c>
      <c r="R256" s="322">
        <f t="shared" si="60"/>
        <v>53.236000000000004</v>
      </c>
      <c r="S256" s="322">
        <f t="shared" si="61"/>
        <v>2.3343590734791704</v>
      </c>
      <c r="T256" s="376">
        <f t="shared" si="62"/>
        <v>200</v>
      </c>
      <c r="U256" s="379">
        <f t="shared" si="63"/>
        <v>466.87181469583408</v>
      </c>
      <c r="V256" s="322">
        <f t="shared" si="64"/>
        <v>24.860634114316536</v>
      </c>
      <c r="W256" s="322">
        <f t="shared" si="65"/>
        <v>30.709724959162639</v>
      </c>
      <c r="X256" s="376">
        <f t="shared" si="66"/>
        <v>378.68099999999993</v>
      </c>
      <c r="Y256" s="379">
        <f t="shared" si="67"/>
        <v>11629.189357260664</v>
      </c>
    </row>
    <row r="257" spans="1:25" x14ac:dyDescent="0.25">
      <c r="A257" s="210">
        <f>'11-2021'!A263</f>
        <v>44511.458333332725</v>
      </c>
      <c r="B257" s="252">
        <v>564</v>
      </c>
      <c r="C257" s="253">
        <v>30574.44</v>
      </c>
      <c r="D257" s="252">
        <v>18.423999999999999</v>
      </c>
      <c r="E257" s="253">
        <v>998.76499999999999</v>
      </c>
      <c r="F257" s="251">
        <f t="shared" si="55"/>
        <v>545.57600000000002</v>
      </c>
      <c r="G257" s="251">
        <f t="shared" si="56"/>
        <v>29575.674999999999</v>
      </c>
      <c r="H257" s="226">
        <f>'11-2021'!P263</f>
        <v>0</v>
      </c>
      <c r="I257" s="326">
        <f t="shared" si="57"/>
        <v>545.57600000000002</v>
      </c>
      <c r="J257" s="322">
        <f t="shared" si="58"/>
        <v>54.210000073317005</v>
      </c>
      <c r="K257" s="360">
        <v>4.34</v>
      </c>
      <c r="L257" s="327">
        <f t="shared" si="59"/>
        <v>53.236000000000004</v>
      </c>
      <c r="M257" s="322">
        <f t="shared" si="68"/>
        <v>0</v>
      </c>
      <c r="N257" s="322">
        <f t="shared" si="69"/>
        <v>0</v>
      </c>
      <c r="O257" s="322">
        <f t="shared" si="70"/>
        <v>24.860634114316536</v>
      </c>
      <c r="P257" s="322">
        <f t="shared" si="71"/>
        <v>0</v>
      </c>
      <c r="Q257" s="322">
        <f t="shared" si="72"/>
        <v>0</v>
      </c>
      <c r="R257" s="322">
        <f t="shared" si="60"/>
        <v>53.236000000000004</v>
      </c>
      <c r="S257" s="322">
        <f t="shared" si="61"/>
        <v>0.97400007331700067</v>
      </c>
      <c r="T257" s="376">
        <f t="shared" si="62"/>
        <v>200</v>
      </c>
      <c r="U257" s="379">
        <f t="shared" si="63"/>
        <v>194.80001466340013</v>
      </c>
      <c r="V257" s="322">
        <f t="shared" si="64"/>
        <v>24.860634114316536</v>
      </c>
      <c r="W257" s="322">
        <f t="shared" si="65"/>
        <v>29.349365959000469</v>
      </c>
      <c r="X257" s="376">
        <f t="shared" si="66"/>
        <v>345.57600000000002</v>
      </c>
      <c r="Y257" s="379">
        <f t="shared" si="67"/>
        <v>10142.436490647548</v>
      </c>
    </row>
    <row r="258" spans="1:25" x14ac:dyDescent="0.25">
      <c r="A258" s="210">
        <f>'11-2021'!A264</f>
        <v>44511.499999999389</v>
      </c>
      <c r="B258" s="252">
        <v>541.70000000000005</v>
      </c>
      <c r="C258" s="253">
        <v>27865.047999999999</v>
      </c>
      <c r="D258" s="252">
        <v>23.123000000000001</v>
      </c>
      <c r="E258" s="253">
        <v>1189.4469999999999</v>
      </c>
      <c r="F258" s="251">
        <f t="shared" si="55"/>
        <v>518.577</v>
      </c>
      <c r="G258" s="251">
        <f t="shared" si="56"/>
        <v>26675.600999999999</v>
      </c>
      <c r="H258" s="226">
        <f>'11-2021'!P264</f>
        <v>0</v>
      </c>
      <c r="I258" s="326">
        <f t="shared" si="57"/>
        <v>518.577</v>
      </c>
      <c r="J258" s="322">
        <f t="shared" si="58"/>
        <v>51.440000231402472</v>
      </c>
      <c r="K258" s="360">
        <v>4.34</v>
      </c>
      <c r="L258" s="327">
        <f t="shared" si="59"/>
        <v>53.236000000000004</v>
      </c>
      <c r="M258" s="322">
        <f t="shared" si="68"/>
        <v>0</v>
      </c>
      <c r="N258" s="322">
        <f t="shared" si="69"/>
        <v>0</v>
      </c>
      <c r="O258" s="322">
        <f t="shared" si="70"/>
        <v>24.860634114316536</v>
      </c>
      <c r="P258" s="322">
        <f t="shared" si="71"/>
        <v>0</v>
      </c>
      <c r="Q258" s="322">
        <f t="shared" si="72"/>
        <v>0</v>
      </c>
      <c r="R258" s="322">
        <f t="shared" si="60"/>
        <v>53.236000000000004</v>
      </c>
      <c r="S258" s="322">
        <f t="shared" si="61"/>
        <v>0</v>
      </c>
      <c r="T258" s="376">
        <f t="shared" si="62"/>
        <v>200</v>
      </c>
      <c r="U258" s="379">
        <f t="shared" si="63"/>
        <v>0</v>
      </c>
      <c r="V258" s="322">
        <f t="shared" si="64"/>
        <v>24.860634114316536</v>
      </c>
      <c r="W258" s="322">
        <f t="shared" si="65"/>
        <v>26.579366117085936</v>
      </c>
      <c r="X258" s="376">
        <f t="shared" si="66"/>
        <v>318.577</v>
      </c>
      <c r="Y258" s="379">
        <f t="shared" si="67"/>
        <v>8467.5747194828855</v>
      </c>
    </row>
    <row r="259" spans="1:25" x14ac:dyDescent="0.25">
      <c r="A259" s="210">
        <f>'11-2021'!A265</f>
        <v>44511.541666666053</v>
      </c>
      <c r="B259" s="252">
        <v>543.29999999999995</v>
      </c>
      <c r="C259" s="253">
        <v>27458.382000000001</v>
      </c>
      <c r="D259" s="252">
        <v>40.89</v>
      </c>
      <c r="E259" s="253">
        <v>2066.5810000000001</v>
      </c>
      <c r="F259" s="251">
        <f t="shared" si="55"/>
        <v>502.40999999999997</v>
      </c>
      <c r="G259" s="251">
        <f t="shared" si="56"/>
        <v>25391.800999999999</v>
      </c>
      <c r="H259" s="226">
        <f>'11-2021'!P265</f>
        <v>0</v>
      </c>
      <c r="I259" s="326">
        <f t="shared" si="57"/>
        <v>502.40999999999997</v>
      </c>
      <c r="J259" s="322">
        <f t="shared" si="58"/>
        <v>50.539999203837503</v>
      </c>
      <c r="K259" s="360">
        <v>4.34</v>
      </c>
      <c r="L259" s="327">
        <f t="shared" si="59"/>
        <v>53.236000000000004</v>
      </c>
      <c r="M259" s="322">
        <f t="shared" si="68"/>
        <v>0</v>
      </c>
      <c r="N259" s="322">
        <f t="shared" si="69"/>
        <v>0</v>
      </c>
      <c r="O259" s="322">
        <f t="shared" si="70"/>
        <v>24.860634114316536</v>
      </c>
      <c r="P259" s="322">
        <f t="shared" si="71"/>
        <v>0</v>
      </c>
      <c r="Q259" s="322">
        <f t="shared" si="72"/>
        <v>0</v>
      </c>
      <c r="R259" s="322">
        <f t="shared" si="60"/>
        <v>53.236000000000004</v>
      </c>
      <c r="S259" s="322">
        <f t="shared" si="61"/>
        <v>0</v>
      </c>
      <c r="T259" s="376">
        <f t="shared" si="62"/>
        <v>200</v>
      </c>
      <c r="U259" s="379">
        <f t="shared" si="63"/>
        <v>0</v>
      </c>
      <c r="V259" s="322">
        <f t="shared" si="64"/>
        <v>24.860634114316536</v>
      </c>
      <c r="W259" s="322">
        <f t="shared" si="65"/>
        <v>25.679365089520967</v>
      </c>
      <c r="X259" s="376">
        <f t="shared" si="66"/>
        <v>302.40999999999997</v>
      </c>
      <c r="Y259" s="379">
        <f t="shared" si="67"/>
        <v>7765.6967967220353</v>
      </c>
    </row>
    <row r="260" spans="1:25" x14ac:dyDescent="0.25">
      <c r="A260" s="210">
        <f>'11-2021'!A266</f>
        <v>44511.583333332717</v>
      </c>
      <c r="B260" s="252">
        <v>543.70000000000005</v>
      </c>
      <c r="C260" s="253">
        <v>29729.516</v>
      </c>
      <c r="D260" s="252">
        <v>49.953000000000003</v>
      </c>
      <c r="E260" s="253">
        <v>2731.43</v>
      </c>
      <c r="F260" s="251">
        <f t="shared" si="55"/>
        <v>493.74700000000007</v>
      </c>
      <c r="G260" s="251">
        <f t="shared" si="56"/>
        <v>26998.085999999999</v>
      </c>
      <c r="H260" s="226">
        <f>'11-2021'!P266</f>
        <v>0</v>
      </c>
      <c r="I260" s="326">
        <f t="shared" si="57"/>
        <v>493.74700000000007</v>
      </c>
      <c r="J260" s="322">
        <f t="shared" si="58"/>
        <v>54.680000081013141</v>
      </c>
      <c r="K260" s="360">
        <v>4.34</v>
      </c>
      <c r="L260" s="327">
        <f t="shared" si="59"/>
        <v>53.236000000000004</v>
      </c>
      <c r="M260" s="322">
        <f t="shared" si="68"/>
        <v>0</v>
      </c>
      <c r="N260" s="322">
        <f t="shared" si="69"/>
        <v>0</v>
      </c>
      <c r="O260" s="322">
        <f t="shared" si="70"/>
        <v>24.860634114316536</v>
      </c>
      <c r="P260" s="322">
        <f t="shared" si="71"/>
        <v>0</v>
      </c>
      <c r="Q260" s="322">
        <f t="shared" si="72"/>
        <v>0</v>
      </c>
      <c r="R260" s="322">
        <f t="shared" si="60"/>
        <v>53.236000000000004</v>
      </c>
      <c r="S260" s="322">
        <f t="shared" si="61"/>
        <v>1.4440000810131366</v>
      </c>
      <c r="T260" s="376">
        <f t="shared" si="62"/>
        <v>200</v>
      </c>
      <c r="U260" s="379">
        <f t="shared" si="63"/>
        <v>288.80001620262732</v>
      </c>
      <c r="V260" s="322">
        <f t="shared" si="64"/>
        <v>24.860634114316536</v>
      </c>
      <c r="W260" s="322">
        <f t="shared" si="65"/>
        <v>29.819365966696605</v>
      </c>
      <c r="X260" s="376">
        <f t="shared" si="66"/>
        <v>293.74700000000007</v>
      </c>
      <c r="Y260" s="379">
        <f t="shared" si="67"/>
        <v>8759.3492946192291</v>
      </c>
    </row>
    <row r="261" spans="1:25" x14ac:dyDescent="0.25">
      <c r="A261" s="210">
        <f>'11-2021'!A267</f>
        <v>44511.624999999382</v>
      </c>
      <c r="B261" s="252">
        <v>539.29999999999995</v>
      </c>
      <c r="C261" s="253">
        <v>26743.886999999999</v>
      </c>
      <c r="D261" s="252">
        <v>48.793999999999997</v>
      </c>
      <c r="E261" s="253">
        <v>2419.694</v>
      </c>
      <c r="F261" s="251">
        <f t="shared" si="55"/>
        <v>490.50599999999997</v>
      </c>
      <c r="G261" s="251">
        <f t="shared" si="56"/>
        <v>24324.192999999999</v>
      </c>
      <c r="H261" s="226">
        <f>'11-2021'!P267</f>
        <v>0</v>
      </c>
      <c r="I261" s="326">
        <f t="shared" si="57"/>
        <v>490.50599999999997</v>
      </c>
      <c r="J261" s="322">
        <f t="shared" si="58"/>
        <v>49.590000937807083</v>
      </c>
      <c r="K261" s="360">
        <v>4.34</v>
      </c>
      <c r="L261" s="327">
        <f t="shared" si="59"/>
        <v>53.236000000000004</v>
      </c>
      <c r="M261" s="322">
        <f t="shared" si="68"/>
        <v>0</v>
      </c>
      <c r="N261" s="322">
        <f t="shared" si="69"/>
        <v>0</v>
      </c>
      <c r="O261" s="322">
        <f t="shared" si="70"/>
        <v>24.860634114316536</v>
      </c>
      <c r="P261" s="322">
        <f t="shared" si="71"/>
        <v>0</v>
      </c>
      <c r="Q261" s="322">
        <f t="shared" si="72"/>
        <v>0</v>
      </c>
      <c r="R261" s="322">
        <f t="shared" si="60"/>
        <v>53.236000000000004</v>
      </c>
      <c r="S261" s="322">
        <f t="shared" si="61"/>
        <v>0</v>
      </c>
      <c r="T261" s="376">
        <f t="shared" si="62"/>
        <v>200</v>
      </c>
      <c r="U261" s="379">
        <f t="shared" si="63"/>
        <v>0</v>
      </c>
      <c r="V261" s="322">
        <f t="shared" si="64"/>
        <v>24.860634114316536</v>
      </c>
      <c r="W261" s="322">
        <f t="shared" si="65"/>
        <v>24.729366823490547</v>
      </c>
      <c r="X261" s="376">
        <f t="shared" si="66"/>
        <v>290.50599999999997</v>
      </c>
      <c r="Y261" s="379">
        <f t="shared" si="67"/>
        <v>7184.0294384249446</v>
      </c>
    </row>
    <row r="262" spans="1:25" x14ac:dyDescent="0.25">
      <c r="A262" s="210">
        <f>'11-2021'!A268</f>
        <v>44511.666666666046</v>
      </c>
      <c r="B262" s="252">
        <v>531.5</v>
      </c>
      <c r="C262" s="253">
        <v>27218.115000000002</v>
      </c>
      <c r="D262" s="252">
        <v>53.143000000000001</v>
      </c>
      <c r="E262" s="253">
        <v>2721.453</v>
      </c>
      <c r="F262" s="251">
        <f t="shared" si="55"/>
        <v>478.35699999999997</v>
      </c>
      <c r="G262" s="251">
        <f t="shared" si="56"/>
        <v>24496.662</v>
      </c>
      <c r="H262" s="226">
        <f>'11-2021'!P268</f>
        <v>0</v>
      </c>
      <c r="I262" s="326">
        <f t="shared" si="57"/>
        <v>478.35699999999997</v>
      </c>
      <c r="J262" s="322">
        <f t="shared" si="58"/>
        <v>51.21000006271467</v>
      </c>
      <c r="K262" s="360">
        <v>4.34</v>
      </c>
      <c r="L262" s="327">
        <f t="shared" si="59"/>
        <v>53.236000000000004</v>
      </c>
      <c r="M262" s="322">
        <f t="shared" si="68"/>
        <v>0</v>
      </c>
      <c r="N262" s="322">
        <f t="shared" si="69"/>
        <v>0</v>
      </c>
      <c r="O262" s="322">
        <f t="shared" si="70"/>
        <v>24.860634114316536</v>
      </c>
      <c r="P262" s="322">
        <f t="shared" si="71"/>
        <v>0</v>
      </c>
      <c r="Q262" s="322">
        <f t="shared" si="72"/>
        <v>0</v>
      </c>
      <c r="R262" s="322">
        <f t="shared" si="60"/>
        <v>53.236000000000004</v>
      </c>
      <c r="S262" s="322">
        <f t="shared" si="61"/>
        <v>0</v>
      </c>
      <c r="T262" s="376">
        <f t="shared" si="62"/>
        <v>200</v>
      </c>
      <c r="U262" s="379">
        <f t="shared" si="63"/>
        <v>0</v>
      </c>
      <c r="V262" s="322">
        <f t="shared" si="64"/>
        <v>24.860634114316536</v>
      </c>
      <c r="W262" s="322">
        <f t="shared" si="65"/>
        <v>26.349365948398134</v>
      </c>
      <c r="X262" s="376">
        <f t="shared" si="66"/>
        <v>278.35699999999997</v>
      </c>
      <c r="Y262" s="379">
        <f t="shared" si="67"/>
        <v>7334.5304572982586</v>
      </c>
    </row>
    <row r="263" spans="1:25" x14ac:dyDescent="0.25">
      <c r="A263" s="210">
        <f>'11-2021'!A269</f>
        <v>44511.70833333271</v>
      </c>
      <c r="B263" s="252">
        <v>531.9</v>
      </c>
      <c r="C263" s="253">
        <v>30850.2</v>
      </c>
      <c r="D263" s="252">
        <v>51.463000000000001</v>
      </c>
      <c r="E263" s="253">
        <v>2984.8539999999998</v>
      </c>
      <c r="F263" s="251">
        <f t="shared" ref="F263:F326" si="73">B263-D263</f>
        <v>480.43699999999995</v>
      </c>
      <c r="G263" s="251">
        <f t="shared" ref="G263:G326" si="74">C263-E263</f>
        <v>27865.346000000001</v>
      </c>
      <c r="H263" s="226">
        <f>'11-2021'!P269</f>
        <v>0</v>
      </c>
      <c r="I263" s="326">
        <f t="shared" ref="I263:I326" si="75">F263-H263</f>
        <v>480.43699999999995</v>
      </c>
      <c r="J263" s="322">
        <f t="shared" ref="J263:J326" si="76">IF(F263&gt;0,G263/F263,0)</f>
        <v>58.000000000000007</v>
      </c>
      <c r="K263" s="360">
        <v>4.34</v>
      </c>
      <c r="L263" s="327">
        <f t="shared" ref="L263:L326" si="77">IF(AND(MONTH($A$2)&gt;5,MONTH($A$2)&lt;9),(K263*10800)/1000,(K263*10400)/1000)+8.1</f>
        <v>53.236000000000004</v>
      </c>
      <c r="M263" s="322">
        <f t="shared" si="68"/>
        <v>0</v>
      </c>
      <c r="N263" s="322">
        <f t="shared" si="69"/>
        <v>0</v>
      </c>
      <c r="O263" s="322">
        <f t="shared" si="70"/>
        <v>24.860634114316536</v>
      </c>
      <c r="P263" s="322">
        <f t="shared" si="71"/>
        <v>0</v>
      </c>
      <c r="Q263" s="322">
        <f t="shared" si="72"/>
        <v>0</v>
      </c>
      <c r="R263" s="322">
        <f t="shared" ref="R263:R326" si="78">MAX(L263:Q263)</f>
        <v>53.236000000000004</v>
      </c>
      <c r="S263" s="322">
        <f t="shared" ref="S263:S326" si="79">IF(J263&gt;R263,J263-R263,0)</f>
        <v>4.7640000000000029</v>
      </c>
      <c r="T263" s="376">
        <f t="shared" ref="T263:T326" si="80">IF(I263&gt;=200, 200, I263)</f>
        <v>200</v>
      </c>
      <c r="U263" s="379">
        <f t="shared" ref="U263:U326" si="81">IF(S263&lt;&gt;" ",S263*T263,0)</f>
        <v>952.80000000000064</v>
      </c>
      <c r="V263" s="322">
        <f t="shared" ref="V263:V326" si="82">MAX(N263:Q263)</f>
        <v>24.860634114316536</v>
      </c>
      <c r="W263" s="322">
        <f t="shared" ref="W263:W326" si="83">IF((J263-V263)&gt;0,J263-V263,0)</f>
        <v>33.139365885683475</v>
      </c>
      <c r="X263" s="376">
        <f t="shared" ref="X263:X326" si="84">IF(U263&lt;&gt;" ",I263-T263,0)</f>
        <v>280.43699999999995</v>
      </c>
      <c r="Y263" s="379">
        <f t="shared" ref="Y263:Y326" si="85">IF(W263&lt;&gt;" ",W263*X263,0)</f>
        <v>9293.5043508834151</v>
      </c>
    </row>
    <row r="264" spans="1:25" x14ac:dyDescent="0.25">
      <c r="A264" s="210">
        <f>'11-2021'!A270</f>
        <v>44511.749999999374</v>
      </c>
      <c r="B264" s="252">
        <v>541.4</v>
      </c>
      <c r="C264" s="253">
        <v>41996.398000000001</v>
      </c>
      <c r="D264" s="252">
        <v>40.119999999999997</v>
      </c>
      <c r="E264" s="253">
        <v>3112.1080000000002</v>
      </c>
      <c r="F264" s="251">
        <f t="shared" si="73"/>
        <v>501.28</v>
      </c>
      <c r="G264" s="251">
        <f t="shared" si="74"/>
        <v>38884.29</v>
      </c>
      <c r="H264" s="226">
        <f>'11-2021'!P270</f>
        <v>0</v>
      </c>
      <c r="I264" s="326">
        <f t="shared" si="75"/>
        <v>501.28</v>
      </c>
      <c r="J264" s="322">
        <f t="shared" si="76"/>
        <v>77.570000797957235</v>
      </c>
      <c r="K264" s="360">
        <v>4.34</v>
      </c>
      <c r="L264" s="327">
        <f t="shared" si="77"/>
        <v>53.236000000000004</v>
      </c>
      <c r="M264" s="322">
        <f t="shared" ref="M264:M327" si="86">M263</f>
        <v>0</v>
      </c>
      <c r="N264" s="322">
        <f t="shared" ref="N264:N327" si="87">N263</f>
        <v>0</v>
      </c>
      <c r="O264" s="322">
        <f t="shared" ref="O264:O327" si="88">O263</f>
        <v>24.860634114316536</v>
      </c>
      <c r="P264" s="322">
        <f t="shared" ref="P264:P327" si="89">P263</f>
        <v>0</v>
      </c>
      <c r="Q264" s="322">
        <f t="shared" ref="Q264:Q327" si="90">Q263</f>
        <v>0</v>
      </c>
      <c r="R264" s="322">
        <f t="shared" si="78"/>
        <v>53.236000000000004</v>
      </c>
      <c r="S264" s="322">
        <f t="shared" si="79"/>
        <v>24.334000797957231</v>
      </c>
      <c r="T264" s="376">
        <f t="shared" si="80"/>
        <v>200</v>
      </c>
      <c r="U264" s="379">
        <f t="shared" si="81"/>
        <v>4866.8001595914466</v>
      </c>
      <c r="V264" s="322">
        <f t="shared" si="82"/>
        <v>24.860634114316536</v>
      </c>
      <c r="W264" s="322">
        <f t="shared" si="83"/>
        <v>52.709366683640695</v>
      </c>
      <c r="X264" s="376">
        <f t="shared" si="84"/>
        <v>301.27999999999997</v>
      </c>
      <c r="Y264" s="379">
        <f t="shared" si="85"/>
        <v>15880.277994447268</v>
      </c>
    </row>
    <row r="265" spans="1:25" x14ac:dyDescent="0.25">
      <c r="A265" s="210">
        <f>'11-2021'!A271</f>
        <v>44511.791666666039</v>
      </c>
      <c r="B265" s="252">
        <v>519.125</v>
      </c>
      <c r="C265" s="253">
        <v>30997.997824999999</v>
      </c>
      <c r="D265" s="252">
        <v>0</v>
      </c>
      <c r="E265" s="253">
        <v>0</v>
      </c>
      <c r="F265" s="251">
        <f t="shared" si="73"/>
        <v>519.125</v>
      </c>
      <c r="G265" s="251">
        <f t="shared" si="74"/>
        <v>30997.997824999999</v>
      </c>
      <c r="H265" s="226">
        <f>'11-2021'!P271</f>
        <v>0</v>
      </c>
      <c r="I265" s="326">
        <f t="shared" si="75"/>
        <v>519.125</v>
      </c>
      <c r="J265" s="322">
        <f t="shared" si="76"/>
        <v>59.712011220804236</v>
      </c>
      <c r="K265" s="360">
        <v>4.34</v>
      </c>
      <c r="L265" s="327">
        <f t="shared" si="77"/>
        <v>53.236000000000004</v>
      </c>
      <c r="M265" s="322">
        <f t="shared" si="86"/>
        <v>0</v>
      </c>
      <c r="N265" s="322">
        <f t="shared" si="87"/>
        <v>0</v>
      </c>
      <c r="O265" s="322">
        <f t="shared" si="88"/>
        <v>24.860634114316536</v>
      </c>
      <c r="P265" s="322">
        <f t="shared" si="89"/>
        <v>0</v>
      </c>
      <c r="Q265" s="322">
        <f t="shared" si="90"/>
        <v>0</v>
      </c>
      <c r="R265" s="322">
        <f t="shared" si="78"/>
        <v>53.236000000000004</v>
      </c>
      <c r="S265" s="322">
        <f t="shared" si="79"/>
        <v>6.4760112208042315</v>
      </c>
      <c r="T265" s="376">
        <f t="shared" si="80"/>
        <v>200</v>
      </c>
      <c r="U265" s="379">
        <f t="shared" si="81"/>
        <v>1295.2022441608462</v>
      </c>
      <c r="V265" s="322">
        <f t="shared" si="82"/>
        <v>24.860634114316536</v>
      </c>
      <c r="W265" s="322">
        <f t="shared" si="83"/>
        <v>34.851377106487703</v>
      </c>
      <c r="X265" s="376">
        <f t="shared" si="84"/>
        <v>319.125</v>
      </c>
      <c r="Y265" s="379">
        <f t="shared" si="85"/>
        <v>11121.945719107889</v>
      </c>
    </row>
    <row r="266" spans="1:25" x14ac:dyDescent="0.25">
      <c r="A266" s="210">
        <f>'11-2021'!A272</f>
        <v>44511.833333332703</v>
      </c>
      <c r="B266" s="252">
        <v>535.00599999999997</v>
      </c>
      <c r="C266" s="253">
        <v>31391.822810000001</v>
      </c>
      <c r="D266" s="252">
        <v>0</v>
      </c>
      <c r="E266" s="253">
        <v>0</v>
      </c>
      <c r="F266" s="251">
        <f t="shared" si="73"/>
        <v>535.00599999999997</v>
      </c>
      <c r="G266" s="251">
        <f t="shared" si="74"/>
        <v>31391.822810000001</v>
      </c>
      <c r="H266" s="226">
        <f>'11-2021'!P272</f>
        <v>0</v>
      </c>
      <c r="I266" s="326">
        <f t="shared" si="75"/>
        <v>535.00599999999997</v>
      </c>
      <c r="J266" s="322">
        <f t="shared" si="76"/>
        <v>58.675646273125913</v>
      </c>
      <c r="K266" s="360">
        <v>4.34</v>
      </c>
      <c r="L266" s="327">
        <f t="shared" si="77"/>
        <v>53.236000000000004</v>
      </c>
      <c r="M266" s="322">
        <f t="shared" si="86"/>
        <v>0</v>
      </c>
      <c r="N266" s="322">
        <f t="shared" si="87"/>
        <v>0</v>
      </c>
      <c r="O266" s="322">
        <f t="shared" si="88"/>
        <v>24.860634114316536</v>
      </c>
      <c r="P266" s="322">
        <f t="shared" si="89"/>
        <v>0</v>
      </c>
      <c r="Q266" s="322">
        <f t="shared" si="90"/>
        <v>0</v>
      </c>
      <c r="R266" s="322">
        <f t="shared" si="78"/>
        <v>53.236000000000004</v>
      </c>
      <c r="S266" s="322">
        <f t="shared" si="79"/>
        <v>5.4396462731259092</v>
      </c>
      <c r="T266" s="376">
        <f t="shared" si="80"/>
        <v>200</v>
      </c>
      <c r="U266" s="379">
        <f t="shared" si="81"/>
        <v>1087.9292546251818</v>
      </c>
      <c r="V266" s="322">
        <f t="shared" si="82"/>
        <v>24.860634114316536</v>
      </c>
      <c r="W266" s="322">
        <f t="shared" si="83"/>
        <v>33.815012158809381</v>
      </c>
      <c r="X266" s="376">
        <f t="shared" si="84"/>
        <v>335.00599999999997</v>
      </c>
      <c r="Y266" s="379">
        <f t="shared" si="85"/>
        <v>11328.231963274095</v>
      </c>
    </row>
    <row r="267" spans="1:25" x14ac:dyDescent="0.25">
      <c r="A267" s="210">
        <f>'11-2021'!A273</f>
        <v>44511.874999999367</v>
      </c>
      <c r="B267" s="252">
        <v>552.20000000000005</v>
      </c>
      <c r="C267" s="253">
        <v>29724.925999999999</v>
      </c>
      <c r="D267" s="252">
        <v>22.498999999999999</v>
      </c>
      <c r="E267" s="253">
        <v>1211.1210000000001</v>
      </c>
      <c r="F267" s="251">
        <f t="shared" si="73"/>
        <v>529.70100000000002</v>
      </c>
      <c r="G267" s="251">
        <f t="shared" si="74"/>
        <v>28513.805</v>
      </c>
      <c r="H267" s="226">
        <f>'11-2021'!P273</f>
        <v>0</v>
      </c>
      <c r="I267" s="326">
        <f t="shared" si="75"/>
        <v>529.70100000000002</v>
      </c>
      <c r="J267" s="322">
        <f t="shared" si="76"/>
        <v>53.830000320935774</v>
      </c>
      <c r="K267" s="360">
        <v>4.34</v>
      </c>
      <c r="L267" s="327">
        <f t="shared" si="77"/>
        <v>53.236000000000004</v>
      </c>
      <c r="M267" s="322">
        <f t="shared" si="86"/>
        <v>0</v>
      </c>
      <c r="N267" s="322">
        <f t="shared" si="87"/>
        <v>0</v>
      </c>
      <c r="O267" s="322">
        <f t="shared" si="88"/>
        <v>24.860634114316536</v>
      </c>
      <c r="P267" s="322">
        <f t="shared" si="89"/>
        <v>0</v>
      </c>
      <c r="Q267" s="322">
        <f t="shared" si="90"/>
        <v>0</v>
      </c>
      <c r="R267" s="322">
        <f t="shared" si="78"/>
        <v>53.236000000000004</v>
      </c>
      <c r="S267" s="322">
        <f t="shared" si="79"/>
        <v>0.59400032093576982</v>
      </c>
      <c r="T267" s="376">
        <f t="shared" si="80"/>
        <v>200</v>
      </c>
      <c r="U267" s="379">
        <f t="shared" si="81"/>
        <v>118.80006418715396</v>
      </c>
      <c r="V267" s="322">
        <f t="shared" si="82"/>
        <v>24.860634114316536</v>
      </c>
      <c r="W267" s="322">
        <f t="shared" si="83"/>
        <v>28.969366206619238</v>
      </c>
      <c r="X267" s="376">
        <f t="shared" si="84"/>
        <v>329.70100000000002</v>
      </c>
      <c r="Y267" s="379">
        <f t="shared" si="85"/>
        <v>9551.2290076885693</v>
      </c>
    </row>
    <row r="268" spans="1:25" x14ac:dyDescent="0.25">
      <c r="A268" s="210">
        <f>'11-2021'!A274</f>
        <v>44511.916666666031</v>
      </c>
      <c r="B268" s="252">
        <v>524.29999999999995</v>
      </c>
      <c r="C268" s="253">
        <v>23656.416000000001</v>
      </c>
      <c r="D268" s="252">
        <v>9.0709999999999997</v>
      </c>
      <c r="E268" s="253">
        <v>409.28399999999999</v>
      </c>
      <c r="F268" s="251">
        <f t="shared" si="73"/>
        <v>515.22899999999993</v>
      </c>
      <c r="G268" s="251">
        <f t="shared" si="74"/>
        <v>23247.132000000001</v>
      </c>
      <c r="H268" s="226">
        <f>'11-2021'!P274</f>
        <v>0</v>
      </c>
      <c r="I268" s="326">
        <f t="shared" si="75"/>
        <v>515.22899999999993</v>
      </c>
      <c r="J268" s="322">
        <f t="shared" si="76"/>
        <v>45.119999068375428</v>
      </c>
      <c r="K268" s="360">
        <v>4.34</v>
      </c>
      <c r="L268" s="327">
        <f t="shared" si="77"/>
        <v>53.236000000000004</v>
      </c>
      <c r="M268" s="322">
        <f t="shared" si="86"/>
        <v>0</v>
      </c>
      <c r="N268" s="322">
        <f t="shared" si="87"/>
        <v>0</v>
      </c>
      <c r="O268" s="322">
        <f t="shared" si="88"/>
        <v>24.860634114316536</v>
      </c>
      <c r="P268" s="322">
        <f t="shared" si="89"/>
        <v>0</v>
      </c>
      <c r="Q268" s="322">
        <f t="shared" si="90"/>
        <v>0</v>
      </c>
      <c r="R268" s="322">
        <f t="shared" si="78"/>
        <v>53.236000000000004</v>
      </c>
      <c r="S268" s="322">
        <f t="shared" si="79"/>
        <v>0</v>
      </c>
      <c r="T268" s="376">
        <f t="shared" si="80"/>
        <v>200</v>
      </c>
      <c r="U268" s="379">
        <f t="shared" si="81"/>
        <v>0</v>
      </c>
      <c r="V268" s="322">
        <f t="shared" si="82"/>
        <v>24.860634114316536</v>
      </c>
      <c r="W268" s="322">
        <f t="shared" si="83"/>
        <v>20.259364954058892</v>
      </c>
      <c r="X268" s="376">
        <f t="shared" si="84"/>
        <v>315.22899999999993</v>
      </c>
      <c r="Y268" s="379">
        <f t="shared" si="85"/>
        <v>6386.3393551030294</v>
      </c>
    </row>
    <row r="269" spans="1:25" x14ac:dyDescent="0.25">
      <c r="A269" s="210">
        <f>'11-2021'!A275</f>
        <v>44511.958333332695</v>
      </c>
      <c r="B269" s="252">
        <v>510</v>
      </c>
      <c r="C269" s="253">
        <v>19451.400000000001</v>
      </c>
      <c r="D269" s="252">
        <v>29.312000000000001</v>
      </c>
      <c r="E269" s="253">
        <v>1117.96</v>
      </c>
      <c r="F269" s="251">
        <f t="shared" si="73"/>
        <v>480.68799999999999</v>
      </c>
      <c r="G269" s="251">
        <f t="shared" si="74"/>
        <v>18333.440000000002</v>
      </c>
      <c r="H269" s="226">
        <f>'11-2021'!P275</f>
        <v>0</v>
      </c>
      <c r="I269" s="326">
        <f t="shared" si="75"/>
        <v>480.68799999999999</v>
      </c>
      <c r="J269" s="322">
        <f t="shared" si="76"/>
        <v>38.139999334287531</v>
      </c>
      <c r="K269" s="360">
        <v>4.34</v>
      </c>
      <c r="L269" s="327">
        <f t="shared" si="77"/>
        <v>53.236000000000004</v>
      </c>
      <c r="M269" s="322">
        <f t="shared" si="86"/>
        <v>0</v>
      </c>
      <c r="N269" s="322">
        <f t="shared" si="87"/>
        <v>0</v>
      </c>
      <c r="O269" s="322">
        <f t="shared" si="88"/>
        <v>24.860634114316536</v>
      </c>
      <c r="P269" s="322">
        <f t="shared" si="89"/>
        <v>0</v>
      </c>
      <c r="Q269" s="322">
        <f t="shared" si="90"/>
        <v>0</v>
      </c>
      <c r="R269" s="322">
        <f t="shared" si="78"/>
        <v>53.236000000000004</v>
      </c>
      <c r="S269" s="322">
        <f t="shared" si="79"/>
        <v>0</v>
      </c>
      <c r="T269" s="376">
        <f t="shared" si="80"/>
        <v>200</v>
      </c>
      <c r="U269" s="379">
        <f t="shared" si="81"/>
        <v>0</v>
      </c>
      <c r="V269" s="322">
        <f t="shared" si="82"/>
        <v>24.860634114316536</v>
      </c>
      <c r="W269" s="322">
        <f t="shared" si="83"/>
        <v>13.279365219970995</v>
      </c>
      <c r="X269" s="376">
        <f t="shared" si="84"/>
        <v>280.68799999999999</v>
      </c>
      <c r="Y269" s="379">
        <f t="shared" si="85"/>
        <v>3727.3584648632182</v>
      </c>
    </row>
    <row r="270" spans="1:25" x14ac:dyDescent="0.25">
      <c r="A270" s="210">
        <f>'11-2021'!A276</f>
        <v>44511.99999999936</v>
      </c>
      <c r="B270" s="252">
        <v>460.6</v>
      </c>
      <c r="C270" s="253">
        <v>15904.518</v>
      </c>
      <c r="D270" s="252">
        <v>9.3140000000000001</v>
      </c>
      <c r="E270" s="253">
        <v>321.61200000000002</v>
      </c>
      <c r="F270" s="251">
        <f t="shared" si="73"/>
        <v>451.286</v>
      </c>
      <c r="G270" s="251">
        <f t="shared" si="74"/>
        <v>15582.906000000001</v>
      </c>
      <c r="H270" s="226">
        <f>'11-2021'!P276</f>
        <v>0</v>
      </c>
      <c r="I270" s="326">
        <f t="shared" si="75"/>
        <v>451.286</v>
      </c>
      <c r="J270" s="322">
        <f t="shared" si="76"/>
        <v>34.53000093067368</v>
      </c>
      <c r="K270" s="360">
        <v>4.34</v>
      </c>
      <c r="L270" s="327">
        <f t="shared" si="77"/>
        <v>53.236000000000004</v>
      </c>
      <c r="M270" s="322">
        <f t="shared" si="86"/>
        <v>0</v>
      </c>
      <c r="N270" s="322">
        <f t="shared" si="87"/>
        <v>0</v>
      </c>
      <c r="O270" s="322">
        <f t="shared" si="88"/>
        <v>24.860634114316536</v>
      </c>
      <c r="P270" s="322">
        <f t="shared" si="89"/>
        <v>0</v>
      </c>
      <c r="Q270" s="322">
        <f t="shared" si="90"/>
        <v>0</v>
      </c>
      <c r="R270" s="322">
        <f t="shared" si="78"/>
        <v>53.236000000000004</v>
      </c>
      <c r="S270" s="322">
        <f t="shared" si="79"/>
        <v>0</v>
      </c>
      <c r="T270" s="376">
        <f t="shared" si="80"/>
        <v>200</v>
      </c>
      <c r="U270" s="379">
        <f t="shared" si="81"/>
        <v>0</v>
      </c>
      <c r="V270" s="322">
        <f t="shared" si="82"/>
        <v>24.860634114316536</v>
      </c>
      <c r="W270" s="322">
        <f t="shared" si="83"/>
        <v>9.6693668163571438</v>
      </c>
      <c r="X270" s="376">
        <f t="shared" si="84"/>
        <v>251.286</v>
      </c>
      <c r="Y270" s="379">
        <f t="shared" si="85"/>
        <v>2429.7765098151212</v>
      </c>
    </row>
    <row r="271" spans="1:25" x14ac:dyDescent="0.25">
      <c r="A271" s="210">
        <f>'11-2021'!A277</f>
        <v>44512.041666666024</v>
      </c>
      <c r="B271" s="252">
        <v>481.9</v>
      </c>
      <c r="C271" s="253">
        <v>15897.880999999999</v>
      </c>
      <c r="D271" s="252">
        <v>49.628</v>
      </c>
      <c r="E271" s="253">
        <v>1637.2280000000001</v>
      </c>
      <c r="F271" s="251">
        <f t="shared" si="73"/>
        <v>432.27199999999999</v>
      </c>
      <c r="G271" s="251">
        <f t="shared" si="74"/>
        <v>14260.652999999998</v>
      </c>
      <c r="H271" s="226">
        <f>'11-2021'!P277</f>
        <v>0</v>
      </c>
      <c r="I271" s="326">
        <f t="shared" si="75"/>
        <v>432.27199999999999</v>
      </c>
      <c r="J271" s="322">
        <f t="shared" si="76"/>
        <v>32.989999352259687</v>
      </c>
      <c r="K271" s="360">
        <v>4.63</v>
      </c>
      <c r="L271" s="327">
        <f t="shared" si="77"/>
        <v>56.252000000000002</v>
      </c>
      <c r="M271" s="322">
        <f t="shared" si="86"/>
        <v>0</v>
      </c>
      <c r="N271" s="322">
        <f t="shared" si="87"/>
        <v>0</v>
      </c>
      <c r="O271" s="322">
        <f t="shared" si="88"/>
        <v>24.860634114316536</v>
      </c>
      <c r="P271" s="322">
        <f t="shared" si="89"/>
        <v>0</v>
      </c>
      <c r="Q271" s="322">
        <f t="shared" si="90"/>
        <v>0</v>
      </c>
      <c r="R271" s="322">
        <f t="shared" si="78"/>
        <v>56.252000000000002</v>
      </c>
      <c r="S271" s="322">
        <f t="shared" si="79"/>
        <v>0</v>
      </c>
      <c r="T271" s="376">
        <f t="shared" si="80"/>
        <v>200</v>
      </c>
      <c r="U271" s="379">
        <f t="shared" si="81"/>
        <v>0</v>
      </c>
      <c r="V271" s="322">
        <f t="shared" si="82"/>
        <v>24.860634114316536</v>
      </c>
      <c r="W271" s="322">
        <f t="shared" si="83"/>
        <v>8.1293652379431514</v>
      </c>
      <c r="X271" s="376">
        <f t="shared" si="84"/>
        <v>232.27199999999999</v>
      </c>
      <c r="Y271" s="379">
        <f t="shared" si="85"/>
        <v>1888.2239225475316</v>
      </c>
    </row>
    <row r="272" spans="1:25" x14ac:dyDescent="0.25">
      <c r="A272" s="210">
        <f>'11-2021'!A278</f>
        <v>44512.083333332688</v>
      </c>
      <c r="B272" s="252">
        <v>488.1</v>
      </c>
      <c r="C272" s="253">
        <v>13862.04</v>
      </c>
      <c r="D272" s="252">
        <v>64.927999999999997</v>
      </c>
      <c r="E272" s="253">
        <v>1843.9549999999999</v>
      </c>
      <c r="F272" s="251">
        <f t="shared" si="73"/>
        <v>423.17200000000003</v>
      </c>
      <c r="G272" s="251">
        <f t="shared" si="74"/>
        <v>12018.085000000001</v>
      </c>
      <c r="H272" s="226">
        <f>'11-2021'!P278</f>
        <v>0</v>
      </c>
      <c r="I272" s="326">
        <f t="shared" si="75"/>
        <v>423.17200000000003</v>
      </c>
      <c r="J272" s="322">
        <f t="shared" si="76"/>
        <v>28.400000472621063</v>
      </c>
      <c r="K272" s="360">
        <v>4.63</v>
      </c>
      <c r="L272" s="327">
        <f t="shared" si="77"/>
        <v>56.252000000000002</v>
      </c>
      <c r="M272" s="322">
        <f t="shared" si="86"/>
        <v>0</v>
      </c>
      <c r="N272" s="322">
        <f t="shared" si="87"/>
        <v>0</v>
      </c>
      <c r="O272" s="322">
        <f t="shared" si="88"/>
        <v>24.860634114316536</v>
      </c>
      <c r="P272" s="322">
        <f t="shared" si="89"/>
        <v>0</v>
      </c>
      <c r="Q272" s="322">
        <f t="shared" si="90"/>
        <v>0</v>
      </c>
      <c r="R272" s="322">
        <f t="shared" si="78"/>
        <v>56.252000000000002</v>
      </c>
      <c r="S272" s="322">
        <f t="shared" si="79"/>
        <v>0</v>
      </c>
      <c r="T272" s="376">
        <f t="shared" si="80"/>
        <v>200</v>
      </c>
      <c r="U272" s="379">
        <f t="shared" si="81"/>
        <v>0</v>
      </c>
      <c r="V272" s="322">
        <f t="shared" si="82"/>
        <v>24.860634114316536</v>
      </c>
      <c r="W272" s="322">
        <f t="shared" si="83"/>
        <v>3.5393663583045267</v>
      </c>
      <c r="X272" s="376">
        <f t="shared" si="84"/>
        <v>223.17200000000003</v>
      </c>
      <c r="Y272" s="379">
        <f t="shared" si="85"/>
        <v>789.88746891553797</v>
      </c>
    </row>
    <row r="273" spans="1:25" x14ac:dyDescent="0.25">
      <c r="A273" s="210">
        <f>'11-2021'!A279</f>
        <v>44512.124999999352</v>
      </c>
      <c r="B273" s="252">
        <v>482</v>
      </c>
      <c r="C273" s="253">
        <v>13283.92</v>
      </c>
      <c r="D273" s="252">
        <v>57.753</v>
      </c>
      <c r="E273" s="253">
        <v>1591.673</v>
      </c>
      <c r="F273" s="251">
        <f t="shared" si="73"/>
        <v>424.24700000000001</v>
      </c>
      <c r="G273" s="251">
        <f t="shared" si="74"/>
        <v>11692.246999999999</v>
      </c>
      <c r="H273" s="226">
        <f>'11-2021'!P279</f>
        <v>0</v>
      </c>
      <c r="I273" s="326">
        <f t="shared" si="75"/>
        <v>424.24700000000001</v>
      </c>
      <c r="J273" s="322">
        <f t="shared" si="76"/>
        <v>27.55999924572242</v>
      </c>
      <c r="K273" s="360">
        <v>4.63</v>
      </c>
      <c r="L273" s="327">
        <f t="shared" si="77"/>
        <v>56.252000000000002</v>
      </c>
      <c r="M273" s="322">
        <f t="shared" si="86"/>
        <v>0</v>
      </c>
      <c r="N273" s="322">
        <f t="shared" si="87"/>
        <v>0</v>
      </c>
      <c r="O273" s="322">
        <f t="shared" si="88"/>
        <v>24.860634114316536</v>
      </c>
      <c r="P273" s="322">
        <f t="shared" si="89"/>
        <v>0</v>
      </c>
      <c r="Q273" s="322">
        <f t="shared" si="90"/>
        <v>0</v>
      </c>
      <c r="R273" s="322">
        <f t="shared" si="78"/>
        <v>56.252000000000002</v>
      </c>
      <c r="S273" s="322">
        <f t="shared" si="79"/>
        <v>0</v>
      </c>
      <c r="T273" s="376">
        <f t="shared" si="80"/>
        <v>200</v>
      </c>
      <c r="U273" s="379">
        <f t="shared" si="81"/>
        <v>0</v>
      </c>
      <c r="V273" s="322">
        <f t="shared" si="82"/>
        <v>24.860634114316536</v>
      </c>
      <c r="W273" s="322">
        <f t="shared" si="83"/>
        <v>2.6993651314058837</v>
      </c>
      <c r="X273" s="376">
        <f t="shared" si="84"/>
        <v>224.24700000000001</v>
      </c>
      <c r="Y273" s="379">
        <f t="shared" si="85"/>
        <v>605.32453262237527</v>
      </c>
    </row>
    <row r="274" spans="1:25" x14ac:dyDescent="0.25">
      <c r="A274" s="210">
        <f>'11-2021'!A280</f>
        <v>44512.166666666017</v>
      </c>
      <c r="B274" s="252">
        <v>473.1</v>
      </c>
      <c r="C274" s="253">
        <v>13071.753000000001</v>
      </c>
      <c r="D274" s="252">
        <v>41.892000000000003</v>
      </c>
      <c r="E274" s="253">
        <v>1157.4760000000001</v>
      </c>
      <c r="F274" s="251">
        <f t="shared" si="73"/>
        <v>431.20800000000003</v>
      </c>
      <c r="G274" s="251">
        <f t="shared" si="74"/>
        <v>11914.277</v>
      </c>
      <c r="H274" s="226">
        <f>'11-2021'!P280</f>
        <v>0</v>
      </c>
      <c r="I274" s="326">
        <f t="shared" si="75"/>
        <v>431.20800000000003</v>
      </c>
      <c r="J274" s="322">
        <f t="shared" si="76"/>
        <v>27.629999907237341</v>
      </c>
      <c r="K274" s="360">
        <v>4.63</v>
      </c>
      <c r="L274" s="327">
        <f t="shared" si="77"/>
        <v>56.252000000000002</v>
      </c>
      <c r="M274" s="322">
        <f t="shared" si="86"/>
        <v>0</v>
      </c>
      <c r="N274" s="322">
        <f t="shared" si="87"/>
        <v>0</v>
      </c>
      <c r="O274" s="322">
        <f t="shared" si="88"/>
        <v>24.860634114316536</v>
      </c>
      <c r="P274" s="322">
        <f t="shared" si="89"/>
        <v>0</v>
      </c>
      <c r="Q274" s="322">
        <f t="shared" si="90"/>
        <v>0</v>
      </c>
      <c r="R274" s="322">
        <f t="shared" si="78"/>
        <v>56.252000000000002</v>
      </c>
      <c r="S274" s="322">
        <f t="shared" si="79"/>
        <v>0</v>
      </c>
      <c r="T274" s="376">
        <f t="shared" si="80"/>
        <v>200</v>
      </c>
      <c r="U274" s="379">
        <f t="shared" si="81"/>
        <v>0</v>
      </c>
      <c r="V274" s="322">
        <f t="shared" si="82"/>
        <v>24.860634114316536</v>
      </c>
      <c r="W274" s="322">
        <f t="shared" si="83"/>
        <v>2.7693657929208051</v>
      </c>
      <c r="X274" s="376">
        <f t="shared" si="84"/>
        <v>231.20800000000003</v>
      </c>
      <c r="Y274" s="379">
        <f t="shared" si="85"/>
        <v>640.29952624963357</v>
      </c>
    </row>
    <row r="275" spans="1:25" x14ac:dyDescent="0.25">
      <c r="A275" s="210">
        <f>'11-2021'!A281</f>
        <v>44512.208333332681</v>
      </c>
      <c r="B275" s="252">
        <v>495.1</v>
      </c>
      <c r="C275" s="253">
        <v>15897.661</v>
      </c>
      <c r="D275" s="252">
        <v>45.207999999999998</v>
      </c>
      <c r="E275" s="253">
        <v>1451.6289999999999</v>
      </c>
      <c r="F275" s="251">
        <f t="shared" si="73"/>
        <v>449.89200000000005</v>
      </c>
      <c r="G275" s="251">
        <f t="shared" si="74"/>
        <v>14446.031999999999</v>
      </c>
      <c r="H275" s="226">
        <f>'11-2021'!P281</f>
        <v>0</v>
      </c>
      <c r="I275" s="326">
        <f t="shared" si="75"/>
        <v>449.89200000000005</v>
      </c>
      <c r="J275" s="322">
        <f t="shared" si="76"/>
        <v>32.109999733269312</v>
      </c>
      <c r="K275" s="360">
        <v>4.63</v>
      </c>
      <c r="L275" s="327">
        <f t="shared" si="77"/>
        <v>56.252000000000002</v>
      </c>
      <c r="M275" s="322">
        <f t="shared" si="86"/>
        <v>0</v>
      </c>
      <c r="N275" s="322">
        <f t="shared" si="87"/>
        <v>0</v>
      </c>
      <c r="O275" s="322">
        <f t="shared" si="88"/>
        <v>24.860634114316536</v>
      </c>
      <c r="P275" s="322">
        <f t="shared" si="89"/>
        <v>0</v>
      </c>
      <c r="Q275" s="322">
        <f t="shared" si="90"/>
        <v>0</v>
      </c>
      <c r="R275" s="322">
        <f t="shared" si="78"/>
        <v>56.252000000000002</v>
      </c>
      <c r="S275" s="322">
        <f t="shared" si="79"/>
        <v>0</v>
      </c>
      <c r="T275" s="376">
        <f t="shared" si="80"/>
        <v>200</v>
      </c>
      <c r="U275" s="379">
        <f t="shared" si="81"/>
        <v>0</v>
      </c>
      <c r="V275" s="322">
        <f t="shared" si="82"/>
        <v>24.860634114316536</v>
      </c>
      <c r="W275" s="322">
        <f t="shared" si="83"/>
        <v>7.2493656189527762</v>
      </c>
      <c r="X275" s="376">
        <f t="shared" si="84"/>
        <v>249.89200000000005</v>
      </c>
      <c r="Y275" s="379">
        <f t="shared" si="85"/>
        <v>1811.5584732513476</v>
      </c>
    </row>
    <row r="276" spans="1:25" x14ac:dyDescent="0.25">
      <c r="A276" s="210">
        <f>'11-2021'!A282</f>
        <v>44512.249999999345</v>
      </c>
      <c r="B276" s="252">
        <v>531.70000000000005</v>
      </c>
      <c r="C276" s="253">
        <v>20922.395</v>
      </c>
      <c r="D276" s="252">
        <v>51.356999999999999</v>
      </c>
      <c r="E276" s="253">
        <v>2020.8979999999999</v>
      </c>
      <c r="F276" s="251">
        <f t="shared" si="73"/>
        <v>480.34300000000007</v>
      </c>
      <c r="G276" s="251">
        <f t="shared" si="74"/>
        <v>18901.496999999999</v>
      </c>
      <c r="H276" s="226">
        <f>'11-2021'!P282</f>
        <v>0</v>
      </c>
      <c r="I276" s="326">
        <f t="shared" si="75"/>
        <v>480.34300000000007</v>
      </c>
      <c r="J276" s="322">
        <f t="shared" si="76"/>
        <v>39.349999895907708</v>
      </c>
      <c r="K276" s="360">
        <v>4.63</v>
      </c>
      <c r="L276" s="327">
        <f t="shared" si="77"/>
        <v>56.252000000000002</v>
      </c>
      <c r="M276" s="322">
        <f t="shared" si="86"/>
        <v>0</v>
      </c>
      <c r="N276" s="322">
        <f t="shared" si="87"/>
        <v>0</v>
      </c>
      <c r="O276" s="322">
        <f t="shared" si="88"/>
        <v>24.860634114316536</v>
      </c>
      <c r="P276" s="322">
        <f t="shared" si="89"/>
        <v>0</v>
      </c>
      <c r="Q276" s="322">
        <f t="shared" si="90"/>
        <v>0</v>
      </c>
      <c r="R276" s="322">
        <f t="shared" si="78"/>
        <v>56.252000000000002</v>
      </c>
      <c r="S276" s="322">
        <f t="shared" si="79"/>
        <v>0</v>
      </c>
      <c r="T276" s="376">
        <f t="shared" si="80"/>
        <v>200</v>
      </c>
      <c r="U276" s="379">
        <f t="shared" si="81"/>
        <v>0</v>
      </c>
      <c r="V276" s="322">
        <f t="shared" si="82"/>
        <v>24.860634114316536</v>
      </c>
      <c r="W276" s="322">
        <f t="shared" si="83"/>
        <v>14.489365781591172</v>
      </c>
      <c r="X276" s="376">
        <f t="shared" si="84"/>
        <v>280.34300000000007</v>
      </c>
      <c r="Y276" s="379">
        <f t="shared" si="85"/>
        <v>4061.9922713086148</v>
      </c>
    </row>
    <row r="277" spans="1:25" x14ac:dyDescent="0.25">
      <c r="A277" s="210">
        <f>'11-2021'!A283</f>
        <v>44512.291666666009</v>
      </c>
      <c r="B277" s="252">
        <v>582.1</v>
      </c>
      <c r="C277" s="253">
        <v>30991.004000000001</v>
      </c>
      <c r="D277" s="252">
        <v>52.372999999999998</v>
      </c>
      <c r="E277" s="253">
        <v>2788.3389999999999</v>
      </c>
      <c r="F277" s="251">
        <f t="shared" si="73"/>
        <v>529.72699999999998</v>
      </c>
      <c r="G277" s="251">
        <f t="shared" si="74"/>
        <v>28202.665000000001</v>
      </c>
      <c r="H277" s="226">
        <f>'11-2021'!P283</f>
        <v>0</v>
      </c>
      <c r="I277" s="326">
        <f t="shared" si="75"/>
        <v>529.72699999999998</v>
      </c>
      <c r="J277" s="322">
        <f t="shared" si="76"/>
        <v>53.239999093872889</v>
      </c>
      <c r="K277" s="360">
        <v>4.63</v>
      </c>
      <c r="L277" s="327">
        <f t="shared" si="77"/>
        <v>56.252000000000002</v>
      </c>
      <c r="M277" s="322">
        <f t="shared" si="86"/>
        <v>0</v>
      </c>
      <c r="N277" s="322">
        <f t="shared" si="87"/>
        <v>0</v>
      </c>
      <c r="O277" s="322">
        <f t="shared" si="88"/>
        <v>24.860634114316536</v>
      </c>
      <c r="P277" s="322">
        <f t="shared" si="89"/>
        <v>0</v>
      </c>
      <c r="Q277" s="322">
        <f t="shared" si="90"/>
        <v>0</v>
      </c>
      <c r="R277" s="322">
        <f t="shared" si="78"/>
        <v>56.252000000000002</v>
      </c>
      <c r="S277" s="322">
        <f t="shared" si="79"/>
        <v>0</v>
      </c>
      <c r="T277" s="376">
        <f t="shared" si="80"/>
        <v>200</v>
      </c>
      <c r="U277" s="379">
        <f t="shared" si="81"/>
        <v>0</v>
      </c>
      <c r="V277" s="322">
        <f t="shared" si="82"/>
        <v>24.860634114316536</v>
      </c>
      <c r="W277" s="322">
        <f t="shared" si="83"/>
        <v>28.379364979556353</v>
      </c>
      <c r="X277" s="376">
        <f t="shared" si="84"/>
        <v>329.72699999999998</v>
      </c>
      <c r="Y277" s="379">
        <f t="shared" si="85"/>
        <v>9357.4428766141773</v>
      </c>
    </row>
    <row r="278" spans="1:25" x14ac:dyDescent="0.25">
      <c r="A278" s="210">
        <f>'11-2021'!A284</f>
        <v>44512.333333332674</v>
      </c>
      <c r="B278" s="252">
        <v>578.5</v>
      </c>
      <c r="C278" s="253">
        <v>35895.925000000003</v>
      </c>
      <c r="D278" s="252">
        <v>18.16</v>
      </c>
      <c r="E278" s="253">
        <v>1126.828</v>
      </c>
      <c r="F278" s="251">
        <f t="shared" si="73"/>
        <v>560.34</v>
      </c>
      <c r="G278" s="251">
        <f t="shared" si="74"/>
        <v>34769.097000000002</v>
      </c>
      <c r="H278" s="226">
        <f>'11-2021'!P284</f>
        <v>0</v>
      </c>
      <c r="I278" s="326">
        <f t="shared" si="75"/>
        <v>560.34</v>
      </c>
      <c r="J278" s="322">
        <f t="shared" si="76"/>
        <v>62.05</v>
      </c>
      <c r="K278" s="360">
        <v>4.63</v>
      </c>
      <c r="L278" s="327">
        <f t="shared" si="77"/>
        <v>56.252000000000002</v>
      </c>
      <c r="M278" s="322">
        <f t="shared" si="86"/>
        <v>0</v>
      </c>
      <c r="N278" s="322">
        <f t="shared" si="87"/>
        <v>0</v>
      </c>
      <c r="O278" s="322">
        <f t="shared" si="88"/>
        <v>24.860634114316536</v>
      </c>
      <c r="P278" s="322">
        <f t="shared" si="89"/>
        <v>0</v>
      </c>
      <c r="Q278" s="322">
        <f t="shared" si="90"/>
        <v>0</v>
      </c>
      <c r="R278" s="322">
        <f t="shared" si="78"/>
        <v>56.252000000000002</v>
      </c>
      <c r="S278" s="322">
        <f t="shared" si="79"/>
        <v>5.7979999999999947</v>
      </c>
      <c r="T278" s="376">
        <f t="shared" si="80"/>
        <v>200</v>
      </c>
      <c r="U278" s="379">
        <f t="shared" si="81"/>
        <v>1159.599999999999</v>
      </c>
      <c r="V278" s="322">
        <f t="shared" si="82"/>
        <v>24.860634114316536</v>
      </c>
      <c r="W278" s="322">
        <f t="shared" si="83"/>
        <v>37.189365885683458</v>
      </c>
      <c r="X278" s="376">
        <f t="shared" si="84"/>
        <v>360.34000000000003</v>
      </c>
      <c r="Y278" s="379">
        <f t="shared" si="85"/>
        <v>13400.816103247178</v>
      </c>
    </row>
    <row r="279" spans="1:25" x14ac:dyDescent="0.25">
      <c r="A279" s="210">
        <f>'11-2021'!A285</f>
        <v>44512.374999999338</v>
      </c>
      <c r="B279" s="252">
        <v>596.79999999999995</v>
      </c>
      <c r="C279" s="253">
        <v>34847.152000000002</v>
      </c>
      <c r="D279" s="252">
        <v>25.251000000000001</v>
      </c>
      <c r="E279" s="253">
        <v>1474.4059999999999</v>
      </c>
      <c r="F279" s="251">
        <f t="shared" si="73"/>
        <v>571.54899999999998</v>
      </c>
      <c r="G279" s="251">
        <f t="shared" si="74"/>
        <v>33372.745999999999</v>
      </c>
      <c r="H279" s="226">
        <f>'11-2021'!P285</f>
        <v>0</v>
      </c>
      <c r="I279" s="326">
        <f t="shared" si="75"/>
        <v>571.54899999999998</v>
      </c>
      <c r="J279" s="322">
        <f t="shared" si="76"/>
        <v>58.389999807540562</v>
      </c>
      <c r="K279" s="360">
        <v>4.63</v>
      </c>
      <c r="L279" s="327">
        <f t="shared" si="77"/>
        <v>56.252000000000002</v>
      </c>
      <c r="M279" s="322">
        <f t="shared" si="86"/>
        <v>0</v>
      </c>
      <c r="N279" s="322">
        <f t="shared" si="87"/>
        <v>0</v>
      </c>
      <c r="O279" s="322">
        <f t="shared" si="88"/>
        <v>24.860634114316536</v>
      </c>
      <c r="P279" s="322">
        <f t="shared" si="89"/>
        <v>0</v>
      </c>
      <c r="Q279" s="322">
        <f t="shared" si="90"/>
        <v>0</v>
      </c>
      <c r="R279" s="322">
        <f t="shared" si="78"/>
        <v>56.252000000000002</v>
      </c>
      <c r="S279" s="322">
        <f t="shared" si="79"/>
        <v>2.1379998075405595</v>
      </c>
      <c r="T279" s="376">
        <f t="shared" si="80"/>
        <v>200</v>
      </c>
      <c r="U279" s="379">
        <f t="shared" si="81"/>
        <v>427.5999615081119</v>
      </c>
      <c r="V279" s="322">
        <f t="shared" si="82"/>
        <v>24.860634114316536</v>
      </c>
      <c r="W279" s="322">
        <f t="shared" si="83"/>
        <v>33.529365693224022</v>
      </c>
      <c r="X279" s="376">
        <f t="shared" si="84"/>
        <v>371.54899999999998</v>
      </c>
      <c r="Y279" s="379">
        <f t="shared" si="85"/>
        <v>12457.802293951692</v>
      </c>
    </row>
    <row r="280" spans="1:25" x14ac:dyDescent="0.25">
      <c r="A280" s="210">
        <f>'11-2021'!A286</f>
        <v>44512.416666666002</v>
      </c>
      <c r="B280" s="252">
        <v>583.5</v>
      </c>
      <c r="C280" s="253">
        <v>34904.97</v>
      </c>
      <c r="D280" s="252">
        <v>23.911999999999999</v>
      </c>
      <c r="E280" s="253">
        <v>1430.4159999999999</v>
      </c>
      <c r="F280" s="251">
        <f t="shared" si="73"/>
        <v>559.58799999999997</v>
      </c>
      <c r="G280" s="251">
        <f t="shared" si="74"/>
        <v>33474.554000000004</v>
      </c>
      <c r="H280" s="226">
        <f>'11-2021'!P286</f>
        <v>0</v>
      </c>
      <c r="I280" s="326">
        <f t="shared" si="75"/>
        <v>559.58799999999997</v>
      </c>
      <c r="J280" s="322">
        <f t="shared" si="76"/>
        <v>59.819999714075365</v>
      </c>
      <c r="K280" s="360">
        <v>4.63</v>
      </c>
      <c r="L280" s="327">
        <f t="shared" si="77"/>
        <v>56.252000000000002</v>
      </c>
      <c r="M280" s="322">
        <f t="shared" si="86"/>
        <v>0</v>
      </c>
      <c r="N280" s="322">
        <f t="shared" si="87"/>
        <v>0</v>
      </c>
      <c r="O280" s="322">
        <f t="shared" si="88"/>
        <v>24.860634114316536</v>
      </c>
      <c r="P280" s="322">
        <f t="shared" si="89"/>
        <v>0</v>
      </c>
      <c r="Q280" s="322">
        <f t="shared" si="90"/>
        <v>0</v>
      </c>
      <c r="R280" s="322">
        <f t="shared" si="78"/>
        <v>56.252000000000002</v>
      </c>
      <c r="S280" s="322">
        <f t="shared" si="79"/>
        <v>3.5679997140753628</v>
      </c>
      <c r="T280" s="376">
        <f t="shared" si="80"/>
        <v>200</v>
      </c>
      <c r="U280" s="379">
        <f t="shared" si="81"/>
        <v>713.59994281507261</v>
      </c>
      <c r="V280" s="322">
        <f t="shared" si="82"/>
        <v>24.860634114316536</v>
      </c>
      <c r="W280" s="322">
        <f t="shared" si="83"/>
        <v>34.959365599758826</v>
      </c>
      <c r="X280" s="376">
        <f t="shared" si="84"/>
        <v>359.58799999999997</v>
      </c>
      <c r="Y280" s="379">
        <f t="shared" si="85"/>
        <v>12570.968357286076</v>
      </c>
    </row>
    <row r="281" spans="1:25" x14ac:dyDescent="0.25">
      <c r="A281" s="210">
        <f>'11-2021'!A287</f>
        <v>44512.458333332666</v>
      </c>
      <c r="B281" s="252">
        <v>577.5</v>
      </c>
      <c r="C281" s="253">
        <v>32420.85</v>
      </c>
      <c r="D281" s="252">
        <v>35.26</v>
      </c>
      <c r="E281" s="253">
        <v>1979.4960000000001</v>
      </c>
      <c r="F281" s="251">
        <f t="shared" si="73"/>
        <v>542.24</v>
      </c>
      <c r="G281" s="251">
        <f t="shared" si="74"/>
        <v>30441.353999999999</v>
      </c>
      <c r="H281" s="226">
        <f>'11-2021'!P287</f>
        <v>0</v>
      </c>
      <c r="I281" s="326">
        <f t="shared" si="75"/>
        <v>542.24</v>
      </c>
      <c r="J281" s="322">
        <f t="shared" si="76"/>
        <v>56.14000073768073</v>
      </c>
      <c r="K281" s="360">
        <v>4.63</v>
      </c>
      <c r="L281" s="327">
        <f t="shared" si="77"/>
        <v>56.252000000000002</v>
      </c>
      <c r="M281" s="322">
        <f t="shared" si="86"/>
        <v>0</v>
      </c>
      <c r="N281" s="322">
        <f t="shared" si="87"/>
        <v>0</v>
      </c>
      <c r="O281" s="322">
        <f t="shared" si="88"/>
        <v>24.860634114316536</v>
      </c>
      <c r="P281" s="322">
        <f t="shared" si="89"/>
        <v>0</v>
      </c>
      <c r="Q281" s="322">
        <f t="shared" si="90"/>
        <v>0</v>
      </c>
      <c r="R281" s="322">
        <f t="shared" si="78"/>
        <v>56.252000000000002</v>
      </c>
      <c r="S281" s="322">
        <f t="shared" si="79"/>
        <v>0</v>
      </c>
      <c r="T281" s="376">
        <f t="shared" si="80"/>
        <v>200</v>
      </c>
      <c r="U281" s="379">
        <f t="shared" si="81"/>
        <v>0</v>
      </c>
      <c r="V281" s="322">
        <f t="shared" si="82"/>
        <v>24.860634114316536</v>
      </c>
      <c r="W281" s="322">
        <f t="shared" si="83"/>
        <v>31.279366623364194</v>
      </c>
      <c r="X281" s="376">
        <f t="shared" si="84"/>
        <v>342.24</v>
      </c>
      <c r="Y281" s="379">
        <f t="shared" si="85"/>
        <v>10705.050433180162</v>
      </c>
    </row>
    <row r="282" spans="1:25" x14ac:dyDescent="0.25">
      <c r="A282" s="210">
        <f>'11-2021'!A288</f>
        <v>44512.499999999331</v>
      </c>
      <c r="B282" s="252">
        <v>544.6</v>
      </c>
      <c r="C282" s="253">
        <v>27899.858</v>
      </c>
      <c r="D282" s="252">
        <v>20.097999999999999</v>
      </c>
      <c r="E282" s="253">
        <v>1029.6210000000001</v>
      </c>
      <c r="F282" s="251">
        <f t="shared" si="73"/>
        <v>524.50200000000007</v>
      </c>
      <c r="G282" s="251">
        <f t="shared" si="74"/>
        <v>26870.237000000001</v>
      </c>
      <c r="H282" s="226">
        <f>'11-2021'!P288</f>
        <v>0</v>
      </c>
      <c r="I282" s="326">
        <f t="shared" si="75"/>
        <v>524.50200000000007</v>
      </c>
      <c r="J282" s="322">
        <f t="shared" si="76"/>
        <v>51.229999122977603</v>
      </c>
      <c r="K282" s="360">
        <v>4.63</v>
      </c>
      <c r="L282" s="327">
        <f t="shared" si="77"/>
        <v>56.252000000000002</v>
      </c>
      <c r="M282" s="322">
        <f t="shared" si="86"/>
        <v>0</v>
      </c>
      <c r="N282" s="322">
        <f t="shared" si="87"/>
        <v>0</v>
      </c>
      <c r="O282" s="322">
        <f t="shared" si="88"/>
        <v>24.860634114316536</v>
      </c>
      <c r="P282" s="322">
        <f t="shared" si="89"/>
        <v>0</v>
      </c>
      <c r="Q282" s="322">
        <f t="shared" si="90"/>
        <v>0</v>
      </c>
      <c r="R282" s="322">
        <f t="shared" si="78"/>
        <v>56.252000000000002</v>
      </c>
      <c r="S282" s="322">
        <f t="shared" si="79"/>
        <v>0</v>
      </c>
      <c r="T282" s="376">
        <f t="shared" si="80"/>
        <v>200</v>
      </c>
      <c r="U282" s="379">
        <f t="shared" si="81"/>
        <v>0</v>
      </c>
      <c r="V282" s="322">
        <f t="shared" si="82"/>
        <v>24.860634114316536</v>
      </c>
      <c r="W282" s="322">
        <f t="shared" si="83"/>
        <v>26.369365008661067</v>
      </c>
      <c r="X282" s="376">
        <f t="shared" si="84"/>
        <v>324.50200000000007</v>
      </c>
      <c r="Y282" s="379">
        <f t="shared" si="85"/>
        <v>8556.911684040535</v>
      </c>
    </row>
    <row r="283" spans="1:25" x14ac:dyDescent="0.25">
      <c r="A283" s="210">
        <f>'11-2021'!A289</f>
        <v>44512.541666665995</v>
      </c>
      <c r="B283" s="252">
        <v>536.79999999999995</v>
      </c>
      <c r="C283" s="253">
        <v>24875.312000000002</v>
      </c>
      <c r="D283" s="252">
        <v>22.657</v>
      </c>
      <c r="E283" s="253">
        <v>1049.925</v>
      </c>
      <c r="F283" s="251">
        <f t="shared" si="73"/>
        <v>514.14299999999992</v>
      </c>
      <c r="G283" s="251">
        <f t="shared" si="74"/>
        <v>23825.387000000002</v>
      </c>
      <c r="H283" s="226">
        <f>'11-2021'!P289</f>
        <v>0</v>
      </c>
      <c r="I283" s="326">
        <f t="shared" si="75"/>
        <v>514.14299999999992</v>
      </c>
      <c r="J283" s="322">
        <f t="shared" si="76"/>
        <v>46.340000739094002</v>
      </c>
      <c r="K283" s="360">
        <v>4.63</v>
      </c>
      <c r="L283" s="327">
        <f t="shared" si="77"/>
        <v>56.252000000000002</v>
      </c>
      <c r="M283" s="322">
        <f t="shared" si="86"/>
        <v>0</v>
      </c>
      <c r="N283" s="322">
        <f t="shared" si="87"/>
        <v>0</v>
      </c>
      <c r="O283" s="322">
        <f t="shared" si="88"/>
        <v>24.860634114316536</v>
      </c>
      <c r="P283" s="322">
        <f t="shared" si="89"/>
        <v>0</v>
      </c>
      <c r="Q283" s="322">
        <f t="shared" si="90"/>
        <v>0</v>
      </c>
      <c r="R283" s="322">
        <f t="shared" si="78"/>
        <v>56.252000000000002</v>
      </c>
      <c r="S283" s="322">
        <f t="shared" si="79"/>
        <v>0</v>
      </c>
      <c r="T283" s="376">
        <f t="shared" si="80"/>
        <v>200</v>
      </c>
      <c r="U283" s="379">
        <f t="shared" si="81"/>
        <v>0</v>
      </c>
      <c r="V283" s="322">
        <f t="shared" si="82"/>
        <v>24.860634114316536</v>
      </c>
      <c r="W283" s="322">
        <f t="shared" si="83"/>
        <v>21.479366624777466</v>
      </c>
      <c r="X283" s="376">
        <f t="shared" si="84"/>
        <v>314.14299999999992</v>
      </c>
      <c r="Y283" s="379">
        <f t="shared" si="85"/>
        <v>6747.5926696074657</v>
      </c>
    </row>
    <row r="284" spans="1:25" x14ac:dyDescent="0.25">
      <c r="A284" s="210">
        <f>'11-2021'!A290</f>
        <v>44512.583333332659</v>
      </c>
      <c r="B284" s="252">
        <v>532.6</v>
      </c>
      <c r="C284" s="253">
        <v>24893.723999999998</v>
      </c>
      <c r="D284" s="252">
        <v>29.123999999999999</v>
      </c>
      <c r="E284" s="253">
        <v>1361.2560000000001</v>
      </c>
      <c r="F284" s="251">
        <f t="shared" si="73"/>
        <v>503.476</v>
      </c>
      <c r="G284" s="251">
        <f t="shared" si="74"/>
        <v>23532.467999999997</v>
      </c>
      <c r="H284" s="226">
        <f>'11-2021'!P290</f>
        <v>0</v>
      </c>
      <c r="I284" s="326">
        <f t="shared" si="75"/>
        <v>503.476</v>
      </c>
      <c r="J284" s="322">
        <f t="shared" si="76"/>
        <v>46.739999523313919</v>
      </c>
      <c r="K284" s="360">
        <v>4.63</v>
      </c>
      <c r="L284" s="327">
        <f t="shared" si="77"/>
        <v>56.252000000000002</v>
      </c>
      <c r="M284" s="322">
        <f t="shared" si="86"/>
        <v>0</v>
      </c>
      <c r="N284" s="322">
        <f t="shared" si="87"/>
        <v>0</v>
      </c>
      <c r="O284" s="322">
        <f t="shared" si="88"/>
        <v>24.860634114316536</v>
      </c>
      <c r="P284" s="322">
        <f t="shared" si="89"/>
        <v>0</v>
      </c>
      <c r="Q284" s="322">
        <f t="shared" si="90"/>
        <v>0</v>
      </c>
      <c r="R284" s="322">
        <f t="shared" si="78"/>
        <v>56.252000000000002</v>
      </c>
      <c r="S284" s="322">
        <f t="shared" si="79"/>
        <v>0</v>
      </c>
      <c r="T284" s="376">
        <f t="shared" si="80"/>
        <v>200</v>
      </c>
      <c r="U284" s="379">
        <f t="shared" si="81"/>
        <v>0</v>
      </c>
      <c r="V284" s="322">
        <f t="shared" si="82"/>
        <v>24.860634114316536</v>
      </c>
      <c r="W284" s="322">
        <f t="shared" si="83"/>
        <v>21.879365408997383</v>
      </c>
      <c r="X284" s="376">
        <f t="shared" si="84"/>
        <v>303.476</v>
      </c>
      <c r="Y284" s="379">
        <f t="shared" si="85"/>
        <v>6639.8622968608897</v>
      </c>
    </row>
    <row r="285" spans="1:25" x14ac:dyDescent="0.25">
      <c r="A285" s="210">
        <f>'11-2021'!A291</f>
        <v>44512.624999999323</v>
      </c>
      <c r="B285" s="252">
        <v>517.20000000000005</v>
      </c>
      <c r="C285" s="253">
        <v>23268.828000000001</v>
      </c>
      <c r="D285" s="252">
        <v>21.396000000000001</v>
      </c>
      <c r="E285" s="253">
        <v>962.60599999999999</v>
      </c>
      <c r="F285" s="251">
        <f t="shared" si="73"/>
        <v>495.80400000000003</v>
      </c>
      <c r="G285" s="251">
        <f t="shared" si="74"/>
        <v>22306.222000000002</v>
      </c>
      <c r="H285" s="226">
        <f>'11-2021'!P291</f>
        <v>0</v>
      </c>
      <c r="I285" s="326">
        <f t="shared" si="75"/>
        <v>495.80400000000003</v>
      </c>
      <c r="J285" s="322">
        <f t="shared" si="76"/>
        <v>44.990000080677042</v>
      </c>
      <c r="K285" s="360">
        <v>4.63</v>
      </c>
      <c r="L285" s="327">
        <f t="shared" si="77"/>
        <v>56.252000000000002</v>
      </c>
      <c r="M285" s="322">
        <f t="shared" si="86"/>
        <v>0</v>
      </c>
      <c r="N285" s="322">
        <f t="shared" si="87"/>
        <v>0</v>
      </c>
      <c r="O285" s="322">
        <f t="shared" si="88"/>
        <v>24.860634114316536</v>
      </c>
      <c r="P285" s="322">
        <f t="shared" si="89"/>
        <v>0</v>
      </c>
      <c r="Q285" s="322">
        <f t="shared" si="90"/>
        <v>0</v>
      </c>
      <c r="R285" s="322">
        <f t="shared" si="78"/>
        <v>56.252000000000002</v>
      </c>
      <c r="S285" s="322">
        <f t="shared" si="79"/>
        <v>0</v>
      </c>
      <c r="T285" s="376">
        <f t="shared" si="80"/>
        <v>200</v>
      </c>
      <c r="U285" s="379">
        <f t="shared" si="81"/>
        <v>0</v>
      </c>
      <c r="V285" s="322">
        <f t="shared" si="82"/>
        <v>24.860634114316536</v>
      </c>
      <c r="W285" s="322">
        <f t="shared" si="83"/>
        <v>20.129365966360506</v>
      </c>
      <c r="X285" s="376">
        <f t="shared" si="84"/>
        <v>295.80400000000003</v>
      </c>
      <c r="Y285" s="379">
        <f t="shared" si="85"/>
        <v>5954.3469703133042</v>
      </c>
    </row>
    <row r="286" spans="1:25" x14ac:dyDescent="0.25">
      <c r="A286" s="210">
        <f>'11-2021'!A292</f>
        <v>44512.666666665988</v>
      </c>
      <c r="B286" s="252">
        <v>500.8</v>
      </c>
      <c r="C286" s="253">
        <v>22611.119999999999</v>
      </c>
      <c r="D286" s="252">
        <v>14.369</v>
      </c>
      <c r="E286" s="253">
        <v>648.76</v>
      </c>
      <c r="F286" s="251">
        <f t="shared" si="73"/>
        <v>486.43100000000004</v>
      </c>
      <c r="G286" s="251">
        <f t="shared" si="74"/>
        <v>21962.36</v>
      </c>
      <c r="H286" s="226">
        <f>'11-2021'!P292</f>
        <v>0</v>
      </c>
      <c r="I286" s="326">
        <f t="shared" si="75"/>
        <v>486.43100000000004</v>
      </c>
      <c r="J286" s="322">
        <f t="shared" si="76"/>
        <v>45.15000071952651</v>
      </c>
      <c r="K286" s="360">
        <v>4.63</v>
      </c>
      <c r="L286" s="327">
        <f t="shared" si="77"/>
        <v>56.252000000000002</v>
      </c>
      <c r="M286" s="322">
        <f t="shared" si="86"/>
        <v>0</v>
      </c>
      <c r="N286" s="322">
        <f t="shared" si="87"/>
        <v>0</v>
      </c>
      <c r="O286" s="322">
        <f t="shared" si="88"/>
        <v>24.860634114316536</v>
      </c>
      <c r="P286" s="322">
        <f t="shared" si="89"/>
        <v>0</v>
      </c>
      <c r="Q286" s="322">
        <f t="shared" si="90"/>
        <v>0</v>
      </c>
      <c r="R286" s="322">
        <f t="shared" si="78"/>
        <v>56.252000000000002</v>
      </c>
      <c r="S286" s="322">
        <f t="shared" si="79"/>
        <v>0</v>
      </c>
      <c r="T286" s="376">
        <f t="shared" si="80"/>
        <v>200</v>
      </c>
      <c r="U286" s="379">
        <f t="shared" si="81"/>
        <v>0</v>
      </c>
      <c r="V286" s="322">
        <f t="shared" si="82"/>
        <v>24.860634114316536</v>
      </c>
      <c r="W286" s="322">
        <f t="shared" si="83"/>
        <v>20.289366605209974</v>
      </c>
      <c r="X286" s="376">
        <f t="shared" si="84"/>
        <v>286.43100000000004</v>
      </c>
      <c r="Y286" s="379">
        <f t="shared" si="85"/>
        <v>5811.5035660968988</v>
      </c>
    </row>
    <row r="287" spans="1:25" x14ac:dyDescent="0.25">
      <c r="A287" s="210">
        <f>'11-2021'!A293</f>
        <v>44512.708333332652</v>
      </c>
      <c r="B287" s="252">
        <v>515.29999999999995</v>
      </c>
      <c r="C287" s="253">
        <v>29176.286</v>
      </c>
      <c r="D287" s="252">
        <v>19.773</v>
      </c>
      <c r="E287" s="253">
        <v>1119.547</v>
      </c>
      <c r="F287" s="251">
        <f t="shared" si="73"/>
        <v>495.52699999999993</v>
      </c>
      <c r="G287" s="251">
        <f t="shared" si="74"/>
        <v>28056.739000000001</v>
      </c>
      <c r="H287" s="226">
        <f>'11-2021'!P293</f>
        <v>0</v>
      </c>
      <c r="I287" s="326">
        <f t="shared" si="75"/>
        <v>495.52699999999993</v>
      </c>
      <c r="J287" s="322">
        <f t="shared" si="76"/>
        <v>56.620000524693921</v>
      </c>
      <c r="K287" s="360">
        <v>4.63</v>
      </c>
      <c r="L287" s="327">
        <f t="shared" si="77"/>
        <v>56.252000000000002</v>
      </c>
      <c r="M287" s="322">
        <f t="shared" si="86"/>
        <v>0</v>
      </c>
      <c r="N287" s="322">
        <f t="shared" si="87"/>
        <v>0</v>
      </c>
      <c r="O287" s="322">
        <f t="shared" si="88"/>
        <v>24.860634114316536</v>
      </c>
      <c r="P287" s="322">
        <f t="shared" si="89"/>
        <v>0</v>
      </c>
      <c r="Q287" s="322">
        <f t="shared" si="90"/>
        <v>0</v>
      </c>
      <c r="R287" s="322">
        <f t="shared" si="78"/>
        <v>56.252000000000002</v>
      </c>
      <c r="S287" s="322">
        <f t="shared" si="79"/>
        <v>0.36800052469391886</v>
      </c>
      <c r="T287" s="376">
        <f t="shared" si="80"/>
        <v>200</v>
      </c>
      <c r="U287" s="379">
        <f t="shared" si="81"/>
        <v>73.600104938783772</v>
      </c>
      <c r="V287" s="322">
        <f t="shared" si="82"/>
        <v>24.860634114316536</v>
      </c>
      <c r="W287" s="322">
        <f t="shared" si="83"/>
        <v>31.759366410377385</v>
      </c>
      <c r="X287" s="376">
        <f t="shared" si="84"/>
        <v>295.52699999999993</v>
      </c>
      <c r="Y287" s="379">
        <f t="shared" si="85"/>
        <v>9385.7502771595955</v>
      </c>
    </row>
    <row r="288" spans="1:25" x14ac:dyDescent="0.25">
      <c r="A288" s="210">
        <f>'11-2021'!A294</f>
        <v>44512.749999999316</v>
      </c>
      <c r="B288" s="252">
        <v>520.20000000000005</v>
      </c>
      <c r="C288" s="253">
        <v>40008.582000000002</v>
      </c>
      <c r="D288" s="252">
        <v>2.198</v>
      </c>
      <c r="E288" s="253">
        <v>169.048</v>
      </c>
      <c r="F288" s="251">
        <f t="shared" si="73"/>
        <v>518.00200000000007</v>
      </c>
      <c r="G288" s="251">
        <f t="shared" si="74"/>
        <v>39839.534</v>
      </c>
      <c r="H288" s="226">
        <f>'11-2021'!P294</f>
        <v>0</v>
      </c>
      <c r="I288" s="326">
        <f t="shared" si="75"/>
        <v>518.00200000000007</v>
      </c>
      <c r="J288" s="322">
        <f t="shared" si="76"/>
        <v>76.910000347488989</v>
      </c>
      <c r="K288" s="360">
        <v>4.63</v>
      </c>
      <c r="L288" s="327">
        <f t="shared" si="77"/>
        <v>56.252000000000002</v>
      </c>
      <c r="M288" s="322">
        <f t="shared" si="86"/>
        <v>0</v>
      </c>
      <c r="N288" s="322">
        <f t="shared" si="87"/>
        <v>0</v>
      </c>
      <c r="O288" s="322">
        <f t="shared" si="88"/>
        <v>24.860634114316536</v>
      </c>
      <c r="P288" s="322">
        <f t="shared" si="89"/>
        <v>0</v>
      </c>
      <c r="Q288" s="322">
        <f t="shared" si="90"/>
        <v>0</v>
      </c>
      <c r="R288" s="322">
        <f t="shared" si="78"/>
        <v>56.252000000000002</v>
      </c>
      <c r="S288" s="322">
        <f t="shared" si="79"/>
        <v>20.658000347488986</v>
      </c>
      <c r="T288" s="376">
        <f t="shared" si="80"/>
        <v>200</v>
      </c>
      <c r="U288" s="379">
        <f t="shared" si="81"/>
        <v>4131.6000694977974</v>
      </c>
      <c r="V288" s="322">
        <f t="shared" si="82"/>
        <v>24.860634114316536</v>
      </c>
      <c r="W288" s="322">
        <f t="shared" si="83"/>
        <v>52.049366233172449</v>
      </c>
      <c r="X288" s="376">
        <f t="shared" si="84"/>
        <v>318.00200000000007</v>
      </c>
      <c r="Y288" s="379">
        <f t="shared" si="85"/>
        <v>16551.802560881308</v>
      </c>
    </row>
    <row r="289" spans="1:25" x14ac:dyDescent="0.25">
      <c r="A289" s="210">
        <f>'11-2021'!A295</f>
        <v>44512.79166666598</v>
      </c>
      <c r="B289" s="252">
        <v>534.66099999999994</v>
      </c>
      <c r="C289" s="253">
        <v>35217.524945999998</v>
      </c>
      <c r="D289" s="252">
        <v>0</v>
      </c>
      <c r="E289" s="253">
        <v>0</v>
      </c>
      <c r="F289" s="251">
        <f t="shared" si="73"/>
        <v>534.66099999999994</v>
      </c>
      <c r="G289" s="251">
        <f t="shared" si="74"/>
        <v>35217.524945999998</v>
      </c>
      <c r="H289" s="226">
        <f>'11-2021'!P295</f>
        <v>0</v>
      </c>
      <c r="I289" s="326">
        <f t="shared" si="75"/>
        <v>534.66099999999994</v>
      </c>
      <c r="J289" s="322">
        <f t="shared" si="76"/>
        <v>65.868886913389986</v>
      </c>
      <c r="K289" s="360">
        <v>4.63</v>
      </c>
      <c r="L289" s="327">
        <f t="shared" si="77"/>
        <v>56.252000000000002</v>
      </c>
      <c r="M289" s="322">
        <f t="shared" si="86"/>
        <v>0</v>
      </c>
      <c r="N289" s="322">
        <f t="shared" si="87"/>
        <v>0</v>
      </c>
      <c r="O289" s="322">
        <f t="shared" si="88"/>
        <v>24.860634114316536</v>
      </c>
      <c r="P289" s="322">
        <f t="shared" si="89"/>
        <v>0</v>
      </c>
      <c r="Q289" s="322">
        <f t="shared" si="90"/>
        <v>0</v>
      </c>
      <c r="R289" s="322">
        <f t="shared" si="78"/>
        <v>56.252000000000002</v>
      </c>
      <c r="S289" s="322">
        <f t="shared" si="79"/>
        <v>9.6168869133899832</v>
      </c>
      <c r="T289" s="376">
        <f t="shared" si="80"/>
        <v>200</v>
      </c>
      <c r="U289" s="379">
        <f t="shared" si="81"/>
        <v>1923.3773826779966</v>
      </c>
      <c r="V289" s="322">
        <f t="shared" si="82"/>
        <v>24.860634114316536</v>
      </c>
      <c r="W289" s="322">
        <f t="shared" si="83"/>
        <v>41.008252799073446</v>
      </c>
      <c r="X289" s="376">
        <f t="shared" si="84"/>
        <v>334.66099999999994</v>
      </c>
      <c r="Y289" s="379">
        <f t="shared" si="85"/>
        <v>13723.862889990716</v>
      </c>
    </row>
    <row r="290" spans="1:25" x14ac:dyDescent="0.25">
      <c r="A290" s="210">
        <f>'11-2021'!A296</f>
        <v>44512.833333332645</v>
      </c>
      <c r="B290" s="252">
        <v>542.40300000000002</v>
      </c>
      <c r="C290" s="253">
        <v>35268.057446999999</v>
      </c>
      <c r="D290" s="252">
        <v>0</v>
      </c>
      <c r="E290" s="253">
        <v>0</v>
      </c>
      <c r="F290" s="251">
        <f t="shared" si="73"/>
        <v>542.40300000000002</v>
      </c>
      <c r="G290" s="251">
        <f t="shared" si="74"/>
        <v>35268.057446999999</v>
      </c>
      <c r="H290" s="226">
        <f>'11-2021'!P296</f>
        <v>0</v>
      </c>
      <c r="I290" s="326">
        <f t="shared" si="75"/>
        <v>542.40300000000002</v>
      </c>
      <c r="J290" s="322">
        <f t="shared" si="76"/>
        <v>65.021870172178254</v>
      </c>
      <c r="K290" s="360">
        <v>4.63</v>
      </c>
      <c r="L290" s="327">
        <f t="shared" si="77"/>
        <v>56.252000000000002</v>
      </c>
      <c r="M290" s="322">
        <f t="shared" si="86"/>
        <v>0</v>
      </c>
      <c r="N290" s="322">
        <f t="shared" si="87"/>
        <v>0</v>
      </c>
      <c r="O290" s="322">
        <f t="shared" si="88"/>
        <v>24.860634114316536</v>
      </c>
      <c r="P290" s="322">
        <f t="shared" si="89"/>
        <v>0</v>
      </c>
      <c r="Q290" s="322">
        <f t="shared" si="90"/>
        <v>0</v>
      </c>
      <c r="R290" s="322">
        <f t="shared" si="78"/>
        <v>56.252000000000002</v>
      </c>
      <c r="S290" s="322">
        <f t="shared" si="79"/>
        <v>8.7698701721782513</v>
      </c>
      <c r="T290" s="376">
        <f t="shared" si="80"/>
        <v>200</v>
      </c>
      <c r="U290" s="379">
        <f t="shared" si="81"/>
        <v>1753.9740344356503</v>
      </c>
      <c r="V290" s="322">
        <f t="shared" si="82"/>
        <v>24.860634114316536</v>
      </c>
      <c r="W290" s="322">
        <f t="shared" si="83"/>
        <v>40.161236057861714</v>
      </c>
      <c r="X290" s="376">
        <f t="shared" si="84"/>
        <v>342.40300000000002</v>
      </c>
      <c r="Y290" s="379">
        <f t="shared" si="85"/>
        <v>13751.327709920026</v>
      </c>
    </row>
    <row r="291" spans="1:25" x14ac:dyDescent="0.25">
      <c r="A291" s="210">
        <f>'11-2021'!A297</f>
        <v>44512.874999999309</v>
      </c>
      <c r="B291" s="252">
        <v>553.1</v>
      </c>
      <c r="C291" s="253">
        <v>32970.290999999997</v>
      </c>
      <c r="D291" s="252">
        <v>18.155000000000001</v>
      </c>
      <c r="E291" s="253">
        <v>1082.22</v>
      </c>
      <c r="F291" s="251">
        <f t="shared" si="73"/>
        <v>534.94500000000005</v>
      </c>
      <c r="G291" s="251">
        <f t="shared" si="74"/>
        <v>31888.070999999996</v>
      </c>
      <c r="H291" s="226">
        <f>'11-2021'!P297</f>
        <v>0</v>
      </c>
      <c r="I291" s="326">
        <f t="shared" si="75"/>
        <v>534.94500000000005</v>
      </c>
      <c r="J291" s="322">
        <f t="shared" si="76"/>
        <v>59.609999158792014</v>
      </c>
      <c r="K291" s="360">
        <v>4.63</v>
      </c>
      <c r="L291" s="327">
        <f t="shared" si="77"/>
        <v>56.252000000000002</v>
      </c>
      <c r="M291" s="322">
        <f t="shared" si="86"/>
        <v>0</v>
      </c>
      <c r="N291" s="322">
        <f t="shared" si="87"/>
        <v>0</v>
      </c>
      <c r="O291" s="322">
        <f t="shared" si="88"/>
        <v>24.860634114316536</v>
      </c>
      <c r="P291" s="322">
        <f t="shared" si="89"/>
        <v>0</v>
      </c>
      <c r="Q291" s="322">
        <f t="shared" si="90"/>
        <v>0</v>
      </c>
      <c r="R291" s="322">
        <f t="shared" si="78"/>
        <v>56.252000000000002</v>
      </c>
      <c r="S291" s="322">
        <f t="shared" si="79"/>
        <v>3.3579991587920119</v>
      </c>
      <c r="T291" s="376">
        <f t="shared" si="80"/>
        <v>200</v>
      </c>
      <c r="U291" s="379">
        <f t="shared" si="81"/>
        <v>671.59983175840239</v>
      </c>
      <c r="V291" s="322">
        <f t="shared" si="82"/>
        <v>24.860634114316536</v>
      </c>
      <c r="W291" s="322">
        <f t="shared" si="83"/>
        <v>34.749365044475482</v>
      </c>
      <c r="X291" s="376">
        <f t="shared" si="84"/>
        <v>334.94500000000005</v>
      </c>
      <c r="Y291" s="379">
        <f t="shared" si="85"/>
        <v>11639.126074821843</v>
      </c>
    </row>
    <row r="292" spans="1:25" x14ac:dyDescent="0.25">
      <c r="A292" s="210">
        <f>'11-2021'!A298</f>
        <v>44512.916666665973</v>
      </c>
      <c r="B292" s="252">
        <v>532.29999999999995</v>
      </c>
      <c r="C292" s="253">
        <v>27344.251</v>
      </c>
      <c r="D292" s="252">
        <v>15.904999999999999</v>
      </c>
      <c r="E292" s="253">
        <v>817.04</v>
      </c>
      <c r="F292" s="251">
        <f t="shared" si="73"/>
        <v>516.39499999999998</v>
      </c>
      <c r="G292" s="251">
        <f t="shared" si="74"/>
        <v>26527.210999999999</v>
      </c>
      <c r="H292" s="226">
        <f>'11-2021'!P298</f>
        <v>0</v>
      </c>
      <c r="I292" s="326">
        <f t="shared" si="75"/>
        <v>516.39499999999998</v>
      </c>
      <c r="J292" s="322">
        <f t="shared" si="76"/>
        <v>51.369999709524684</v>
      </c>
      <c r="K292" s="360">
        <v>4.63</v>
      </c>
      <c r="L292" s="327">
        <f t="shared" si="77"/>
        <v>56.252000000000002</v>
      </c>
      <c r="M292" s="322">
        <f t="shared" si="86"/>
        <v>0</v>
      </c>
      <c r="N292" s="322">
        <f t="shared" si="87"/>
        <v>0</v>
      </c>
      <c r="O292" s="322">
        <f t="shared" si="88"/>
        <v>24.860634114316536</v>
      </c>
      <c r="P292" s="322">
        <f t="shared" si="89"/>
        <v>0</v>
      </c>
      <c r="Q292" s="322">
        <f t="shared" si="90"/>
        <v>0</v>
      </c>
      <c r="R292" s="322">
        <f t="shared" si="78"/>
        <v>56.252000000000002</v>
      </c>
      <c r="S292" s="322">
        <f t="shared" si="79"/>
        <v>0</v>
      </c>
      <c r="T292" s="376">
        <f t="shared" si="80"/>
        <v>200</v>
      </c>
      <c r="U292" s="379">
        <f t="shared" si="81"/>
        <v>0</v>
      </c>
      <c r="V292" s="322">
        <f t="shared" si="82"/>
        <v>24.860634114316536</v>
      </c>
      <c r="W292" s="322">
        <f t="shared" si="83"/>
        <v>26.509365595208148</v>
      </c>
      <c r="X292" s="376">
        <f t="shared" si="84"/>
        <v>316.39499999999998</v>
      </c>
      <c r="Y292" s="379">
        <f t="shared" si="85"/>
        <v>8387.430727495881</v>
      </c>
    </row>
    <row r="293" spans="1:25" x14ac:dyDescent="0.25">
      <c r="A293" s="210">
        <f>'11-2021'!A299</f>
        <v>44512.958333332637</v>
      </c>
      <c r="B293" s="252">
        <v>527.79999999999995</v>
      </c>
      <c r="C293" s="253">
        <v>23666.552</v>
      </c>
      <c r="D293" s="252">
        <v>12.798999999999999</v>
      </c>
      <c r="E293" s="253">
        <v>573.90700000000004</v>
      </c>
      <c r="F293" s="251">
        <f t="shared" si="73"/>
        <v>515.00099999999998</v>
      </c>
      <c r="G293" s="251">
        <f t="shared" si="74"/>
        <v>23092.645</v>
      </c>
      <c r="H293" s="226">
        <f>'11-2021'!P299</f>
        <v>0</v>
      </c>
      <c r="I293" s="326">
        <f t="shared" si="75"/>
        <v>515.00099999999998</v>
      </c>
      <c r="J293" s="322">
        <f t="shared" si="76"/>
        <v>44.840000310679009</v>
      </c>
      <c r="K293" s="360">
        <v>4.63</v>
      </c>
      <c r="L293" s="327">
        <f t="shared" si="77"/>
        <v>56.252000000000002</v>
      </c>
      <c r="M293" s="322">
        <f t="shared" si="86"/>
        <v>0</v>
      </c>
      <c r="N293" s="322">
        <f t="shared" si="87"/>
        <v>0</v>
      </c>
      <c r="O293" s="322">
        <f t="shared" si="88"/>
        <v>24.860634114316536</v>
      </c>
      <c r="P293" s="322">
        <f t="shared" si="89"/>
        <v>0</v>
      </c>
      <c r="Q293" s="322">
        <f t="shared" si="90"/>
        <v>0</v>
      </c>
      <c r="R293" s="322">
        <f t="shared" si="78"/>
        <v>56.252000000000002</v>
      </c>
      <c r="S293" s="322">
        <f t="shared" si="79"/>
        <v>0</v>
      </c>
      <c r="T293" s="376">
        <f t="shared" si="80"/>
        <v>200</v>
      </c>
      <c r="U293" s="379">
        <f t="shared" si="81"/>
        <v>0</v>
      </c>
      <c r="V293" s="322">
        <f t="shared" si="82"/>
        <v>24.860634114316536</v>
      </c>
      <c r="W293" s="322">
        <f t="shared" si="83"/>
        <v>19.979366196362474</v>
      </c>
      <c r="X293" s="376">
        <f t="shared" si="84"/>
        <v>315.00099999999998</v>
      </c>
      <c r="Y293" s="379">
        <f t="shared" si="85"/>
        <v>6293.5203312203748</v>
      </c>
    </row>
    <row r="294" spans="1:25" x14ac:dyDescent="0.25">
      <c r="A294" s="210">
        <f>'11-2021'!A300</f>
        <v>44512.999999999302</v>
      </c>
      <c r="B294" s="252">
        <v>503.7</v>
      </c>
      <c r="C294" s="253">
        <v>21135.252</v>
      </c>
      <c r="D294" s="252">
        <v>7.1280000000000001</v>
      </c>
      <c r="E294" s="253">
        <v>299.09100000000001</v>
      </c>
      <c r="F294" s="251">
        <f t="shared" si="73"/>
        <v>496.572</v>
      </c>
      <c r="G294" s="251">
        <f t="shared" si="74"/>
        <v>20836.161</v>
      </c>
      <c r="H294" s="226">
        <f>'11-2021'!P300</f>
        <v>0</v>
      </c>
      <c r="I294" s="326">
        <f t="shared" si="75"/>
        <v>496.572</v>
      </c>
      <c r="J294" s="322">
        <f t="shared" si="76"/>
        <v>41.959999758343201</v>
      </c>
      <c r="K294" s="360">
        <v>4.63</v>
      </c>
      <c r="L294" s="327">
        <f t="shared" si="77"/>
        <v>56.252000000000002</v>
      </c>
      <c r="M294" s="322">
        <f t="shared" si="86"/>
        <v>0</v>
      </c>
      <c r="N294" s="322">
        <f t="shared" si="87"/>
        <v>0</v>
      </c>
      <c r="O294" s="322">
        <f t="shared" si="88"/>
        <v>24.860634114316536</v>
      </c>
      <c r="P294" s="322">
        <f t="shared" si="89"/>
        <v>0</v>
      </c>
      <c r="Q294" s="322">
        <f t="shared" si="90"/>
        <v>0</v>
      </c>
      <c r="R294" s="322">
        <f t="shared" si="78"/>
        <v>56.252000000000002</v>
      </c>
      <c r="S294" s="322">
        <f t="shared" si="79"/>
        <v>0</v>
      </c>
      <c r="T294" s="376">
        <f t="shared" si="80"/>
        <v>200</v>
      </c>
      <c r="U294" s="379">
        <f t="shared" si="81"/>
        <v>0</v>
      </c>
      <c r="V294" s="322">
        <f t="shared" si="82"/>
        <v>24.860634114316536</v>
      </c>
      <c r="W294" s="322">
        <f t="shared" si="83"/>
        <v>17.099365644026665</v>
      </c>
      <c r="X294" s="376">
        <f t="shared" si="84"/>
        <v>296.572</v>
      </c>
      <c r="Y294" s="379">
        <f t="shared" si="85"/>
        <v>5071.1930677802766</v>
      </c>
    </row>
    <row r="295" spans="1:25" x14ac:dyDescent="0.25">
      <c r="A295" s="210">
        <f>'11-2021'!A301</f>
        <v>44513.041666665966</v>
      </c>
      <c r="B295" s="252">
        <v>524.6</v>
      </c>
      <c r="C295" s="253">
        <v>24273.241999999998</v>
      </c>
      <c r="D295" s="252">
        <v>35.151000000000003</v>
      </c>
      <c r="E295" s="253">
        <v>1626.4369999999999</v>
      </c>
      <c r="F295" s="251">
        <f t="shared" si="73"/>
        <v>489.44900000000001</v>
      </c>
      <c r="G295" s="251">
        <f t="shared" si="74"/>
        <v>22646.805</v>
      </c>
      <c r="H295" s="226">
        <f>'11-2021'!P301</f>
        <v>0</v>
      </c>
      <c r="I295" s="326">
        <f t="shared" si="75"/>
        <v>489.44900000000001</v>
      </c>
      <c r="J295" s="322">
        <f t="shared" si="76"/>
        <v>46.26999953008383</v>
      </c>
      <c r="K295" s="360">
        <v>5</v>
      </c>
      <c r="L295" s="327">
        <f t="shared" si="77"/>
        <v>60.1</v>
      </c>
      <c r="M295" s="322">
        <f t="shared" si="86"/>
        <v>0</v>
      </c>
      <c r="N295" s="322">
        <f t="shared" si="87"/>
        <v>0</v>
      </c>
      <c r="O295" s="322">
        <f t="shared" si="88"/>
        <v>24.860634114316536</v>
      </c>
      <c r="P295" s="322">
        <f t="shared" si="89"/>
        <v>0</v>
      </c>
      <c r="Q295" s="322">
        <f t="shared" si="90"/>
        <v>0</v>
      </c>
      <c r="R295" s="322">
        <f t="shared" si="78"/>
        <v>60.1</v>
      </c>
      <c r="S295" s="322">
        <f t="shared" si="79"/>
        <v>0</v>
      </c>
      <c r="T295" s="376">
        <f t="shared" si="80"/>
        <v>200</v>
      </c>
      <c r="U295" s="379">
        <f t="shared" si="81"/>
        <v>0</v>
      </c>
      <c r="V295" s="322">
        <f t="shared" si="82"/>
        <v>24.860634114316536</v>
      </c>
      <c r="W295" s="322">
        <f t="shared" si="83"/>
        <v>21.409365415767294</v>
      </c>
      <c r="X295" s="376">
        <f t="shared" si="84"/>
        <v>289.44900000000001</v>
      </c>
      <c r="Y295" s="379">
        <f t="shared" si="85"/>
        <v>6196.9194102284273</v>
      </c>
    </row>
    <row r="296" spans="1:25" x14ac:dyDescent="0.25">
      <c r="A296" s="210">
        <f>'11-2021'!A302</f>
        <v>44513.08333333263</v>
      </c>
      <c r="B296" s="249">
        <v>527.1</v>
      </c>
      <c r="C296" s="250">
        <v>21252.671999999999</v>
      </c>
      <c r="D296" s="249">
        <v>46.466999999999999</v>
      </c>
      <c r="E296" s="250">
        <v>1873.549</v>
      </c>
      <c r="F296" s="251">
        <f t="shared" si="73"/>
        <v>480.63300000000004</v>
      </c>
      <c r="G296" s="251">
        <f t="shared" si="74"/>
        <v>19379.123</v>
      </c>
      <c r="H296" s="226">
        <f>'11-2021'!P302</f>
        <v>0</v>
      </c>
      <c r="I296" s="326">
        <f t="shared" si="75"/>
        <v>480.63300000000004</v>
      </c>
      <c r="J296" s="322">
        <f t="shared" si="76"/>
        <v>40.320000915459403</v>
      </c>
      <c r="K296" s="360">
        <v>5</v>
      </c>
      <c r="L296" s="327">
        <f t="shared" si="77"/>
        <v>60.1</v>
      </c>
      <c r="M296" s="322">
        <f t="shared" si="86"/>
        <v>0</v>
      </c>
      <c r="N296" s="322">
        <f t="shared" si="87"/>
        <v>0</v>
      </c>
      <c r="O296" s="322">
        <f t="shared" si="88"/>
        <v>24.860634114316536</v>
      </c>
      <c r="P296" s="322">
        <f t="shared" si="89"/>
        <v>0</v>
      </c>
      <c r="Q296" s="322">
        <f t="shared" si="90"/>
        <v>0</v>
      </c>
      <c r="R296" s="322">
        <f t="shared" si="78"/>
        <v>60.1</v>
      </c>
      <c r="S296" s="322">
        <f t="shared" si="79"/>
        <v>0</v>
      </c>
      <c r="T296" s="376">
        <f t="shared" si="80"/>
        <v>200</v>
      </c>
      <c r="U296" s="379">
        <f t="shared" si="81"/>
        <v>0</v>
      </c>
      <c r="V296" s="322">
        <f t="shared" si="82"/>
        <v>24.860634114316536</v>
      </c>
      <c r="W296" s="322">
        <f t="shared" si="83"/>
        <v>15.459366801142867</v>
      </c>
      <c r="X296" s="376">
        <f t="shared" si="84"/>
        <v>280.63300000000004</v>
      </c>
      <c r="Y296" s="379">
        <f t="shared" si="85"/>
        <v>4338.4084835051272</v>
      </c>
    </row>
    <row r="297" spans="1:25" x14ac:dyDescent="0.25">
      <c r="A297" s="210">
        <f>'11-2021'!A303</f>
        <v>44513.124999999294</v>
      </c>
      <c r="B297" s="249">
        <v>524.5</v>
      </c>
      <c r="C297" s="250">
        <v>21483.52</v>
      </c>
      <c r="D297" s="249">
        <v>34.747999999999998</v>
      </c>
      <c r="E297" s="250">
        <v>1423.278</v>
      </c>
      <c r="F297" s="251">
        <f t="shared" si="73"/>
        <v>489.75200000000001</v>
      </c>
      <c r="G297" s="251">
        <f t="shared" si="74"/>
        <v>20060.242000000002</v>
      </c>
      <c r="H297" s="226">
        <f>'11-2021'!P303</f>
        <v>0</v>
      </c>
      <c r="I297" s="326">
        <f t="shared" si="75"/>
        <v>489.75200000000001</v>
      </c>
      <c r="J297" s="322">
        <f t="shared" si="76"/>
        <v>40.960000163347985</v>
      </c>
      <c r="K297" s="360">
        <v>5</v>
      </c>
      <c r="L297" s="327">
        <f t="shared" si="77"/>
        <v>60.1</v>
      </c>
      <c r="M297" s="322">
        <f t="shared" si="86"/>
        <v>0</v>
      </c>
      <c r="N297" s="322">
        <f t="shared" si="87"/>
        <v>0</v>
      </c>
      <c r="O297" s="322">
        <f t="shared" si="88"/>
        <v>24.860634114316536</v>
      </c>
      <c r="P297" s="322">
        <f t="shared" si="89"/>
        <v>0</v>
      </c>
      <c r="Q297" s="322">
        <f t="shared" si="90"/>
        <v>0</v>
      </c>
      <c r="R297" s="322">
        <f t="shared" si="78"/>
        <v>60.1</v>
      </c>
      <c r="S297" s="322">
        <f t="shared" si="79"/>
        <v>0</v>
      </c>
      <c r="T297" s="376">
        <f t="shared" si="80"/>
        <v>200</v>
      </c>
      <c r="U297" s="379">
        <f t="shared" si="81"/>
        <v>0</v>
      </c>
      <c r="V297" s="322">
        <f t="shared" si="82"/>
        <v>24.860634114316536</v>
      </c>
      <c r="W297" s="322">
        <f t="shared" si="83"/>
        <v>16.099366049031449</v>
      </c>
      <c r="X297" s="376">
        <f t="shared" si="84"/>
        <v>289.75200000000001</v>
      </c>
      <c r="Y297" s="379">
        <f t="shared" si="85"/>
        <v>4664.8235114389608</v>
      </c>
    </row>
    <row r="298" spans="1:25" x14ac:dyDescent="0.25">
      <c r="A298" s="210">
        <f>'11-2021'!A304</f>
        <v>44513.166666665958</v>
      </c>
      <c r="B298" s="249">
        <v>515.29999999999995</v>
      </c>
      <c r="C298" s="250">
        <v>20885.109</v>
      </c>
      <c r="D298" s="249">
        <v>29.356999999999999</v>
      </c>
      <c r="E298" s="250">
        <v>1189.8389999999999</v>
      </c>
      <c r="F298" s="251">
        <f t="shared" si="73"/>
        <v>485.94299999999998</v>
      </c>
      <c r="G298" s="251">
        <f t="shared" si="74"/>
        <v>19695.27</v>
      </c>
      <c r="H298" s="226">
        <f>'11-2021'!P304</f>
        <v>0</v>
      </c>
      <c r="I298" s="326">
        <f t="shared" si="75"/>
        <v>485.94299999999998</v>
      </c>
      <c r="J298" s="322">
        <f t="shared" si="76"/>
        <v>40.53000043214945</v>
      </c>
      <c r="K298" s="360">
        <v>5</v>
      </c>
      <c r="L298" s="327">
        <f t="shared" si="77"/>
        <v>60.1</v>
      </c>
      <c r="M298" s="322">
        <f t="shared" si="86"/>
        <v>0</v>
      </c>
      <c r="N298" s="322">
        <f t="shared" si="87"/>
        <v>0</v>
      </c>
      <c r="O298" s="322">
        <f t="shared" si="88"/>
        <v>24.860634114316536</v>
      </c>
      <c r="P298" s="322">
        <f t="shared" si="89"/>
        <v>0</v>
      </c>
      <c r="Q298" s="322">
        <f t="shared" si="90"/>
        <v>0</v>
      </c>
      <c r="R298" s="322">
        <f t="shared" si="78"/>
        <v>60.1</v>
      </c>
      <c r="S298" s="322">
        <f t="shared" si="79"/>
        <v>0</v>
      </c>
      <c r="T298" s="376">
        <f t="shared" si="80"/>
        <v>200</v>
      </c>
      <c r="U298" s="379">
        <f t="shared" si="81"/>
        <v>0</v>
      </c>
      <c r="V298" s="322">
        <f t="shared" si="82"/>
        <v>24.860634114316536</v>
      </c>
      <c r="W298" s="322">
        <f t="shared" si="83"/>
        <v>15.669366317832914</v>
      </c>
      <c r="X298" s="376">
        <f t="shared" si="84"/>
        <v>285.94299999999998</v>
      </c>
      <c r="Y298" s="379">
        <f t="shared" si="85"/>
        <v>4480.5456130200964</v>
      </c>
    </row>
    <row r="299" spans="1:25" x14ac:dyDescent="0.25">
      <c r="A299" s="210">
        <f>'11-2021'!A305</f>
        <v>44513.208333332623</v>
      </c>
      <c r="B299" s="249">
        <v>533.1</v>
      </c>
      <c r="C299" s="250">
        <v>23200.511999999999</v>
      </c>
      <c r="D299" s="249">
        <v>29.687999999999999</v>
      </c>
      <c r="E299" s="250">
        <v>1292.0219999999999</v>
      </c>
      <c r="F299" s="251">
        <f t="shared" si="73"/>
        <v>503.41200000000003</v>
      </c>
      <c r="G299" s="251">
        <f t="shared" si="74"/>
        <v>21908.489999999998</v>
      </c>
      <c r="H299" s="226">
        <f>'11-2021'!P305</f>
        <v>0</v>
      </c>
      <c r="I299" s="326">
        <f t="shared" si="75"/>
        <v>503.41200000000003</v>
      </c>
      <c r="J299" s="322">
        <f t="shared" si="76"/>
        <v>43.519999523253311</v>
      </c>
      <c r="K299" s="360">
        <v>5</v>
      </c>
      <c r="L299" s="327">
        <f t="shared" si="77"/>
        <v>60.1</v>
      </c>
      <c r="M299" s="322">
        <f t="shared" si="86"/>
        <v>0</v>
      </c>
      <c r="N299" s="322">
        <f t="shared" si="87"/>
        <v>0</v>
      </c>
      <c r="O299" s="322">
        <f t="shared" si="88"/>
        <v>24.860634114316536</v>
      </c>
      <c r="P299" s="322">
        <f t="shared" si="89"/>
        <v>0</v>
      </c>
      <c r="Q299" s="322">
        <f t="shared" si="90"/>
        <v>0</v>
      </c>
      <c r="R299" s="322">
        <f t="shared" si="78"/>
        <v>60.1</v>
      </c>
      <c r="S299" s="322">
        <f t="shared" si="79"/>
        <v>0</v>
      </c>
      <c r="T299" s="376">
        <f t="shared" si="80"/>
        <v>200</v>
      </c>
      <c r="U299" s="379">
        <f t="shared" si="81"/>
        <v>0</v>
      </c>
      <c r="V299" s="322">
        <f t="shared" si="82"/>
        <v>24.860634114316536</v>
      </c>
      <c r="W299" s="322">
        <f t="shared" si="83"/>
        <v>18.659365408936775</v>
      </c>
      <c r="X299" s="376">
        <f t="shared" si="84"/>
        <v>303.41200000000003</v>
      </c>
      <c r="Y299" s="379">
        <f t="shared" si="85"/>
        <v>5661.4753774563251</v>
      </c>
    </row>
    <row r="300" spans="1:25" x14ac:dyDescent="0.25">
      <c r="A300" s="210">
        <f>'11-2021'!A306</f>
        <v>44513.249999999287</v>
      </c>
      <c r="B300" s="249">
        <v>564.9</v>
      </c>
      <c r="C300" s="250">
        <v>27589.716</v>
      </c>
      <c r="D300" s="249">
        <v>38.680999999999997</v>
      </c>
      <c r="E300" s="250">
        <v>1889.18</v>
      </c>
      <c r="F300" s="251">
        <f t="shared" si="73"/>
        <v>526.21899999999994</v>
      </c>
      <c r="G300" s="251">
        <f t="shared" si="74"/>
        <v>25700.536</v>
      </c>
      <c r="H300" s="226">
        <f>'11-2021'!P306</f>
        <v>0</v>
      </c>
      <c r="I300" s="326">
        <f t="shared" si="75"/>
        <v>526.21899999999994</v>
      </c>
      <c r="J300" s="322">
        <f t="shared" si="76"/>
        <v>48.840000076013986</v>
      </c>
      <c r="K300" s="360">
        <v>5</v>
      </c>
      <c r="L300" s="327">
        <f t="shared" si="77"/>
        <v>60.1</v>
      </c>
      <c r="M300" s="322">
        <f t="shared" si="86"/>
        <v>0</v>
      </c>
      <c r="N300" s="322">
        <f t="shared" si="87"/>
        <v>0</v>
      </c>
      <c r="O300" s="322">
        <f t="shared" si="88"/>
        <v>24.860634114316536</v>
      </c>
      <c r="P300" s="322">
        <f t="shared" si="89"/>
        <v>0</v>
      </c>
      <c r="Q300" s="322">
        <f t="shared" si="90"/>
        <v>0</v>
      </c>
      <c r="R300" s="322">
        <f t="shared" si="78"/>
        <v>60.1</v>
      </c>
      <c r="S300" s="322">
        <f t="shared" si="79"/>
        <v>0</v>
      </c>
      <c r="T300" s="376">
        <f t="shared" si="80"/>
        <v>200</v>
      </c>
      <c r="U300" s="379">
        <f t="shared" si="81"/>
        <v>0</v>
      </c>
      <c r="V300" s="322">
        <f t="shared" si="82"/>
        <v>24.860634114316536</v>
      </c>
      <c r="W300" s="322">
        <f t="shared" si="83"/>
        <v>23.97936596169745</v>
      </c>
      <c r="X300" s="376">
        <f t="shared" si="84"/>
        <v>326.21899999999994</v>
      </c>
      <c r="Y300" s="379">
        <f t="shared" si="85"/>
        <v>7822.5247846589791</v>
      </c>
    </row>
    <row r="301" spans="1:25" x14ac:dyDescent="0.25">
      <c r="A301" s="210">
        <f>'11-2021'!A307</f>
        <v>44513.291666665951</v>
      </c>
      <c r="B301" s="249">
        <v>607.20000000000005</v>
      </c>
      <c r="C301" s="250">
        <v>33608.519999999997</v>
      </c>
      <c r="D301" s="249">
        <v>61.463000000000001</v>
      </c>
      <c r="E301" s="250">
        <v>3401.9769999999999</v>
      </c>
      <c r="F301" s="251">
        <f t="shared" si="73"/>
        <v>545.73700000000008</v>
      </c>
      <c r="G301" s="251">
        <f t="shared" si="74"/>
        <v>30206.542999999998</v>
      </c>
      <c r="H301" s="226">
        <f>'11-2021'!P307</f>
        <v>0</v>
      </c>
      <c r="I301" s="326">
        <f t="shared" si="75"/>
        <v>545.73700000000008</v>
      </c>
      <c r="J301" s="322">
        <f t="shared" si="76"/>
        <v>55.350000091619208</v>
      </c>
      <c r="K301" s="360">
        <v>5</v>
      </c>
      <c r="L301" s="327">
        <f t="shared" si="77"/>
        <v>60.1</v>
      </c>
      <c r="M301" s="322">
        <f t="shared" si="86"/>
        <v>0</v>
      </c>
      <c r="N301" s="322">
        <f t="shared" si="87"/>
        <v>0</v>
      </c>
      <c r="O301" s="322">
        <f t="shared" si="88"/>
        <v>24.860634114316536</v>
      </c>
      <c r="P301" s="322">
        <f t="shared" si="89"/>
        <v>0</v>
      </c>
      <c r="Q301" s="322">
        <f t="shared" si="90"/>
        <v>0</v>
      </c>
      <c r="R301" s="322">
        <f t="shared" si="78"/>
        <v>60.1</v>
      </c>
      <c r="S301" s="322">
        <f t="shared" si="79"/>
        <v>0</v>
      </c>
      <c r="T301" s="376">
        <f t="shared" si="80"/>
        <v>200</v>
      </c>
      <c r="U301" s="379">
        <f t="shared" si="81"/>
        <v>0</v>
      </c>
      <c r="V301" s="322">
        <f t="shared" si="82"/>
        <v>24.860634114316536</v>
      </c>
      <c r="W301" s="322">
        <f t="shared" si="83"/>
        <v>30.489365977302672</v>
      </c>
      <c r="X301" s="376">
        <f t="shared" si="84"/>
        <v>345.73700000000008</v>
      </c>
      <c r="Y301" s="379">
        <f t="shared" si="85"/>
        <v>10541.301924894697</v>
      </c>
    </row>
    <row r="302" spans="1:25" x14ac:dyDescent="0.25">
      <c r="A302" s="210">
        <f>'11-2021'!A308</f>
        <v>44513.333333332615</v>
      </c>
      <c r="B302" s="249">
        <v>584.6</v>
      </c>
      <c r="C302" s="250">
        <v>36104.896000000001</v>
      </c>
      <c r="D302" s="249">
        <v>16.417000000000002</v>
      </c>
      <c r="E302" s="250">
        <v>1013.914</v>
      </c>
      <c r="F302" s="251">
        <f t="shared" si="73"/>
        <v>568.18299999999999</v>
      </c>
      <c r="G302" s="251">
        <f t="shared" si="74"/>
        <v>35090.982000000004</v>
      </c>
      <c r="H302" s="226">
        <f>'11-2021'!P308</f>
        <v>106.65</v>
      </c>
      <c r="I302" s="326">
        <f t="shared" si="75"/>
        <v>461.53300000000002</v>
      </c>
      <c r="J302" s="322">
        <f t="shared" si="76"/>
        <v>61.759999859200299</v>
      </c>
      <c r="K302" s="360">
        <v>5</v>
      </c>
      <c r="L302" s="327">
        <f t="shared" si="77"/>
        <v>60.1</v>
      </c>
      <c r="M302" s="322">
        <f t="shared" si="86"/>
        <v>0</v>
      </c>
      <c r="N302" s="322">
        <f t="shared" si="87"/>
        <v>0</v>
      </c>
      <c r="O302" s="322">
        <f t="shared" si="88"/>
        <v>24.860634114316536</v>
      </c>
      <c r="P302" s="322">
        <f t="shared" si="89"/>
        <v>0</v>
      </c>
      <c r="Q302" s="322">
        <f t="shared" si="90"/>
        <v>0</v>
      </c>
      <c r="R302" s="322">
        <f t="shared" si="78"/>
        <v>60.1</v>
      </c>
      <c r="S302" s="322">
        <f t="shared" si="79"/>
        <v>1.6599998592002976</v>
      </c>
      <c r="T302" s="376">
        <f t="shared" si="80"/>
        <v>200</v>
      </c>
      <c r="U302" s="379">
        <f t="shared" si="81"/>
        <v>331.99997184005952</v>
      </c>
      <c r="V302" s="322">
        <f t="shared" si="82"/>
        <v>24.860634114316536</v>
      </c>
      <c r="W302" s="322">
        <f t="shared" si="83"/>
        <v>36.899365744883767</v>
      </c>
      <c r="X302" s="376">
        <f t="shared" si="84"/>
        <v>261.53300000000002</v>
      </c>
      <c r="Y302" s="379">
        <f t="shared" si="85"/>
        <v>9650.4018213566869</v>
      </c>
    </row>
    <row r="303" spans="1:25" x14ac:dyDescent="0.25">
      <c r="A303" s="210">
        <f>'11-2021'!A309</f>
        <v>44513.37499999928</v>
      </c>
      <c r="B303" s="249">
        <v>628.6</v>
      </c>
      <c r="C303" s="250">
        <v>38998.343999999997</v>
      </c>
      <c r="D303" s="249">
        <v>43.606000000000002</v>
      </c>
      <c r="E303" s="250">
        <v>2705.3159999999998</v>
      </c>
      <c r="F303" s="251">
        <f t="shared" si="73"/>
        <v>584.99400000000003</v>
      </c>
      <c r="G303" s="251">
        <f t="shared" si="74"/>
        <v>36293.027999999998</v>
      </c>
      <c r="H303" s="226">
        <f>'11-2021'!P309</f>
        <v>395</v>
      </c>
      <c r="I303" s="326">
        <f t="shared" si="75"/>
        <v>189.99400000000003</v>
      </c>
      <c r="J303" s="322">
        <f t="shared" si="76"/>
        <v>62.04000041026061</v>
      </c>
      <c r="K303" s="360">
        <v>5</v>
      </c>
      <c r="L303" s="327">
        <f t="shared" si="77"/>
        <v>60.1</v>
      </c>
      <c r="M303" s="322">
        <f t="shared" si="86"/>
        <v>0</v>
      </c>
      <c r="N303" s="322">
        <f t="shared" si="87"/>
        <v>0</v>
      </c>
      <c r="O303" s="322">
        <f t="shared" si="88"/>
        <v>24.860634114316536</v>
      </c>
      <c r="P303" s="322">
        <f t="shared" si="89"/>
        <v>0</v>
      </c>
      <c r="Q303" s="322">
        <f t="shared" si="90"/>
        <v>0</v>
      </c>
      <c r="R303" s="322">
        <f t="shared" si="78"/>
        <v>60.1</v>
      </c>
      <c r="S303" s="322">
        <f t="shared" si="79"/>
        <v>1.940000410260609</v>
      </c>
      <c r="T303" s="376">
        <f t="shared" si="80"/>
        <v>189.99400000000003</v>
      </c>
      <c r="U303" s="379">
        <f t="shared" si="81"/>
        <v>368.58843794705422</v>
      </c>
      <c r="V303" s="322">
        <f t="shared" si="82"/>
        <v>24.860634114316536</v>
      </c>
      <c r="W303" s="322">
        <f t="shared" si="83"/>
        <v>37.179366295944078</v>
      </c>
      <c r="X303" s="376">
        <f t="shared" si="84"/>
        <v>0</v>
      </c>
      <c r="Y303" s="379">
        <f t="shared" si="85"/>
        <v>0</v>
      </c>
    </row>
    <row r="304" spans="1:25" x14ac:dyDescent="0.25">
      <c r="A304" s="210">
        <f>'11-2021'!A310</f>
        <v>44513.416666665944</v>
      </c>
      <c r="B304" s="249">
        <v>619.29999999999995</v>
      </c>
      <c r="C304" s="250">
        <v>37003.175000000003</v>
      </c>
      <c r="D304" s="249">
        <v>26.763999999999999</v>
      </c>
      <c r="E304" s="250">
        <v>1599.1489999999999</v>
      </c>
      <c r="F304" s="251">
        <f t="shared" si="73"/>
        <v>592.53599999999994</v>
      </c>
      <c r="G304" s="251">
        <f t="shared" si="74"/>
        <v>35404.026000000005</v>
      </c>
      <c r="H304" s="226">
        <f>'11-2021'!P310</f>
        <v>395</v>
      </c>
      <c r="I304" s="326">
        <f t="shared" si="75"/>
        <v>197.53599999999994</v>
      </c>
      <c r="J304" s="322">
        <f t="shared" si="76"/>
        <v>59.750000000000014</v>
      </c>
      <c r="K304" s="360">
        <v>5</v>
      </c>
      <c r="L304" s="327">
        <f t="shared" si="77"/>
        <v>60.1</v>
      </c>
      <c r="M304" s="322">
        <f t="shared" si="86"/>
        <v>0</v>
      </c>
      <c r="N304" s="322">
        <f t="shared" si="87"/>
        <v>0</v>
      </c>
      <c r="O304" s="322">
        <f t="shared" si="88"/>
        <v>24.860634114316536</v>
      </c>
      <c r="P304" s="322">
        <f t="shared" si="89"/>
        <v>0</v>
      </c>
      <c r="Q304" s="322">
        <f t="shared" si="90"/>
        <v>0</v>
      </c>
      <c r="R304" s="322">
        <f t="shared" si="78"/>
        <v>60.1</v>
      </c>
      <c r="S304" s="322">
        <f t="shared" si="79"/>
        <v>0</v>
      </c>
      <c r="T304" s="376">
        <f t="shared" si="80"/>
        <v>197.53599999999994</v>
      </c>
      <c r="U304" s="379">
        <f t="shared" si="81"/>
        <v>0</v>
      </c>
      <c r="V304" s="322">
        <f t="shared" si="82"/>
        <v>24.860634114316536</v>
      </c>
      <c r="W304" s="322">
        <f t="shared" si="83"/>
        <v>34.889365885683475</v>
      </c>
      <c r="X304" s="376">
        <f t="shared" si="84"/>
        <v>0</v>
      </c>
      <c r="Y304" s="379">
        <f t="shared" si="85"/>
        <v>0</v>
      </c>
    </row>
    <row r="305" spans="1:25" x14ac:dyDescent="0.25">
      <c r="A305" s="210">
        <f>'11-2021'!A311</f>
        <v>44513.458333332608</v>
      </c>
      <c r="B305" s="249">
        <v>634</v>
      </c>
      <c r="C305" s="250">
        <v>35408.9</v>
      </c>
      <c r="D305" s="249">
        <v>28.161000000000001</v>
      </c>
      <c r="E305" s="250">
        <v>1572.7919999999999</v>
      </c>
      <c r="F305" s="251">
        <f t="shared" si="73"/>
        <v>605.83899999999994</v>
      </c>
      <c r="G305" s="251">
        <f t="shared" si="74"/>
        <v>33836.108</v>
      </c>
      <c r="H305" s="226">
        <f>'11-2021'!P311</f>
        <v>395</v>
      </c>
      <c r="I305" s="326">
        <f t="shared" si="75"/>
        <v>210.83899999999994</v>
      </c>
      <c r="J305" s="322">
        <f t="shared" si="76"/>
        <v>55.849999752409474</v>
      </c>
      <c r="K305" s="360">
        <v>5</v>
      </c>
      <c r="L305" s="327">
        <f t="shared" si="77"/>
        <v>60.1</v>
      </c>
      <c r="M305" s="322">
        <f t="shared" si="86"/>
        <v>0</v>
      </c>
      <c r="N305" s="322">
        <f t="shared" si="87"/>
        <v>0</v>
      </c>
      <c r="O305" s="322">
        <f t="shared" si="88"/>
        <v>24.860634114316536</v>
      </c>
      <c r="P305" s="322">
        <f t="shared" si="89"/>
        <v>0</v>
      </c>
      <c r="Q305" s="322">
        <f t="shared" si="90"/>
        <v>0</v>
      </c>
      <c r="R305" s="322">
        <f t="shared" si="78"/>
        <v>60.1</v>
      </c>
      <c r="S305" s="322">
        <f t="shared" si="79"/>
        <v>0</v>
      </c>
      <c r="T305" s="376">
        <f t="shared" si="80"/>
        <v>200</v>
      </c>
      <c r="U305" s="379">
        <f t="shared" si="81"/>
        <v>0</v>
      </c>
      <c r="V305" s="322">
        <f t="shared" si="82"/>
        <v>24.860634114316536</v>
      </c>
      <c r="W305" s="322">
        <f t="shared" si="83"/>
        <v>30.989365638092938</v>
      </c>
      <c r="X305" s="376">
        <f t="shared" si="84"/>
        <v>10.838999999999942</v>
      </c>
      <c r="Y305" s="379">
        <f t="shared" si="85"/>
        <v>335.89373415128756</v>
      </c>
    </row>
    <row r="306" spans="1:25" x14ac:dyDescent="0.25">
      <c r="A306" s="210">
        <f>'11-2021'!A312</f>
        <v>44513.499999999272</v>
      </c>
      <c r="B306" s="249">
        <v>614</v>
      </c>
      <c r="C306" s="250">
        <v>35212.9</v>
      </c>
      <c r="D306" s="249">
        <v>15.009</v>
      </c>
      <c r="E306" s="250">
        <v>860.76599999999996</v>
      </c>
      <c r="F306" s="251">
        <f t="shared" si="73"/>
        <v>598.99099999999999</v>
      </c>
      <c r="G306" s="251">
        <f t="shared" si="74"/>
        <v>34352.133999999998</v>
      </c>
      <c r="H306" s="226">
        <f>'11-2021'!P312</f>
        <v>395</v>
      </c>
      <c r="I306" s="326">
        <f t="shared" si="75"/>
        <v>203.99099999999999</v>
      </c>
      <c r="J306" s="322">
        <f t="shared" si="76"/>
        <v>57.350000250421125</v>
      </c>
      <c r="K306" s="360">
        <v>5</v>
      </c>
      <c r="L306" s="327">
        <f t="shared" si="77"/>
        <v>60.1</v>
      </c>
      <c r="M306" s="322">
        <f t="shared" si="86"/>
        <v>0</v>
      </c>
      <c r="N306" s="322">
        <f t="shared" si="87"/>
        <v>0</v>
      </c>
      <c r="O306" s="322">
        <f t="shared" si="88"/>
        <v>24.860634114316536</v>
      </c>
      <c r="P306" s="322">
        <f t="shared" si="89"/>
        <v>0</v>
      </c>
      <c r="Q306" s="322">
        <f t="shared" si="90"/>
        <v>0</v>
      </c>
      <c r="R306" s="322">
        <f t="shared" si="78"/>
        <v>60.1</v>
      </c>
      <c r="S306" s="322">
        <f t="shared" si="79"/>
        <v>0</v>
      </c>
      <c r="T306" s="376">
        <f t="shared" si="80"/>
        <v>200</v>
      </c>
      <c r="U306" s="379">
        <f t="shared" si="81"/>
        <v>0</v>
      </c>
      <c r="V306" s="322">
        <f t="shared" si="82"/>
        <v>24.860634114316536</v>
      </c>
      <c r="W306" s="322">
        <f t="shared" si="83"/>
        <v>32.489366136104593</v>
      </c>
      <c r="X306" s="376">
        <f t="shared" si="84"/>
        <v>3.9909999999999854</v>
      </c>
      <c r="Y306" s="379">
        <f t="shared" si="85"/>
        <v>129.66506024919295</v>
      </c>
    </row>
    <row r="307" spans="1:25" x14ac:dyDescent="0.25">
      <c r="A307" s="210">
        <f>'11-2021'!A313</f>
        <v>44513.541666665937</v>
      </c>
      <c r="B307" s="249">
        <v>594</v>
      </c>
      <c r="C307" s="250">
        <v>32266.080000000002</v>
      </c>
      <c r="D307" s="249">
        <v>11.226000000000001</v>
      </c>
      <c r="E307" s="250">
        <v>609.79600000000005</v>
      </c>
      <c r="F307" s="251">
        <f t="shared" si="73"/>
        <v>582.774</v>
      </c>
      <c r="G307" s="251">
        <f t="shared" si="74"/>
        <v>31656.284000000003</v>
      </c>
      <c r="H307" s="226">
        <f>'11-2021'!P313</f>
        <v>395</v>
      </c>
      <c r="I307" s="326">
        <f t="shared" si="75"/>
        <v>187.774</v>
      </c>
      <c r="J307" s="322">
        <f t="shared" si="76"/>
        <v>54.320000549097941</v>
      </c>
      <c r="K307" s="360">
        <v>5</v>
      </c>
      <c r="L307" s="327">
        <f t="shared" si="77"/>
        <v>60.1</v>
      </c>
      <c r="M307" s="322">
        <f t="shared" si="86"/>
        <v>0</v>
      </c>
      <c r="N307" s="322">
        <f t="shared" si="87"/>
        <v>0</v>
      </c>
      <c r="O307" s="322">
        <f t="shared" si="88"/>
        <v>24.860634114316536</v>
      </c>
      <c r="P307" s="322">
        <f t="shared" si="89"/>
        <v>0</v>
      </c>
      <c r="Q307" s="322">
        <f t="shared" si="90"/>
        <v>0</v>
      </c>
      <c r="R307" s="322">
        <f t="shared" si="78"/>
        <v>60.1</v>
      </c>
      <c r="S307" s="322">
        <f t="shared" si="79"/>
        <v>0</v>
      </c>
      <c r="T307" s="376">
        <f t="shared" si="80"/>
        <v>187.774</v>
      </c>
      <c r="U307" s="379">
        <f t="shared" si="81"/>
        <v>0</v>
      </c>
      <c r="V307" s="322">
        <f t="shared" si="82"/>
        <v>24.860634114316536</v>
      </c>
      <c r="W307" s="322">
        <f t="shared" si="83"/>
        <v>29.459366434781405</v>
      </c>
      <c r="X307" s="376">
        <f t="shared" si="84"/>
        <v>0</v>
      </c>
      <c r="Y307" s="379">
        <f t="shared" si="85"/>
        <v>0</v>
      </c>
    </row>
    <row r="308" spans="1:25" x14ac:dyDescent="0.25">
      <c r="A308" s="210">
        <f>'11-2021'!A314</f>
        <v>44513.583333332601</v>
      </c>
      <c r="B308" s="249">
        <v>612.9</v>
      </c>
      <c r="C308" s="250">
        <v>31760.477999999999</v>
      </c>
      <c r="D308" s="249">
        <v>43.32</v>
      </c>
      <c r="E308" s="250">
        <v>2244.8420000000001</v>
      </c>
      <c r="F308" s="251">
        <f t="shared" si="73"/>
        <v>569.57999999999993</v>
      </c>
      <c r="G308" s="251">
        <f t="shared" si="74"/>
        <v>29515.635999999999</v>
      </c>
      <c r="H308" s="226">
        <f>'11-2021'!P314</f>
        <v>395</v>
      </c>
      <c r="I308" s="326">
        <f t="shared" si="75"/>
        <v>174.57999999999993</v>
      </c>
      <c r="J308" s="322">
        <f t="shared" si="76"/>
        <v>51.820000702271855</v>
      </c>
      <c r="K308" s="360">
        <v>5</v>
      </c>
      <c r="L308" s="327">
        <f t="shared" si="77"/>
        <v>60.1</v>
      </c>
      <c r="M308" s="322">
        <f t="shared" si="86"/>
        <v>0</v>
      </c>
      <c r="N308" s="322">
        <f t="shared" si="87"/>
        <v>0</v>
      </c>
      <c r="O308" s="322">
        <f t="shared" si="88"/>
        <v>24.860634114316536</v>
      </c>
      <c r="P308" s="322">
        <f t="shared" si="89"/>
        <v>0</v>
      </c>
      <c r="Q308" s="322">
        <f t="shared" si="90"/>
        <v>0</v>
      </c>
      <c r="R308" s="322">
        <f t="shared" si="78"/>
        <v>60.1</v>
      </c>
      <c r="S308" s="322">
        <f t="shared" si="79"/>
        <v>0</v>
      </c>
      <c r="T308" s="376">
        <f t="shared" si="80"/>
        <v>174.57999999999993</v>
      </c>
      <c r="U308" s="379">
        <f t="shared" si="81"/>
        <v>0</v>
      </c>
      <c r="V308" s="322">
        <f t="shared" si="82"/>
        <v>24.860634114316536</v>
      </c>
      <c r="W308" s="322">
        <f t="shared" si="83"/>
        <v>26.959366587955319</v>
      </c>
      <c r="X308" s="376">
        <f t="shared" si="84"/>
        <v>0</v>
      </c>
      <c r="Y308" s="379">
        <f t="shared" si="85"/>
        <v>0</v>
      </c>
    </row>
    <row r="309" spans="1:25" x14ac:dyDescent="0.25">
      <c r="A309" s="210">
        <f>'11-2021'!A315</f>
        <v>44513.624999999265</v>
      </c>
      <c r="B309" s="249">
        <v>584</v>
      </c>
      <c r="C309" s="250">
        <v>28820.400000000001</v>
      </c>
      <c r="D309" s="249">
        <v>22.689</v>
      </c>
      <c r="E309" s="250">
        <v>1119.702</v>
      </c>
      <c r="F309" s="251">
        <f t="shared" si="73"/>
        <v>561.31100000000004</v>
      </c>
      <c r="G309" s="251">
        <f t="shared" si="74"/>
        <v>27700.698</v>
      </c>
      <c r="H309" s="226">
        <f>'11-2021'!P315</f>
        <v>395</v>
      </c>
      <c r="I309" s="326">
        <f t="shared" si="75"/>
        <v>166.31100000000004</v>
      </c>
      <c r="J309" s="322">
        <f t="shared" si="76"/>
        <v>49.350000267231529</v>
      </c>
      <c r="K309" s="360">
        <v>5</v>
      </c>
      <c r="L309" s="327">
        <f t="shared" si="77"/>
        <v>60.1</v>
      </c>
      <c r="M309" s="322">
        <f t="shared" si="86"/>
        <v>0</v>
      </c>
      <c r="N309" s="322">
        <f t="shared" si="87"/>
        <v>0</v>
      </c>
      <c r="O309" s="322">
        <f t="shared" si="88"/>
        <v>24.860634114316536</v>
      </c>
      <c r="P309" s="322">
        <f t="shared" si="89"/>
        <v>0</v>
      </c>
      <c r="Q309" s="322">
        <f t="shared" si="90"/>
        <v>0</v>
      </c>
      <c r="R309" s="322">
        <f t="shared" si="78"/>
        <v>60.1</v>
      </c>
      <c r="S309" s="322">
        <f t="shared" si="79"/>
        <v>0</v>
      </c>
      <c r="T309" s="376">
        <f t="shared" si="80"/>
        <v>166.31100000000004</v>
      </c>
      <c r="U309" s="379">
        <f t="shared" si="81"/>
        <v>0</v>
      </c>
      <c r="V309" s="322">
        <f t="shared" si="82"/>
        <v>24.860634114316536</v>
      </c>
      <c r="W309" s="322">
        <f t="shared" si="83"/>
        <v>24.489366152914993</v>
      </c>
      <c r="X309" s="376">
        <f t="shared" si="84"/>
        <v>0</v>
      </c>
      <c r="Y309" s="379">
        <f t="shared" si="85"/>
        <v>0</v>
      </c>
    </row>
    <row r="310" spans="1:25" x14ac:dyDescent="0.25">
      <c r="A310" s="210">
        <f>'11-2021'!A316</f>
        <v>44513.666666665929</v>
      </c>
      <c r="B310" s="249">
        <v>577.5</v>
      </c>
      <c r="C310" s="250">
        <v>29337</v>
      </c>
      <c r="D310" s="249">
        <v>17.64</v>
      </c>
      <c r="E310" s="250">
        <v>896.11199999999997</v>
      </c>
      <c r="F310" s="251">
        <f t="shared" si="73"/>
        <v>559.86</v>
      </c>
      <c r="G310" s="251">
        <f t="shared" si="74"/>
        <v>28440.887999999999</v>
      </c>
      <c r="H310" s="226">
        <f>'11-2021'!P316</f>
        <v>395</v>
      </c>
      <c r="I310" s="326">
        <f t="shared" si="75"/>
        <v>164.86</v>
      </c>
      <c r="J310" s="322">
        <f t="shared" si="76"/>
        <v>50.8</v>
      </c>
      <c r="K310" s="360">
        <v>5</v>
      </c>
      <c r="L310" s="327">
        <f t="shared" si="77"/>
        <v>60.1</v>
      </c>
      <c r="M310" s="322">
        <f t="shared" si="86"/>
        <v>0</v>
      </c>
      <c r="N310" s="322">
        <f t="shared" si="87"/>
        <v>0</v>
      </c>
      <c r="O310" s="322">
        <f t="shared" si="88"/>
        <v>24.860634114316536</v>
      </c>
      <c r="P310" s="322">
        <f t="shared" si="89"/>
        <v>0</v>
      </c>
      <c r="Q310" s="322">
        <f t="shared" si="90"/>
        <v>0</v>
      </c>
      <c r="R310" s="322">
        <f t="shared" si="78"/>
        <v>60.1</v>
      </c>
      <c r="S310" s="322">
        <f t="shared" si="79"/>
        <v>0</v>
      </c>
      <c r="T310" s="376">
        <f t="shared" si="80"/>
        <v>164.86</v>
      </c>
      <c r="U310" s="379">
        <f t="shared" si="81"/>
        <v>0</v>
      </c>
      <c r="V310" s="322">
        <f t="shared" si="82"/>
        <v>24.860634114316536</v>
      </c>
      <c r="W310" s="322">
        <f t="shared" si="83"/>
        <v>25.939365885683461</v>
      </c>
      <c r="X310" s="376">
        <f t="shared" si="84"/>
        <v>0</v>
      </c>
      <c r="Y310" s="379">
        <f t="shared" si="85"/>
        <v>0</v>
      </c>
    </row>
    <row r="311" spans="1:25" x14ac:dyDescent="0.25">
      <c r="A311" s="210">
        <f>'11-2021'!A317</f>
        <v>44513.708333332594</v>
      </c>
      <c r="B311" s="249">
        <v>595.5</v>
      </c>
      <c r="C311" s="250">
        <v>37415.264999999999</v>
      </c>
      <c r="D311" s="249">
        <v>24.193999999999999</v>
      </c>
      <c r="E311" s="250">
        <v>1520.1089999999999</v>
      </c>
      <c r="F311" s="251">
        <f t="shared" si="73"/>
        <v>571.30600000000004</v>
      </c>
      <c r="G311" s="251">
        <f t="shared" si="74"/>
        <v>35895.156000000003</v>
      </c>
      <c r="H311" s="226">
        <f>'11-2021'!P317</f>
        <v>395</v>
      </c>
      <c r="I311" s="326">
        <f t="shared" si="75"/>
        <v>176.30600000000004</v>
      </c>
      <c r="J311" s="322">
        <f t="shared" si="76"/>
        <v>62.830000035007508</v>
      </c>
      <c r="K311" s="360">
        <v>5</v>
      </c>
      <c r="L311" s="327">
        <f t="shared" si="77"/>
        <v>60.1</v>
      </c>
      <c r="M311" s="322">
        <f t="shared" si="86"/>
        <v>0</v>
      </c>
      <c r="N311" s="322">
        <f t="shared" si="87"/>
        <v>0</v>
      </c>
      <c r="O311" s="322">
        <f t="shared" si="88"/>
        <v>24.860634114316536</v>
      </c>
      <c r="P311" s="322">
        <f t="shared" si="89"/>
        <v>0</v>
      </c>
      <c r="Q311" s="322">
        <f t="shared" si="90"/>
        <v>0</v>
      </c>
      <c r="R311" s="322">
        <f t="shared" si="78"/>
        <v>60.1</v>
      </c>
      <c r="S311" s="322">
        <f t="shared" si="79"/>
        <v>2.7300000350075067</v>
      </c>
      <c r="T311" s="376">
        <f t="shared" si="80"/>
        <v>176.30600000000004</v>
      </c>
      <c r="U311" s="379">
        <f t="shared" si="81"/>
        <v>481.31538617203358</v>
      </c>
      <c r="V311" s="322">
        <f t="shared" si="82"/>
        <v>24.860634114316536</v>
      </c>
      <c r="W311" s="322">
        <f t="shared" si="83"/>
        <v>37.969365920690976</v>
      </c>
      <c r="X311" s="376">
        <f t="shared" si="84"/>
        <v>0</v>
      </c>
      <c r="Y311" s="379">
        <f t="shared" si="85"/>
        <v>0</v>
      </c>
    </row>
    <row r="312" spans="1:25" x14ac:dyDescent="0.25">
      <c r="A312" s="210">
        <f>'11-2021'!A318</f>
        <v>44513.749999999258</v>
      </c>
      <c r="B312" s="249">
        <v>620.6</v>
      </c>
      <c r="C312" s="250">
        <v>48493.684000000001</v>
      </c>
      <c r="D312" s="249">
        <v>15.494</v>
      </c>
      <c r="E312" s="250">
        <v>1210.701</v>
      </c>
      <c r="F312" s="251">
        <f t="shared" si="73"/>
        <v>605.10599999999999</v>
      </c>
      <c r="G312" s="251">
        <f t="shared" si="74"/>
        <v>47282.983</v>
      </c>
      <c r="H312" s="226">
        <f>'11-2021'!P318</f>
        <v>395</v>
      </c>
      <c r="I312" s="326">
        <f t="shared" si="75"/>
        <v>210.10599999999999</v>
      </c>
      <c r="J312" s="322">
        <f t="shared" si="76"/>
        <v>78.140000264416486</v>
      </c>
      <c r="K312" s="360">
        <v>5</v>
      </c>
      <c r="L312" s="327">
        <f t="shared" si="77"/>
        <v>60.1</v>
      </c>
      <c r="M312" s="322">
        <f t="shared" si="86"/>
        <v>0</v>
      </c>
      <c r="N312" s="322">
        <f t="shared" si="87"/>
        <v>0</v>
      </c>
      <c r="O312" s="322">
        <f t="shared" si="88"/>
        <v>24.860634114316536</v>
      </c>
      <c r="P312" s="322">
        <f t="shared" si="89"/>
        <v>0</v>
      </c>
      <c r="Q312" s="322">
        <f t="shared" si="90"/>
        <v>0</v>
      </c>
      <c r="R312" s="322">
        <f t="shared" si="78"/>
        <v>60.1</v>
      </c>
      <c r="S312" s="322">
        <f t="shared" si="79"/>
        <v>18.040000264416484</v>
      </c>
      <c r="T312" s="376">
        <f t="shared" si="80"/>
        <v>200</v>
      </c>
      <c r="U312" s="379">
        <f t="shared" si="81"/>
        <v>3608.000052883297</v>
      </c>
      <c r="V312" s="322">
        <f t="shared" si="82"/>
        <v>24.860634114316536</v>
      </c>
      <c r="W312" s="322">
        <f t="shared" si="83"/>
        <v>53.279366150099946</v>
      </c>
      <c r="X312" s="376">
        <f t="shared" si="84"/>
        <v>10.105999999999995</v>
      </c>
      <c r="Y312" s="379">
        <f t="shared" si="85"/>
        <v>538.44127431290974</v>
      </c>
    </row>
    <row r="313" spans="1:25" x14ac:dyDescent="0.25">
      <c r="A313" s="210">
        <f>'11-2021'!A319</f>
        <v>44513.791666665922</v>
      </c>
      <c r="B313" s="249">
        <v>625.76200000000006</v>
      </c>
      <c r="C313" s="250">
        <v>43176.207797999996</v>
      </c>
      <c r="D313" s="249">
        <v>0</v>
      </c>
      <c r="E313" s="250">
        <v>0</v>
      </c>
      <c r="F313" s="251">
        <f t="shared" si="73"/>
        <v>625.76200000000006</v>
      </c>
      <c r="G313" s="251">
        <f t="shared" si="74"/>
        <v>43176.207797999996</v>
      </c>
      <c r="H313" s="226">
        <f>'11-2021'!P319</f>
        <v>395</v>
      </c>
      <c r="I313" s="326">
        <f t="shared" si="75"/>
        <v>230.76200000000006</v>
      </c>
      <c r="J313" s="322">
        <f t="shared" si="76"/>
        <v>68.997810346425624</v>
      </c>
      <c r="K313" s="360">
        <v>5</v>
      </c>
      <c r="L313" s="327">
        <f t="shared" si="77"/>
        <v>60.1</v>
      </c>
      <c r="M313" s="322">
        <f t="shared" si="86"/>
        <v>0</v>
      </c>
      <c r="N313" s="322">
        <f t="shared" si="87"/>
        <v>0</v>
      </c>
      <c r="O313" s="322">
        <f t="shared" si="88"/>
        <v>24.860634114316536</v>
      </c>
      <c r="P313" s="322">
        <f t="shared" si="89"/>
        <v>0</v>
      </c>
      <c r="Q313" s="322">
        <f t="shared" si="90"/>
        <v>0</v>
      </c>
      <c r="R313" s="322">
        <f t="shared" si="78"/>
        <v>60.1</v>
      </c>
      <c r="S313" s="322">
        <f t="shared" si="79"/>
        <v>8.8978103464256222</v>
      </c>
      <c r="T313" s="376">
        <f t="shared" si="80"/>
        <v>200</v>
      </c>
      <c r="U313" s="379">
        <f t="shared" si="81"/>
        <v>1779.5620692851244</v>
      </c>
      <c r="V313" s="322">
        <f t="shared" si="82"/>
        <v>24.860634114316536</v>
      </c>
      <c r="W313" s="322">
        <f t="shared" si="83"/>
        <v>44.137176232109084</v>
      </c>
      <c r="X313" s="376">
        <f t="shared" si="84"/>
        <v>30.762000000000057</v>
      </c>
      <c r="Y313" s="379">
        <f t="shared" si="85"/>
        <v>1357.7478152521421</v>
      </c>
    </row>
    <row r="314" spans="1:25" x14ac:dyDescent="0.25">
      <c r="A314" s="210">
        <f>'11-2021'!A320</f>
        <v>44513.833333332586</v>
      </c>
      <c r="B314" s="249">
        <v>638.20000000000005</v>
      </c>
      <c r="C314" s="250">
        <v>40659.722000000002</v>
      </c>
      <c r="D314" s="249">
        <v>1.8080000000000001</v>
      </c>
      <c r="E314" s="250">
        <v>115.188</v>
      </c>
      <c r="F314" s="251">
        <f t="shared" si="73"/>
        <v>636.39200000000005</v>
      </c>
      <c r="G314" s="251">
        <f t="shared" si="74"/>
        <v>40544.534</v>
      </c>
      <c r="H314" s="226">
        <f>'11-2021'!P320</f>
        <v>395</v>
      </c>
      <c r="I314" s="326">
        <f t="shared" si="75"/>
        <v>241.39200000000005</v>
      </c>
      <c r="J314" s="322">
        <f t="shared" si="76"/>
        <v>63.709999497165263</v>
      </c>
      <c r="K314" s="360">
        <v>5</v>
      </c>
      <c r="L314" s="327">
        <f t="shared" si="77"/>
        <v>60.1</v>
      </c>
      <c r="M314" s="322">
        <f t="shared" si="86"/>
        <v>0</v>
      </c>
      <c r="N314" s="322">
        <f t="shared" si="87"/>
        <v>0</v>
      </c>
      <c r="O314" s="322">
        <f t="shared" si="88"/>
        <v>24.860634114316536</v>
      </c>
      <c r="P314" s="322">
        <f t="shared" si="89"/>
        <v>0</v>
      </c>
      <c r="Q314" s="322">
        <f t="shared" si="90"/>
        <v>0</v>
      </c>
      <c r="R314" s="322">
        <f t="shared" si="78"/>
        <v>60.1</v>
      </c>
      <c r="S314" s="322">
        <f t="shared" si="79"/>
        <v>3.609999497165262</v>
      </c>
      <c r="T314" s="376">
        <f t="shared" si="80"/>
        <v>200</v>
      </c>
      <c r="U314" s="379">
        <f t="shared" si="81"/>
        <v>721.99989943305241</v>
      </c>
      <c r="V314" s="322">
        <f t="shared" si="82"/>
        <v>24.860634114316536</v>
      </c>
      <c r="W314" s="322">
        <f t="shared" si="83"/>
        <v>38.849365382848731</v>
      </c>
      <c r="X314" s="376">
        <f t="shared" si="84"/>
        <v>41.392000000000053</v>
      </c>
      <c r="Y314" s="379">
        <f t="shared" si="85"/>
        <v>1608.0529319268767</v>
      </c>
    </row>
    <row r="315" spans="1:25" x14ac:dyDescent="0.25">
      <c r="A315" s="210">
        <f>'11-2021'!A321</f>
        <v>44513.874999999251</v>
      </c>
      <c r="B315" s="249">
        <v>660</v>
      </c>
      <c r="C315" s="250">
        <v>41296.199999999997</v>
      </c>
      <c r="D315" s="249">
        <v>23.623000000000001</v>
      </c>
      <c r="E315" s="250">
        <v>1478.0909999999999</v>
      </c>
      <c r="F315" s="251">
        <f t="shared" si="73"/>
        <v>636.37699999999995</v>
      </c>
      <c r="G315" s="251">
        <f t="shared" si="74"/>
        <v>39818.108999999997</v>
      </c>
      <c r="H315" s="226">
        <f>'11-2021'!P321</f>
        <v>395</v>
      </c>
      <c r="I315" s="326">
        <f t="shared" si="75"/>
        <v>241.37699999999995</v>
      </c>
      <c r="J315" s="322">
        <f t="shared" si="76"/>
        <v>62.570000172853511</v>
      </c>
      <c r="K315" s="360">
        <v>5</v>
      </c>
      <c r="L315" s="327">
        <f t="shared" si="77"/>
        <v>60.1</v>
      </c>
      <c r="M315" s="322">
        <f t="shared" si="86"/>
        <v>0</v>
      </c>
      <c r="N315" s="322">
        <f t="shared" si="87"/>
        <v>0</v>
      </c>
      <c r="O315" s="322">
        <f t="shared" si="88"/>
        <v>24.860634114316536</v>
      </c>
      <c r="P315" s="322">
        <f t="shared" si="89"/>
        <v>0</v>
      </c>
      <c r="Q315" s="322">
        <f t="shared" si="90"/>
        <v>0</v>
      </c>
      <c r="R315" s="322">
        <f t="shared" si="78"/>
        <v>60.1</v>
      </c>
      <c r="S315" s="322">
        <f t="shared" si="79"/>
        <v>2.4700001728535099</v>
      </c>
      <c r="T315" s="376">
        <f t="shared" si="80"/>
        <v>200</v>
      </c>
      <c r="U315" s="379">
        <f t="shared" si="81"/>
        <v>494.00003457070198</v>
      </c>
      <c r="V315" s="322">
        <f t="shared" si="82"/>
        <v>24.860634114316536</v>
      </c>
      <c r="W315" s="322">
        <f t="shared" si="83"/>
        <v>37.709366058536972</v>
      </c>
      <c r="X315" s="376">
        <f t="shared" si="84"/>
        <v>41.376999999999953</v>
      </c>
      <c r="Y315" s="379">
        <f t="shared" si="85"/>
        <v>1560.3004394040825</v>
      </c>
    </row>
    <row r="316" spans="1:25" x14ac:dyDescent="0.25">
      <c r="A316" s="210">
        <f>'11-2021'!A322</f>
        <v>44513.916666665915</v>
      </c>
      <c r="B316" s="249">
        <v>641.04600000000005</v>
      </c>
      <c r="C316" s="250">
        <v>37829.499131999997</v>
      </c>
      <c r="D316" s="249">
        <v>0</v>
      </c>
      <c r="E316" s="250">
        <v>0</v>
      </c>
      <c r="F316" s="251">
        <f t="shared" si="73"/>
        <v>641.04600000000005</v>
      </c>
      <c r="G316" s="251">
        <f t="shared" si="74"/>
        <v>37829.499131999997</v>
      </c>
      <c r="H316" s="226">
        <f>'11-2021'!P322</f>
        <v>395</v>
      </c>
      <c r="I316" s="326">
        <f t="shared" si="75"/>
        <v>246.04600000000005</v>
      </c>
      <c r="J316" s="322">
        <f t="shared" si="76"/>
        <v>59.012144420213204</v>
      </c>
      <c r="K316" s="360">
        <v>5</v>
      </c>
      <c r="L316" s="327">
        <f t="shared" si="77"/>
        <v>60.1</v>
      </c>
      <c r="M316" s="322">
        <f t="shared" si="86"/>
        <v>0</v>
      </c>
      <c r="N316" s="322">
        <f t="shared" si="87"/>
        <v>0</v>
      </c>
      <c r="O316" s="322">
        <f t="shared" si="88"/>
        <v>24.860634114316536</v>
      </c>
      <c r="P316" s="322">
        <f t="shared" si="89"/>
        <v>0</v>
      </c>
      <c r="Q316" s="322">
        <f t="shared" si="90"/>
        <v>0</v>
      </c>
      <c r="R316" s="322">
        <f t="shared" si="78"/>
        <v>60.1</v>
      </c>
      <c r="S316" s="322">
        <f t="shared" si="79"/>
        <v>0</v>
      </c>
      <c r="T316" s="376">
        <f t="shared" si="80"/>
        <v>200</v>
      </c>
      <c r="U316" s="379">
        <f t="shared" si="81"/>
        <v>0</v>
      </c>
      <c r="V316" s="322">
        <f t="shared" si="82"/>
        <v>24.860634114316536</v>
      </c>
      <c r="W316" s="322">
        <f t="shared" si="83"/>
        <v>34.151510305896664</v>
      </c>
      <c r="X316" s="376">
        <f t="shared" si="84"/>
        <v>46.046000000000049</v>
      </c>
      <c r="Y316" s="379">
        <f t="shared" si="85"/>
        <v>1572.5404435453195</v>
      </c>
    </row>
    <row r="317" spans="1:25" x14ac:dyDescent="0.25">
      <c r="A317" s="210">
        <f>'11-2021'!A323</f>
        <v>44513.958333332579</v>
      </c>
      <c r="B317" s="249">
        <v>633.1</v>
      </c>
      <c r="C317" s="250">
        <v>36036.052000000003</v>
      </c>
      <c r="D317" s="249">
        <v>0.28100000000000003</v>
      </c>
      <c r="E317" s="250">
        <v>15.994999999999999</v>
      </c>
      <c r="F317" s="251">
        <f t="shared" si="73"/>
        <v>632.81900000000007</v>
      </c>
      <c r="G317" s="251">
        <f t="shared" si="74"/>
        <v>36020.057000000001</v>
      </c>
      <c r="H317" s="226">
        <f>'11-2021'!P323</f>
        <v>395</v>
      </c>
      <c r="I317" s="326">
        <f t="shared" si="75"/>
        <v>237.81900000000007</v>
      </c>
      <c r="J317" s="322">
        <f t="shared" si="76"/>
        <v>56.919999241489265</v>
      </c>
      <c r="K317" s="360">
        <v>5</v>
      </c>
      <c r="L317" s="327">
        <f t="shared" si="77"/>
        <v>60.1</v>
      </c>
      <c r="M317" s="322">
        <f t="shared" si="86"/>
        <v>0</v>
      </c>
      <c r="N317" s="322">
        <f t="shared" si="87"/>
        <v>0</v>
      </c>
      <c r="O317" s="322">
        <f t="shared" si="88"/>
        <v>24.860634114316536</v>
      </c>
      <c r="P317" s="322">
        <f t="shared" si="89"/>
        <v>0</v>
      </c>
      <c r="Q317" s="322">
        <f t="shared" si="90"/>
        <v>0</v>
      </c>
      <c r="R317" s="322">
        <f t="shared" si="78"/>
        <v>60.1</v>
      </c>
      <c r="S317" s="322">
        <f t="shared" si="79"/>
        <v>0</v>
      </c>
      <c r="T317" s="376">
        <f t="shared" si="80"/>
        <v>200</v>
      </c>
      <c r="U317" s="379">
        <f t="shared" si="81"/>
        <v>0</v>
      </c>
      <c r="V317" s="322">
        <f t="shared" si="82"/>
        <v>24.860634114316536</v>
      </c>
      <c r="W317" s="322">
        <f t="shared" si="83"/>
        <v>32.059365127172725</v>
      </c>
      <c r="X317" s="376">
        <f t="shared" si="84"/>
        <v>37.819000000000074</v>
      </c>
      <c r="Y317" s="379">
        <f t="shared" si="85"/>
        <v>1212.4531297445476</v>
      </c>
    </row>
    <row r="318" spans="1:25" x14ac:dyDescent="0.25">
      <c r="A318" s="210">
        <f>'11-2021'!A324</f>
        <v>44513.999999999243</v>
      </c>
      <c r="B318" s="249">
        <v>624.97699999999998</v>
      </c>
      <c r="C318" s="250">
        <v>34322.319646000004</v>
      </c>
      <c r="D318" s="249">
        <v>0</v>
      </c>
      <c r="E318" s="250">
        <v>0</v>
      </c>
      <c r="F318" s="251">
        <f t="shared" si="73"/>
        <v>624.97699999999998</v>
      </c>
      <c r="G318" s="251">
        <f t="shared" si="74"/>
        <v>34322.319646000004</v>
      </c>
      <c r="H318" s="226">
        <f>'11-2021'!P324</f>
        <v>395</v>
      </c>
      <c r="I318" s="326">
        <f t="shared" si="75"/>
        <v>229.97699999999998</v>
      </c>
      <c r="J318" s="322">
        <f t="shared" si="76"/>
        <v>54.917732406152552</v>
      </c>
      <c r="K318" s="360">
        <v>5</v>
      </c>
      <c r="L318" s="327">
        <f t="shared" si="77"/>
        <v>60.1</v>
      </c>
      <c r="M318" s="322">
        <f t="shared" si="86"/>
        <v>0</v>
      </c>
      <c r="N318" s="322">
        <f t="shared" si="87"/>
        <v>0</v>
      </c>
      <c r="O318" s="322">
        <f t="shared" si="88"/>
        <v>24.860634114316536</v>
      </c>
      <c r="P318" s="322">
        <f t="shared" si="89"/>
        <v>0</v>
      </c>
      <c r="Q318" s="322">
        <f t="shared" si="90"/>
        <v>0</v>
      </c>
      <c r="R318" s="322">
        <f t="shared" si="78"/>
        <v>60.1</v>
      </c>
      <c r="S318" s="322">
        <f t="shared" si="79"/>
        <v>0</v>
      </c>
      <c r="T318" s="376">
        <f t="shared" si="80"/>
        <v>200</v>
      </c>
      <c r="U318" s="379">
        <f t="shared" si="81"/>
        <v>0</v>
      </c>
      <c r="V318" s="322">
        <f t="shared" si="82"/>
        <v>24.860634114316536</v>
      </c>
      <c r="W318" s="322">
        <f t="shared" si="83"/>
        <v>30.057098291836017</v>
      </c>
      <c r="X318" s="376">
        <f t="shared" si="84"/>
        <v>29.976999999999975</v>
      </c>
      <c r="Y318" s="379">
        <f t="shared" si="85"/>
        <v>901.0216354943675</v>
      </c>
    </row>
    <row r="319" spans="1:25" x14ac:dyDescent="0.25">
      <c r="A319" s="210">
        <f>'11-2021'!A325</f>
        <v>44514.041666665908</v>
      </c>
      <c r="B319" s="249">
        <v>626.13099999999997</v>
      </c>
      <c r="C319" s="250">
        <v>34369.463512000002</v>
      </c>
      <c r="D319" s="249">
        <v>0</v>
      </c>
      <c r="E319" s="250">
        <v>0</v>
      </c>
      <c r="F319" s="251">
        <f t="shared" si="73"/>
        <v>626.13099999999997</v>
      </c>
      <c r="G319" s="251">
        <f t="shared" si="74"/>
        <v>34369.463512000002</v>
      </c>
      <c r="H319" s="226">
        <f>'11-2021'!P325</f>
        <v>395</v>
      </c>
      <c r="I319" s="326">
        <f t="shared" si="75"/>
        <v>231.13099999999997</v>
      </c>
      <c r="J319" s="322">
        <f t="shared" si="76"/>
        <v>54.891809400908123</v>
      </c>
      <c r="K319" s="360">
        <v>5</v>
      </c>
      <c r="L319" s="327">
        <f t="shared" si="77"/>
        <v>60.1</v>
      </c>
      <c r="M319" s="322">
        <f t="shared" si="86"/>
        <v>0</v>
      </c>
      <c r="N319" s="322">
        <f t="shared" si="87"/>
        <v>0</v>
      </c>
      <c r="O319" s="322">
        <f t="shared" si="88"/>
        <v>24.860634114316536</v>
      </c>
      <c r="P319" s="322">
        <f t="shared" si="89"/>
        <v>0</v>
      </c>
      <c r="Q319" s="322">
        <f t="shared" si="90"/>
        <v>0</v>
      </c>
      <c r="R319" s="322">
        <f t="shared" si="78"/>
        <v>60.1</v>
      </c>
      <c r="S319" s="322">
        <f t="shared" si="79"/>
        <v>0</v>
      </c>
      <c r="T319" s="376">
        <f t="shared" si="80"/>
        <v>200</v>
      </c>
      <c r="U319" s="379">
        <f t="shared" si="81"/>
        <v>0</v>
      </c>
      <c r="V319" s="322">
        <f t="shared" si="82"/>
        <v>24.860634114316536</v>
      </c>
      <c r="W319" s="322">
        <f t="shared" si="83"/>
        <v>30.031175286591587</v>
      </c>
      <c r="X319" s="376">
        <f t="shared" si="84"/>
        <v>31.130999999999972</v>
      </c>
      <c r="Y319" s="379">
        <f t="shared" si="85"/>
        <v>934.90051784688183</v>
      </c>
    </row>
    <row r="320" spans="1:25" x14ac:dyDescent="0.25">
      <c r="A320" s="210">
        <f>'11-2021'!A326</f>
        <v>44514.083333332572</v>
      </c>
      <c r="B320" s="249">
        <v>636.9</v>
      </c>
      <c r="C320" s="250">
        <v>32730.291000000001</v>
      </c>
      <c r="D320" s="249">
        <v>13.038</v>
      </c>
      <c r="E320" s="250">
        <v>670.02300000000002</v>
      </c>
      <c r="F320" s="251">
        <f t="shared" si="73"/>
        <v>623.86199999999997</v>
      </c>
      <c r="G320" s="251">
        <f t="shared" si="74"/>
        <v>32060.268</v>
      </c>
      <c r="H320" s="226">
        <f>'11-2021'!P326</f>
        <v>395</v>
      </c>
      <c r="I320" s="326">
        <f t="shared" si="75"/>
        <v>228.86199999999997</v>
      </c>
      <c r="J320" s="322">
        <f t="shared" si="76"/>
        <v>51.389999711474658</v>
      </c>
      <c r="K320" s="360">
        <v>5</v>
      </c>
      <c r="L320" s="327">
        <f t="shared" si="77"/>
        <v>60.1</v>
      </c>
      <c r="M320" s="322">
        <f t="shared" si="86"/>
        <v>0</v>
      </c>
      <c r="N320" s="322">
        <f t="shared" si="87"/>
        <v>0</v>
      </c>
      <c r="O320" s="322">
        <f t="shared" si="88"/>
        <v>24.860634114316536</v>
      </c>
      <c r="P320" s="322">
        <f t="shared" si="89"/>
        <v>0</v>
      </c>
      <c r="Q320" s="322">
        <f t="shared" si="90"/>
        <v>0</v>
      </c>
      <c r="R320" s="322">
        <f t="shared" si="78"/>
        <v>60.1</v>
      </c>
      <c r="S320" s="322">
        <f t="shared" si="79"/>
        <v>0</v>
      </c>
      <c r="T320" s="376">
        <f t="shared" si="80"/>
        <v>200</v>
      </c>
      <c r="U320" s="379">
        <f t="shared" si="81"/>
        <v>0</v>
      </c>
      <c r="V320" s="322">
        <f t="shared" si="82"/>
        <v>24.860634114316536</v>
      </c>
      <c r="W320" s="322">
        <f t="shared" si="83"/>
        <v>26.529365597158122</v>
      </c>
      <c r="X320" s="376">
        <f t="shared" si="84"/>
        <v>28.861999999999966</v>
      </c>
      <c r="Y320" s="379">
        <f t="shared" si="85"/>
        <v>765.69054986517688</v>
      </c>
    </row>
    <row r="321" spans="1:25" x14ac:dyDescent="0.25">
      <c r="A321" s="210">
        <f>'11-2021'!A327</f>
        <v>44514.124999999236</v>
      </c>
      <c r="B321" s="249">
        <v>626.428</v>
      </c>
      <c r="C321" s="250">
        <v>30805.278544000001</v>
      </c>
      <c r="D321" s="249">
        <v>0</v>
      </c>
      <c r="E321" s="250">
        <v>0</v>
      </c>
      <c r="F321" s="251">
        <f t="shared" si="73"/>
        <v>626.428</v>
      </c>
      <c r="G321" s="251">
        <f t="shared" si="74"/>
        <v>30805.278544000001</v>
      </c>
      <c r="H321" s="226">
        <f>'11-2021'!P327</f>
        <v>395</v>
      </c>
      <c r="I321" s="326">
        <f t="shared" si="75"/>
        <v>231.428</v>
      </c>
      <c r="J321" s="322">
        <f t="shared" si="76"/>
        <v>49.176088144208116</v>
      </c>
      <c r="K321" s="360">
        <v>5</v>
      </c>
      <c r="L321" s="327">
        <f t="shared" si="77"/>
        <v>60.1</v>
      </c>
      <c r="M321" s="322">
        <f t="shared" si="86"/>
        <v>0</v>
      </c>
      <c r="N321" s="322">
        <f t="shared" si="87"/>
        <v>0</v>
      </c>
      <c r="O321" s="322">
        <f t="shared" si="88"/>
        <v>24.860634114316536</v>
      </c>
      <c r="P321" s="322">
        <f t="shared" si="89"/>
        <v>0</v>
      </c>
      <c r="Q321" s="322">
        <f t="shared" si="90"/>
        <v>0</v>
      </c>
      <c r="R321" s="322">
        <f t="shared" si="78"/>
        <v>60.1</v>
      </c>
      <c r="S321" s="322">
        <f t="shared" si="79"/>
        <v>0</v>
      </c>
      <c r="T321" s="376">
        <f t="shared" si="80"/>
        <v>200</v>
      </c>
      <c r="U321" s="379">
        <f t="shared" si="81"/>
        <v>0</v>
      </c>
      <c r="V321" s="322">
        <f t="shared" si="82"/>
        <v>24.860634114316536</v>
      </c>
      <c r="W321" s="322">
        <f t="shared" si="83"/>
        <v>24.31545402989158</v>
      </c>
      <c r="X321" s="376">
        <f t="shared" si="84"/>
        <v>31.427999999999997</v>
      </c>
      <c r="Y321" s="379">
        <f t="shared" si="85"/>
        <v>764.18608925143246</v>
      </c>
    </row>
    <row r="322" spans="1:25" x14ac:dyDescent="0.25">
      <c r="A322" s="210">
        <f>'11-2021'!A328</f>
        <v>44514.1666666659</v>
      </c>
      <c r="B322" s="249">
        <v>634.59999999999991</v>
      </c>
      <c r="C322" s="250">
        <v>30216.596400000002</v>
      </c>
      <c r="D322" s="249">
        <v>0</v>
      </c>
      <c r="E322" s="250">
        <v>0</v>
      </c>
      <c r="F322" s="251">
        <f t="shared" si="73"/>
        <v>634.59999999999991</v>
      </c>
      <c r="G322" s="251">
        <f t="shared" si="74"/>
        <v>30216.596400000002</v>
      </c>
      <c r="H322" s="226">
        <f>'11-2021'!P328</f>
        <v>395</v>
      </c>
      <c r="I322" s="326">
        <f t="shared" si="75"/>
        <v>239.59999999999991</v>
      </c>
      <c r="J322" s="322">
        <f t="shared" si="76"/>
        <v>47.615184998424212</v>
      </c>
      <c r="K322" s="360">
        <v>5</v>
      </c>
      <c r="L322" s="327">
        <f t="shared" si="77"/>
        <v>60.1</v>
      </c>
      <c r="M322" s="322">
        <f t="shared" si="86"/>
        <v>0</v>
      </c>
      <c r="N322" s="322">
        <f t="shared" si="87"/>
        <v>0</v>
      </c>
      <c r="O322" s="322">
        <f t="shared" si="88"/>
        <v>24.860634114316536</v>
      </c>
      <c r="P322" s="322">
        <f t="shared" si="89"/>
        <v>0</v>
      </c>
      <c r="Q322" s="322">
        <f t="shared" si="90"/>
        <v>0</v>
      </c>
      <c r="R322" s="322">
        <f t="shared" si="78"/>
        <v>60.1</v>
      </c>
      <c r="S322" s="322">
        <f t="shared" si="79"/>
        <v>0</v>
      </c>
      <c r="T322" s="376">
        <f t="shared" si="80"/>
        <v>200</v>
      </c>
      <c r="U322" s="379">
        <f t="shared" si="81"/>
        <v>0</v>
      </c>
      <c r="V322" s="322">
        <f t="shared" si="82"/>
        <v>24.860634114316536</v>
      </c>
      <c r="W322" s="322">
        <f t="shared" si="83"/>
        <v>22.754550884107676</v>
      </c>
      <c r="X322" s="376">
        <f t="shared" si="84"/>
        <v>39.599999999999909</v>
      </c>
      <c r="Y322" s="379">
        <f t="shared" si="85"/>
        <v>901.08021501066185</v>
      </c>
    </row>
    <row r="323" spans="1:25" x14ac:dyDescent="0.25">
      <c r="A323" s="210">
        <f>'11-2021'!A329</f>
        <v>44514.208333332565</v>
      </c>
      <c r="B323" s="249">
        <v>683.4</v>
      </c>
      <c r="C323" s="250">
        <v>36151.86</v>
      </c>
      <c r="D323" s="249">
        <v>41.588999999999999</v>
      </c>
      <c r="E323" s="250">
        <v>2200.058</v>
      </c>
      <c r="F323" s="251">
        <f t="shared" si="73"/>
        <v>641.81099999999992</v>
      </c>
      <c r="G323" s="251">
        <f t="shared" si="74"/>
        <v>33951.802000000003</v>
      </c>
      <c r="H323" s="226">
        <f>'11-2021'!P329</f>
        <v>395</v>
      </c>
      <c r="I323" s="326">
        <f t="shared" si="75"/>
        <v>246.81099999999992</v>
      </c>
      <c r="J323" s="322">
        <f t="shared" si="76"/>
        <v>52.900000155809117</v>
      </c>
      <c r="K323" s="360">
        <v>5</v>
      </c>
      <c r="L323" s="327">
        <f t="shared" si="77"/>
        <v>60.1</v>
      </c>
      <c r="M323" s="322">
        <f t="shared" si="86"/>
        <v>0</v>
      </c>
      <c r="N323" s="322">
        <f t="shared" si="87"/>
        <v>0</v>
      </c>
      <c r="O323" s="322">
        <f t="shared" si="88"/>
        <v>24.860634114316536</v>
      </c>
      <c r="P323" s="322">
        <f t="shared" si="89"/>
        <v>0</v>
      </c>
      <c r="Q323" s="322">
        <f t="shared" si="90"/>
        <v>0</v>
      </c>
      <c r="R323" s="322">
        <f t="shared" si="78"/>
        <v>60.1</v>
      </c>
      <c r="S323" s="322">
        <f t="shared" si="79"/>
        <v>0</v>
      </c>
      <c r="T323" s="376">
        <f t="shared" si="80"/>
        <v>200</v>
      </c>
      <c r="U323" s="379">
        <f t="shared" si="81"/>
        <v>0</v>
      </c>
      <c r="V323" s="322">
        <f t="shared" si="82"/>
        <v>24.860634114316536</v>
      </c>
      <c r="W323" s="322">
        <f t="shared" si="83"/>
        <v>28.039366041492581</v>
      </c>
      <c r="X323" s="376">
        <f t="shared" si="84"/>
        <v>46.810999999999922</v>
      </c>
      <c r="Y323" s="379">
        <f t="shared" si="85"/>
        <v>1312.550763768307</v>
      </c>
    </row>
    <row r="324" spans="1:25" x14ac:dyDescent="0.25">
      <c r="A324" s="210">
        <f>'11-2021'!A330</f>
        <v>44514.249999999229</v>
      </c>
      <c r="B324" s="249">
        <v>675.1</v>
      </c>
      <c r="C324" s="250">
        <v>40006.425999999999</v>
      </c>
      <c r="D324" s="249">
        <v>28.765999999999998</v>
      </c>
      <c r="E324" s="250">
        <v>1704.673</v>
      </c>
      <c r="F324" s="251">
        <f t="shared" si="73"/>
        <v>646.33400000000006</v>
      </c>
      <c r="G324" s="251">
        <f t="shared" si="74"/>
        <v>38301.752999999997</v>
      </c>
      <c r="H324" s="226">
        <f>'11-2021'!P330</f>
        <v>395</v>
      </c>
      <c r="I324" s="326">
        <f t="shared" si="75"/>
        <v>251.33400000000006</v>
      </c>
      <c r="J324" s="322">
        <f t="shared" si="76"/>
        <v>59.260000247550018</v>
      </c>
      <c r="K324" s="360">
        <v>5</v>
      </c>
      <c r="L324" s="327">
        <f t="shared" si="77"/>
        <v>60.1</v>
      </c>
      <c r="M324" s="322">
        <f t="shared" si="86"/>
        <v>0</v>
      </c>
      <c r="N324" s="322">
        <f t="shared" si="87"/>
        <v>0</v>
      </c>
      <c r="O324" s="322">
        <f t="shared" si="88"/>
        <v>24.860634114316536</v>
      </c>
      <c r="P324" s="322">
        <f t="shared" si="89"/>
        <v>0</v>
      </c>
      <c r="Q324" s="322">
        <f t="shared" si="90"/>
        <v>0</v>
      </c>
      <c r="R324" s="322">
        <f t="shared" si="78"/>
        <v>60.1</v>
      </c>
      <c r="S324" s="322">
        <f t="shared" si="79"/>
        <v>0</v>
      </c>
      <c r="T324" s="376">
        <f t="shared" si="80"/>
        <v>200</v>
      </c>
      <c r="U324" s="379">
        <f t="shared" si="81"/>
        <v>0</v>
      </c>
      <c r="V324" s="322">
        <f t="shared" si="82"/>
        <v>24.860634114316536</v>
      </c>
      <c r="W324" s="322">
        <f t="shared" si="83"/>
        <v>34.399366133233485</v>
      </c>
      <c r="X324" s="376">
        <f t="shared" si="84"/>
        <v>51.33400000000006</v>
      </c>
      <c r="Y324" s="379">
        <f t="shared" si="85"/>
        <v>1765.8570610834097</v>
      </c>
    </row>
    <row r="325" spans="1:25" x14ac:dyDescent="0.25">
      <c r="A325" s="210">
        <f>'11-2021'!A331</f>
        <v>44514.291666665893</v>
      </c>
      <c r="B325" s="249">
        <v>727.4</v>
      </c>
      <c r="C325" s="250">
        <v>49012.212</v>
      </c>
      <c r="D325" s="249">
        <v>73.465000000000003</v>
      </c>
      <c r="E325" s="250">
        <v>4950.0720000000001</v>
      </c>
      <c r="F325" s="251">
        <f t="shared" si="73"/>
        <v>653.93499999999995</v>
      </c>
      <c r="G325" s="251">
        <f t="shared" si="74"/>
        <v>44062.14</v>
      </c>
      <c r="H325" s="226">
        <f>'11-2021'!P331</f>
        <v>395</v>
      </c>
      <c r="I325" s="326">
        <f t="shared" si="75"/>
        <v>258.93499999999995</v>
      </c>
      <c r="J325" s="322">
        <f t="shared" si="76"/>
        <v>67.379999541238817</v>
      </c>
      <c r="K325" s="360">
        <v>5</v>
      </c>
      <c r="L325" s="327">
        <f t="shared" si="77"/>
        <v>60.1</v>
      </c>
      <c r="M325" s="322">
        <f t="shared" si="86"/>
        <v>0</v>
      </c>
      <c r="N325" s="322">
        <f t="shared" si="87"/>
        <v>0</v>
      </c>
      <c r="O325" s="322">
        <f t="shared" si="88"/>
        <v>24.860634114316536</v>
      </c>
      <c r="P325" s="322">
        <f t="shared" si="89"/>
        <v>0</v>
      </c>
      <c r="Q325" s="322">
        <f t="shared" si="90"/>
        <v>0</v>
      </c>
      <c r="R325" s="322">
        <f t="shared" si="78"/>
        <v>60.1</v>
      </c>
      <c r="S325" s="322">
        <f t="shared" si="79"/>
        <v>7.2799995412388157</v>
      </c>
      <c r="T325" s="376">
        <f t="shared" si="80"/>
        <v>200</v>
      </c>
      <c r="U325" s="379">
        <f t="shared" si="81"/>
        <v>1455.9999082477632</v>
      </c>
      <c r="V325" s="322">
        <f t="shared" si="82"/>
        <v>24.860634114316536</v>
      </c>
      <c r="W325" s="322">
        <f t="shared" si="83"/>
        <v>42.519365426922278</v>
      </c>
      <c r="X325" s="376">
        <f t="shared" si="84"/>
        <v>58.934999999999945</v>
      </c>
      <c r="Y325" s="379">
        <f t="shared" si="85"/>
        <v>2505.8788014356619</v>
      </c>
    </row>
    <row r="326" spans="1:25" x14ac:dyDescent="0.25">
      <c r="A326" s="210">
        <f>'11-2021'!A332</f>
        <v>44514.333333332557</v>
      </c>
      <c r="B326" s="249">
        <v>663.2</v>
      </c>
      <c r="C326" s="250">
        <v>47253</v>
      </c>
      <c r="D326" s="249">
        <v>0.83599999999999997</v>
      </c>
      <c r="E326" s="250">
        <v>59.564999999999998</v>
      </c>
      <c r="F326" s="251">
        <f t="shared" si="73"/>
        <v>662.36400000000003</v>
      </c>
      <c r="G326" s="251">
        <f t="shared" si="74"/>
        <v>47193.434999999998</v>
      </c>
      <c r="H326" s="226">
        <f>'11-2021'!P332</f>
        <v>395</v>
      </c>
      <c r="I326" s="326">
        <f t="shared" si="75"/>
        <v>267.36400000000003</v>
      </c>
      <c r="J326" s="322">
        <f t="shared" si="76"/>
        <v>71.25</v>
      </c>
      <c r="K326" s="360">
        <v>5</v>
      </c>
      <c r="L326" s="327">
        <f t="shared" si="77"/>
        <v>60.1</v>
      </c>
      <c r="M326" s="322">
        <f t="shared" si="86"/>
        <v>0</v>
      </c>
      <c r="N326" s="322">
        <f t="shared" si="87"/>
        <v>0</v>
      </c>
      <c r="O326" s="322">
        <f t="shared" si="88"/>
        <v>24.860634114316536</v>
      </c>
      <c r="P326" s="322">
        <f t="shared" si="89"/>
        <v>0</v>
      </c>
      <c r="Q326" s="322">
        <f t="shared" si="90"/>
        <v>0</v>
      </c>
      <c r="R326" s="322">
        <f t="shared" si="78"/>
        <v>60.1</v>
      </c>
      <c r="S326" s="322">
        <f t="shared" si="79"/>
        <v>11.149999999999999</v>
      </c>
      <c r="T326" s="376">
        <f t="shared" si="80"/>
        <v>200</v>
      </c>
      <c r="U326" s="379">
        <f t="shared" si="81"/>
        <v>2229.9999999999995</v>
      </c>
      <c r="V326" s="322">
        <f t="shared" si="82"/>
        <v>24.860634114316536</v>
      </c>
      <c r="W326" s="322">
        <f t="shared" si="83"/>
        <v>46.389365885683461</v>
      </c>
      <c r="X326" s="376">
        <f t="shared" si="84"/>
        <v>67.364000000000033</v>
      </c>
      <c r="Y326" s="379">
        <f t="shared" si="85"/>
        <v>3124.9732435231822</v>
      </c>
    </row>
    <row r="327" spans="1:25" x14ac:dyDescent="0.25">
      <c r="A327" s="210">
        <f>'11-2021'!A333</f>
        <v>44514.374999999221</v>
      </c>
      <c r="B327" s="249">
        <v>725.8</v>
      </c>
      <c r="C327" s="250">
        <v>50798.741999999998</v>
      </c>
      <c r="D327" s="249">
        <v>57.149000000000001</v>
      </c>
      <c r="E327" s="250">
        <v>3999.8589999999999</v>
      </c>
      <c r="F327" s="251">
        <f t="shared" ref="F327:F390" si="91">B327-D327</f>
        <v>668.65099999999995</v>
      </c>
      <c r="G327" s="251">
        <f t="shared" ref="G327:G390" si="92">C327-E327</f>
        <v>46798.883000000002</v>
      </c>
      <c r="H327" s="226">
        <f>'11-2021'!P333</f>
        <v>395</v>
      </c>
      <c r="I327" s="326">
        <f t="shared" ref="I327:I390" si="93">F327-H327</f>
        <v>273.65099999999995</v>
      </c>
      <c r="J327" s="322">
        <f t="shared" ref="J327:J390" si="94">IF(F327&gt;0,G327/F327,0)</f>
        <v>69.989999267181247</v>
      </c>
      <c r="K327" s="360">
        <v>5</v>
      </c>
      <c r="L327" s="327">
        <f t="shared" ref="L327:L390" si="95">IF(AND(MONTH($A$2)&gt;5,MONTH($A$2)&lt;9),(K327*10800)/1000,(K327*10400)/1000)+8.1</f>
        <v>60.1</v>
      </c>
      <c r="M327" s="322">
        <f t="shared" si="86"/>
        <v>0</v>
      </c>
      <c r="N327" s="322">
        <f t="shared" si="87"/>
        <v>0</v>
      </c>
      <c r="O327" s="322">
        <f t="shared" si="88"/>
        <v>24.860634114316536</v>
      </c>
      <c r="P327" s="322">
        <f t="shared" si="89"/>
        <v>0</v>
      </c>
      <c r="Q327" s="322">
        <f t="shared" si="90"/>
        <v>0</v>
      </c>
      <c r="R327" s="322">
        <f t="shared" ref="R327:R390" si="96">MAX(L327:Q327)</f>
        <v>60.1</v>
      </c>
      <c r="S327" s="322">
        <f t="shared" ref="S327:S390" si="97">IF(J327&gt;R327,J327-R327,0)</f>
        <v>9.8899992671812456</v>
      </c>
      <c r="T327" s="376">
        <f t="shared" ref="T327:T390" si="98">IF(I327&gt;=200, 200, I327)</f>
        <v>200</v>
      </c>
      <c r="U327" s="379">
        <f t="shared" ref="U327:U390" si="99">IF(S327&lt;&gt;" ",S327*T327,0)</f>
        <v>1977.9998534362492</v>
      </c>
      <c r="V327" s="322">
        <f t="shared" ref="V327:V390" si="100">MAX(N327:Q327)</f>
        <v>24.860634114316536</v>
      </c>
      <c r="W327" s="322">
        <f t="shared" ref="W327:W390" si="101">IF((J327-V327)&gt;0,J327-V327,0)</f>
        <v>45.129365152864708</v>
      </c>
      <c r="X327" s="376">
        <f t="shared" ref="X327:X390" si="102">IF(U327&lt;&gt;" ",I327-T327,0)</f>
        <v>73.650999999999954</v>
      </c>
      <c r="Y327" s="379">
        <f t="shared" ref="Y327:Y390" si="103">IF(W327&lt;&gt;" ",W327*X327,0)</f>
        <v>3323.8228728736367</v>
      </c>
    </row>
    <row r="328" spans="1:25" x14ac:dyDescent="0.25">
      <c r="A328" s="210">
        <f>'11-2021'!A334</f>
        <v>44514.416666665886</v>
      </c>
      <c r="B328" s="249">
        <v>660.45699999999999</v>
      </c>
      <c r="C328" s="250">
        <v>39979.901347999999</v>
      </c>
      <c r="D328" s="249">
        <v>0</v>
      </c>
      <c r="E328" s="250">
        <v>0</v>
      </c>
      <c r="F328" s="251">
        <f t="shared" si="91"/>
        <v>660.45699999999999</v>
      </c>
      <c r="G328" s="251">
        <f t="shared" si="92"/>
        <v>39979.901347999999</v>
      </c>
      <c r="H328" s="226">
        <f>'11-2021'!P334</f>
        <v>395</v>
      </c>
      <c r="I328" s="326">
        <f t="shared" si="93"/>
        <v>265.45699999999999</v>
      </c>
      <c r="J328" s="322">
        <f t="shared" si="94"/>
        <v>60.533693106439934</v>
      </c>
      <c r="K328" s="360">
        <v>5</v>
      </c>
      <c r="L328" s="327">
        <f t="shared" si="95"/>
        <v>60.1</v>
      </c>
      <c r="M328" s="322">
        <f t="shared" ref="M328:M391" si="104">M327</f>
        <v>0</v>
      </c>
      <c r="N328" s="322">
        <f t="shared" ref="N328:N391" si="105">N327</f>
        <v>0</v>
      </c>
      <c r="O328" s="322">
        <f t="shared" ref="O328:O391" si="106">O327</f>
        <v>24.860634114316536</v>
      </c>
      <c r="P328" s="322">
        <f t="shared" ref="P328:P391" si="107">P327</f>
        <v>0</v>
      </c>
      <c r="Q328" s="322">
        <f t="shared" ref="Q328:Q391" si="108">Q327</f>
        <v>0</v>
      </c>
      <c r="R328" s="322">
        <f t="shared" si="96"/>
        <v>60.1</v>
      </c>
      <c r="S328" s="322">
        <f t="shared" si="97"/>
        <v>0.43369310643993231</v>
      </c>
      <c r="T328" s="376">
        <f t="shared" si="98"/>
        <v>200</v>
      </c>
      <c r="U328" s="379">
        <f t="shared" si="99"/>
        <v>86.738621287986462</v>
      </c>
      <c r="V328" s="322">
        <f t="shared" si="100"/>
        <v>24.860634114316536</v>
      </c>
      <c r="W328" s="322">
        <f t="shared" si="101"/>
        <v>35.673058992123401</v>
      </c>
      <c r="X328" s="376">
        <f t="shared" si="102"/>
        <v>65.456999999999994</v>
      </c>
      <c r="Y328" s="379">
        <f t="shared" si="103"/>
        <v>2335.0514224474214</v>
      </c>
    </row>
    <row r="329" spans="1:25" x14ac:dyDescent="0.25">
      <c r="A329" s="210">
        <f>'11-2021'!A335</f>
        <v>44514.45833333255</v>
      </c>
      <c r="B329" s="249">
        <v>705.5</v>
      </c>
      <c r="C329" s="250">
        <v>37320.949999999997</v>
      </c>
      <c r="D329" s="249">
        <v>70.882999999999996</v>
      </c>
      <c r="E329" s="250">
        <v>3749.7109999999998</v>
      </c>
      <c r="F329" s="251">
        <f t="shared" si="91"/>
        <v>634.61699999999996</v>
      </c>
      <c r="G329" s="251">
        <f t="shared" si="92"/>
        <v>33571.238999999994</v>
      </c>
      <c r="H329" s="226">
        <f>'11-2021'!P335</f>
        <v>395</v>
      </c>
      <c r="I329" s="326">
        <f t="shared" si="93"/>
        <v>239.61699999999996</v>
      </c>
      <c r="J329" s="322">
        <f t="shared" si="94"/>
        <v>52.899999527273927</v>
      </c>
      <c r="K329" s="360">
        <v>5</v>
      </c>
      <c r="L329" s="327">
        <f t="shared" si="95"/>
        <v>60.1</v>
      </c>
      <c r="M329" s="322">
        <f t="shared" si="104"/>
        <v>0</v>
      </c>
      <c r="N329" s="322">
        <f t="shared" si="105"/>
        <v>0</v>
      </c>
      <c r="O329" s="322">
        <f t="shared" si="106"/>
        <v>24.860634114316536</v>
      </c>
      <c r="P329" s="322">
        <f t="shared" si="107"/>
        <v>0</v>
      </c>
      <c r="Q329" s="322">
        <f t="shared" si="108"/>
        <v>0</v>
      </c>
      <c r="R329" s="322">
        <f t="shared" si="96"/>
        <v>60.1</v>
      </c>
      <c r="S329" s="322">
        <f t="shared" si="97"/>
        <v>0</v>
      </c>
      <c r="T329" s="376">
        <f t="shared" si="98"/>
        <v>200</v>
      </c>
      <c r="U329" s="379">
        <f t="shared" si="99"/>
        <v>0</v>
      </c>
      <c r="V329" s="322">
        <f t="shared" si="100"/>
        <v>24.860634114316536</v>
      </c>
      <c r="W329" s="322">
        <f t="shared" si="101"/>
        <v>28.039365412957391</v>
      </c>
      <c r="X329" s="376">
        <f t="shared" si="102"/>
        <v>39.616999999999962</v>
      </c>
      <c r="Y329" s="379">
        <f t="shared" si="103"/>
        <v>1110.835539565132</v>
      </c>
    </row>
    <row r="330" spans="1:25" x14ac:dyDescent="0.25">
      <c r="A330" s="210">
        <f>'11-2021'!A336</f>
        <v>44514.499999999214</v>
      </c>
      <c r="B330" s="249">
        <v>667.1</v>
      </c>
      <c r="C330" s="250">
        <v>34088.81</v>
      </c>
      <c r="D330" s="249">
        <v>65.733000000000004</v>
      </c>
      <c r="E330" s="250">
        <v>3358.9560000000001</v>
      </c>
      <c r="F330" s="251">
        <f t="shared" si="91"/>
        <v>601.36699999999996</v>
      </c>
      <c r="G330" s="251">
        <f t="shared" si="92"/>
        <v>30729.853999999999</v>
      </c>
      <c r="H330" s="226">
        <f>'11-2021'!P336</f>
        <v>395</v>
      </c>
      <c r="I330" s="326">
        <f t="shared" si="93"/>
        <v>206.36699999999996</v>
      </c>
      <c r="J330" s="322">
        <f t="shared" si="94"/>
        <v>51.100000498863423</v>
      </c>
      <c r="K330" s="360">
        <v>5</v>
      </c>
      <c r="L330" s="327">
        <f t="shared" si="95"/>
        <v>60.1</v>
      </c>
      <c r="M330" s="322">
        <f t="shared" si="104"/>
        <v>0</v>
      </c>
      <c r="N330" s="322">
        <f t="shared" si="105"/>
        <v>0</v>
      </c>
      <c r="O330" s="322">
        <f t="shared" si="106"/>
        <v>24.860634114316536</v>
      </c>
      <c r="P330" s="322">
        <f t="shared" si="107"/>
        <v>0</v>
      </c>
      <c r="Q330" s="322">
        <f t="shared" si="108"/>
        <v>0</v>
      </c>
      <c r="R330" s="322">
        <f t="shared" si="96"/>
        <v>60.1</v>
      </c>
      <c r="S330" s="322">
        <f t="shared" si="97"/>
        <v>0</v>
      </c>
      <c r="T330" s="376">
        <f t="shared" si="98"/>
        <v>200</v>
      </c>
      <c r="U330" s="379">
        <f t="shared" si="99"/>
        <v>0</v>
      </c>
      <c r="V330" s="322">
        <f t="shared" si="100"/>
        <v>24.860634114316536</v>
      </c>
      <c r="W330" s="322">
        <f t="shared" si="101"/>
        <v>26.239366384546887</v>
      </c>
      <c r="X330" s="376">
        <f t="shared" si="102"/>
        <v>6.3669999999999618</v>
      </c>
      <c r="Y330" s="379">
        <f t="shared" si="103"/>
        <v>167.06604577040903</v>
      </c>
    </row>
    <row r="331" spans="1:25" x14ac:dyDescent="0.25">
      <c r="A331" s="210">
        <f>'11-2021'!A337</f>
        <v>44514.541666665878</v>
      </c>
      <c r="B331" s="249">
        <v>608.5</v>
      </c>
      <c r="C331" s="250">
        <v>29767.82</v>
      </c>
      <c r="D331" s="249">
        <v>30.119</v>
      </c>
      <c r="E331" s="250">
        <v>1473.421</v>
      </c>
      <c r="F331" s="251">
        <f t="shared" si="91"/>
        <v>578.38099999999997</v>
      </c>
      <c r="G331" s="251">
        <f t="shared" si="92"/>
        <v>28294.399000000001</v>
      </c>
      <c r="H331" s="226">
        <f>'11-2021'!P337</f>
        <v>395</v>
      </c>
      <c r="I331" s="326">
        <f t="shared" si="93"/>
        <v>183.38099999999997</v>
      </c>
      <c r="J331" s="322">
        <f t="shared" si="94"/>
        <v>48.920000829902783</v>
      </c>
      <c r="K331" s="360">
        <v>5</v>
      </c>
      <c r="L331" s="327">
        <f t="shared" si="95"/>
        <v>60.1</v>
      </c>
      <c r="M331" s="322">
        <f t="shared" si="104"/>
        <v>0</v>
      </c>
      <c r="N331" s="322">
        <f t="shared" si="105"/>
        <v>0</v>
      </c>
      <c r="O331" s="322">
        <f t="shared" si="106"/>
        <v>24.860634114316536</v>
      </c>
      <c r="P331" s="322">
        <f t="shared" si="107"/>
        <v>0</v>
      </c>
      <c r="Q331" s="322">
        <f t="shared" si="108"/>
        <v>0</v>
      </c>
      <c r="R331" s="322">
        <f t="shared" si="96"/>
        <v>60.1</v>
      </c>
      <c r="S331" s="322">
        <f t="shared" si="97"/>
        <v>0</v>
      </c>
      <c r="T331" s="376">
        <f t="shared" si="98"/>
        <v>183.38099999999997</v>
      </c>
      <c r="U331" s="379">
        <f t="shared" si="99"/>
        <v>0</v>
      </c>
      <c r="V331" s="322">
        <f t="shared" si="100"/>
        <v>24.860634114316536</v>
      </c>
      <c r="W331" s="322">
        <f t="shared" si="101"/>
        <v>24.059366715586247</v>
      </c>
      <c r="X331" s="376">
        <f t="shared" si="102"/>
        <v>0</v>
      </c>
      <c r="Y331" s="379">
        <f t="shared" si="103"/>
        <v>0</v>
      </c>
    </row>
    <row r="332" spans="1:25" x14ac:dyDescent="0.25">
      <c r="A332" s="210">
        <f>'11-2021'!A338</f>
        <v>44514.583333332543</v>
      </c>
      <c r="B332" s="249">
        <v>681.6</v>
      </c>
      <c r="C332" s="250">
        <v>31626.240000000002</v>
      </c>
      <c r="D332" s="249">
        <v>97.251000000000005</v>
      </c>
      <c r="E332" s="250">
        <v>4512.4459999999999</v>
      </c>
      <c r="F332" s="251">
        <f t="shared" si="91"/>
        <v>584.34900000000005</v>
      </c>
      <c r="G332" s="251">
        <f t="shared" si="92"/>
        <v>27113.794000000002</v>
      </c>
      <c r="H332" s="226">
        <f>'11-2021'!P338</f>
        <v>395</v>
      </c>
      <c r="I332" s="326">
        <f t="shared" si="93"/>
        <v>189.34900000000005</v>
      </c>
      <c r="J332" s="322">
        <f t="shared" si="94"/>
        <v>46.400000684522432</v>
      </c>
      <c r="K332" s="360">
        <v>5</v>
      </c>
      <c r="L332" s="327">
        <f t="shared" si="95"/>
        <v>60.1</v>
      </c>
      <c r="M332" s="322">
        <f t="shared" si="104"/>
        <v>0</v>
      </c>
      <c r="N332" s="322">
        <f t="shared" si="105"/>
        <v>0</v>
      </c>
      <c r="O332" s="322">
        <f t="shared" si="106"/>
        <v>24.860634114316536</v>
      </c>
      <c r="P332" s="322">
        <f t="shared" si="107"/>
        <v>0</v>
      </c>
      <c r="Q332" s="322">
        <f t="shared" si="108"/>
        <v>0</v>
      </c>
      <c r="R332" s="322">
        <f t="shared" si="96"/>
        <v>60.1</v>
      </c>
      <c r="S332" s="322">
        <f t="shared" si="97"/>
        <v>0</v>
      </c>
      <c r="T332" s="376">
        <f t="shared" si="98"/>
        <v>189.34900000000005</v>
      </c>
      <c r="U332" s="379">
        <f t="shared" si="99"/>
        <v>0</v>
      </c>
      <c r="V332" s="322">
        <f t="shared" si="100"/>
        <v>24.860634114316536</v>
      </c>
      <c r="W332" s="322">
        <f t="shared" si="101"/>
        <v>21.539366570205896</v>
      </c>
      <c r="X332" s="376">
        <f t="shared" si="102"/>
        <v>0</v>
      </c>
      <c r="Y332" s="379">
        <f t="shared" si="103"/>
        <v>0</v>
      </c>
    </row>
    <row r="333" spans="1:25" x14ac:dyDescent="0.25">
      <c r="A333" s="210">
        <f>'11-2021'!A339</f>
        <v>44514.624999999207</v>
      </c>
      <c r="B333" s="249">
        <v>639.29999999999995</v>
      </c>
      <c r="C333" s="250">
        <v>28327.383000000002</v>
      </c>
      <c r="D333" s="249">
        <v>59.177999999999997</v>
      </c>
      <c r="E333" s="250">
        <v>2622.1770000000001</v>
      </c>
      <c r="F333" s="251">
        <f t="shared" si="91"/>
        <v>580.12199999999996</v>
      </c>
      <c r="G333" s="251">
        <f t="shared" si="92"/>
        <v>25705.206000000002</v>
      </c>
      <c r="H333" s="226">
        <f>'11-2021'!P339</f>
        <v>395</v>
      </c>
      <c r="I333" s="326">
        <f t="shared" si="93"/>
        <v>185.12199999999996</v>
      </c>
      <c r="J333" s="322">
        <f t="shared" si="94"/>
        <v>44.31000031027957</v>
      </c>
      <c r="K333" s="360">
        <v>5</v>
      </c>
      <c r="L333" s="327">
        <f t="shared" si="95"/>
        <v>60.1</v>
      </c>
      <c r="M333" s="322">
        <f t="shared" si="104"/>
        <v>0</v>
      </c>
      <c r="N333" s="322">
        <f t="shared" si="105"/>
        <v>0</v>
      </c>
      <c r="O333" s="322">
        <f t="shared" si="106"/>
        <v>24.860634114316536</v>
      </c>
      <c r="P333" s="322">
        <f t="shared" si="107"/>
        <v>0</v>
      </c>
      <c r="Q333" s="322">
        <f t="shared" si="108"/>
        <v>0</v>
      </c>
      <c r="R333" s="322">
        <f t="shared" si="96"/>
        <v>60.1</v>
      </c>
      <c r="S333" s="322">
        <f t="shared" si="97"/>
        <v>0</v>
      </c>
      <c r="T333" s="376">
        <f t="shared" si="98"/>
        <v>185.12199999999996</v>
      </c>
      <c r="U333" s="379">
        <f t="shared" si="99"/>
        <v>0</v>
      </c>
      <c r="V333" s="322">
        <f t="shared" si="100"/>
        <v>24.860634114316536</v>
      </c>
      <c r="W333" s="322">
        <f t="shared" si="101"/>
        <v>19.449366195963034</v>
      </c>
      <c r="X333" s="376">
        <f t="shared" si="102"/>
        <v>0</v>
      </c>
      <c r="Y333" s="379">
        <f t="shared" si="103"/>
        <v>0</v>
      </c>
    </row>
    <row r="334" spans="1:25" x14ac:dyDescent="0.25">
      <c r="A334" s="210">
        <f>'11-2021'!A340</f>
        <v>44514.666666665871</v>
      </c>
      <c r="B334" s="249">
        <v>574.23899999999992</v>
      </c>
      <c r="C334" s="250">
        <v>27939.330501</v>
      </c>
      <c r="D334" s="249">
        <v>0</v>
      </c>
      <c r="E334" s="250">
        <v>0</v>
      </c>
      <c r="F334" s="251">
        <f t="shared" si="91"/>
        <v>574.23899999999992</v>
      </c>
      <c r="G334" s="251">
        <f t="shared" si="92"/>
        <v>27939.330501</v>
      </c>
      <c r="H334" s="226">
        <f>'11-2021'!P340</f>
        <v>395</v>
      </c>
      <c r="I334" s="326">
        <f t="shared" si="93"/>
        <v>179.23899999999992</v>
      </c>
      <c r="J334" s="322">
        <f t="shared" si="94"/>
        <v>48.654533218746906</v>
      </c>
      <c r="K334" s="360">
        <v>5</v>
      </c>
      <c r="L334" s="327">
        <f t="shared" si="95"/>
        <v>60.1</v>
      </c>
      <c r="M334" s="322">
        <f t="shared" si="104"/>
        <v>0</v>
      </c>
      <c r="N334" s="322">
        <f t="shared" si="105"/>
        <v>0</v>
      </c>
      <c r="O334" s="322">
        <f t="shared" si="106"/>
        <v>24.860634114316536</v>
      </c>
      <c r="P334" s="322">
        <f t="shared" si="107"/>
        <v>0</v>
      </c>
      <c r="Q334" s="322">
        <f t="shared" si="108"/>
        <v>0</v>
      </c>
      <c r="R334" s="322">
        <f t="shared" si="96"/>
        <v>60.1</v>
      </c>
      <c r="S334" s="322">
        <f t="shared" si="97"/>
        <v>0</v>
      </c>
      <c r="T334" s="376">
        <f t="shared" si="98"/>
        <v>179.23899999999992</v>
      </c>
      <c r="U334" s="379">
        <f t="shared" si="99"/>
        <v>0</v>
      </c>
      <c r="V334" s="322">
        <f t="shared" si="100"/>
        <v>24.860634114316536</v>
      </c>
      <c r="W334" s="322">
        <f t="shared" si="101"/>
        <v>23.79389910443037</v>
      </c>
      <c r="X334" s="376">
        <f t="shared" si="102"/>
        <v>0</v>
      </c>
      <c r="Y334" s="379">
        <f t="shared" si="103"/>
        <v>0</v>
      </c>
    </row>
    <row r="335" spans="1:25" x14ac:dyDescent="0.25">
      <c r="A335" s="210">
        <f>'11-2021'!A341</f>
        <v>44514.708333332535</v>
      </c>
      <c r="B335" s="249">
        <v>639.70000000000005</v>
      </c>
      <c r="C335" s="250">
        <v>44299.224999999999</v>
      </c>
      <c r="D335" s="249">
        <v>73.367000000000004</v>
      </c>
      <c r="E335" s="250">
        <v>5080.665</v>
      </c>
      <c r="F335" s="251">
        <f t="shared" si="91"/>
        <v>566.33300000000008</v>
      </c>
      <c r="G335" s="251">
        <f t="shared" si="92"/>
        <v>39218.559999999998</v>
      </c>
      <c r="H335" s="226">
        <f>'11-2021'!P341</f>
        <v>395</v>
      </c>
      <c r="I335" s="326">
        <f t="shared" si="93"/>
        <v>171.33300000000008</v>
      </c>
      <c r="J335" s="322">
        <f t="shared" si="94"/>
        <v>69.249999558563587</v>
      </c>
      <c r="K335" s="360">
        <v>5</v>
      </c>
      <c r="L335" s="327">
        <f t="shared" si="95"/>
        <v>60.1</v>
      </c>
      <c r="M335" s="322">
        <f t="shared" si="104"/>
        <v>0</v>
      </c>
      <c r="N335" s="322">
        <f t="shared" si="105"/>
        <v>0</v>
      </c>
      <c r="O335" s="322">
        <f t="shared" si="106"/>
        <v>24.860634114316536</v>
      </c>
      <c r="P335" s="322">
        <f t="shared" si="107"/>
        <v>0</v>
      </c>
      <c r="Q335" s="322">
        <f t="shared" si="108"/>
        <v>0</v>
      </c>
      <c r="R335" s="322">
        <f t="shared" si="96"/>
        <v>60.1</v>
      </c>
      <c r="S335" s="322">
        <f t="shared" si="97"/>
        <v>9.1499995585635858</v>
      </c>
      <c r="T335" s="376">
        <f t="shared" si="98"/>
        <v>171.33300000000008</v>
      </c>
      <c r="U335" s="379">
        <f t="shared" si="99"/>
        <v>1567.6968743673756</v>
      </c>
      <c r="V335" s="322">
        <f t="shared" si="100"/>
        <v>24.860634114316536</v>
      </c>
      <c r="W335" s="322">
        <f t="shared" si="101"/>
        <v>44.389365444247048</v>
      </c>
      <c r="X335" s="376">
        <f t="shared" si="102"/>
        <v>0</v>
      </c>
      <c r="Y335" s="379">
        <f t="shared" si="103"/>
        <v>0</v>
      </c>
    </row>
    <row r="336" spans="1:25" x14ac:dyDescent="0.25">
      <c r="A336" s="210">
        <f>'11-2021'!A342</f>
        <v>44514.7499999992</v>
      </c>
      <c r="B336" s="249">
        <v>676.7</v>
      </c>
      <c r="C336" s="250">
        <v>58338.307000000001</v>
      </c>
      <c r="D336" s="249">
        <v>84.537000000000006</v>
      </c>
      <c r="E336" s="250">
        <v>7287.9350000000004</v>
      </c>
      <c r="F336" s="251">
        <f t="shared" si="91"/>
        <v>592.16300000000001</v>
      </c>
      <c r="G336" s="251">
        <f t="shared" si="92"/>
        <v>51050.372000000003</v>
      </c>
      <c r="H336" s="226">
        <f>'11-2021'!P342</f>
        <v>395</v>
      </c>
      <c r="I336" s="326">
        <f t="shared" si="93"/>
        <v>197.16300000000001</v>
      </c>
      <c r="J336" s="322">
        <f t="shared" si="94"/>
        <v>86.209999611593432</v>
      </c>
      <c r="K336" s="360">
        <v>5</v>
      </c>
      <c r="L336" s="327">
        <f t="shared" si="95"/>
        <v>60.1</v>
      </c>
      <c r="M336" s="322">
        <f t="shared" si="104"/>
        <v>0</v>
      </c>
      <c r="N336" s="322">
        <f t="shared" si="105"/>
        <v>0</v>
      </c>
      <c r="O336" s="322">
        <f t="shared" si="106"/>
        <v>24.860634114316536</v>
      </c>
      <c r="P336" s="322">
        <f t="shared" si="107"/>
        <v>0</v>
      </c>
      <c r="Q336" s="322">
        <f t="shared" si="108"/>
        <v>0</v>
      </c>
      <c r="R336" s="322">
        <f t="shared" si="96"/>
        <v>60.1</v>
      </c>
      <c r="S336" s="322">
        <f t="shared" si="97"/>
        <v>26.10999961159343</v>
      </c>
      <c r="T336" s="376">
        <f t="shared" si="98"/>
        <v>197.16300000000001</v>
      </c>
      <c r="U336" s="379">
        <f t="shared" si="99"/>
        <v>5147.9258534205956</v>
      </c>
      <c r="V336" s="322">
        <f t="shared" si="100"/>
        <v>24.860634114316536</v>
      </c>
      <c r="W336" s="322">
        <f t="shared" si="101"/>
        <v>61.349365497276892</v>
      </c>
      <c r="X336" s="376">
        <f t="shared" si="102"/>
        <v>0</v>
      </c>
      <c r="Y336" s="379">
        <f t="shared" si="103"/>
        <v>0</v>
      </c>
    </row>
    <row r="337" spans="1:25" x14ac:dyDescent="0.25">
      <c r="A337" s="210">
        <f>'11-2021'!A343</f>
        <v>44514.791666665864</v>
      </c>
      <c r="B337" s="249">
        <v>678.6</v>
      </c>
      <c r="C337" s="250">
        <v>48350.25</v>
      </c>
      <c r="D337" s="249">
        <v>72.296999999999997</v>
      </c>
      <c r="E337" s="250">
        <v>5151.1610000000001</v>
      </c>
      <c r="F337" s="251">
        <f t="shared" si="91"/>
        <v>606.303</v>
      </c>
      <c r="G337" s="251">
        <f t="shared" si="92"/>
        <v>43199.089</v>
      </c>
      <c r="H337" s="226">
        <f>'11-2021'!P343</f>
        <v>395</v>
      </c>
      <c r="I337" s="326">
        <f t="shared" si="93"/>
        <v>211.303</v>
      </c>
      <c r="J337" s="322">
        <f t="shared" si="94"/>
        <v>71.250000412335083</v>
      </c>
      <c r="K337" s="360">
        <v>5</v>
      </c>
      <c r="L337" s="327">
        <f t="shared" si="95"/>
        <v>60.1</v>
      </c>
      <c r="M337" s="322">
        <f t="shared" si="104"/>
        <v>0</v>
      </c>
      <c r="N337" s="322">
        <f t="shared" si="105"/>
        <v>0</v>
      </c>
      <c r="O337" s="322">
        <f t="shared" si="106"/>
        <v>24.860634114316536</v>
      </c>
      <c r="P337" s="322">
        <f t="shared" si="107"/>
        <v>0</v>
      </c>
      <c r="Q337" s="322">
        <f t="shared" si="108"/>
        <v>0</v>
      </c>
      <c r="R337" s="322">
        <f t="shared" si="96"/>
        <v>60.1</v>
      </c>
      <c r="S337" s="322">
        <f t="shared" si="97"/>
        <v>11.150000412335082</v>
      </c>
      <c r="T337" s="376">
        <f t="shared" si="98"/>
        <v>200</v>
      </c>
      <c r="U337" s="379">
        <f t="shared" si="99"/>
        <v>2230.0000824670165</v>
      </c>
      <c r="V337" s="322">
        <f t="shared" si="100"/>
        <v>24.860634114316536</v>
      </c>
      <c r="W337" s="322">
        <f t="shared" si="101"/>
        <v>46.389366298018544</v>
      </c>
      <c r="X337" s="376">
        <f t="shared" si="102"/>
        <v>11.302999999999997</v>
      </c>
      <c r="Y337" s="379">
        <f t="shared" si="103"/>
        <v>524.33900726650347</v>
      </c>
    </row>
    <row r="338" spans="1:25" x14ac:dyDescent="0.25">
      <c r="A338" s="210">
        <f>'11-2021'!A344</f>
        <v>44514.833333332528</v>
      </c>
      <c r="B338" s="249">
        <v>643.20000000000005</v>
      </c>
      <c r="C338" s="250">
        <v>43197.311999999998</v>
      </c>
      <c r="D338" s="249">
        <v>33.164000000000001</v>
      </c>
      <c r="E338" s="250">
        <v>2227.2939999999999</v>
      </c>
      <c r="F338" s="251">
        <f t="shared" si="91"/>
        <v>610.03600000000006</v>
      </c>
      <c r="G338" s="251">
        <f t="shared" si="92"/>
        <v>40970.017999999996</v>
      </c>
      <c r="H338" s="226">
        <f>'11-2021'!P344</f>
        <v>395</v>
      </c>
      <c r="I338" s="326">
        <f t="shared" si="93"/>
        <v>215.03600000000006</v>
      </c>
      <c r="J338" s="322">
        <f t="shared" si="94"/>
        <v>67.160000393419395</v>
      </c>
      <c r="K338" s="360">
        <v>5</v>
      </c>
      <c r="L338" s="327">
        <f t="shared" si="95"/>
        <v>60.1</v>
      </c>
      <c r="M338" s="322">
        <f t="shared" si="104"/>
        <v>0</v>
      </c>
      <c r="N338" s="322">
        <f t="shared" si="105"/>
        <v>0</v>
      </c>
      <c r="O338" s="322">
        <f t="shared" si="106"/>
        <v>24.860634114316536</v>
      </c>
      <c r="P338" s="322">
        <f t="shared" si="107"/>
        <v>0</v>
      </c>
      <c r="Q338" s="322">
        <f t="shared" si="108"/>
        <v>0</v>
      </c>
      <c r="R338" s="322">
        <f t="shared" si="96"/>
        <v>60.1</v>
      </c>
      <c r="S338" s="322">
        <f t="shared" si="97"/>
        <v>7.0600003934193936</v>
      </c>
      <c r="T338" s="376">
        <f t="shared" si="98"/>
        <v>200</v>
      </c>
      <c r="U338" s="379">
        <f t="shared" si="99"/>
        <v>1412.0000786838787</v>
      </c>
      <c r="V338" s="322">
        <f t="shared" si="100"/>
        <v>24.860634114316536</v>
      </c>
      <c r="W338" s="322">
        <f t="shared" si="101"/>
        <v>42.299366279102856</v>
      </c>
      <c r="X338" s="376">
        <f t="shared" si="102"/>
        <v>15.036000000000058</v>
      </c>
      <c r="Y338" s="379">
        <f t="shared" si="103"/>
        <v>636.01327137259295</v>
      </c>
    </row>
    <row r="339" spans="1:25" x14ac:dyDescent="0.25">
      <c r="A339" s="210">
        <f>'11-2021'!A345</f>
        <v>44514.874999999192</v>
      </c>
      <c r="B339" s="249">
        <v>688.1</v>
      </c>
      <c r="C339" s="250">
        <v>44478.784</v>
      </c>
      <c r="D339" s="249">
        <v>75.412999999999997</v>
      </c>
      <c r="E339" s="250">
        <v>4874.6959999999999</v>
      </c>
      <c r="F339" s="251">
        <f t="shared" si="91"/>
        <v>612.68700000000001</v>
      </c>
      <c r="G339" s="251">
        <f t="shared" si="92"/>
        <v>39604.088000000003</v>
      </c>
      <c r="H339" s="226">
        <f>'11-2021'!P345</f>
        <v>395</v>
      </c>
      <c r="I339" s="326">
        <f t="shared" si="93"/>
        <v>217.68700000000001</v>
      </c>
      <c r="J339" s="322">
        <f t="shared" si="94"/>
        <v>64.640000522289526</v>
      </c>
      <c r="K339" s="360">
        <v>5</v>
      </c>
      <c r="L339" s="327">
        <f t="shared" si="95"/>
        <v>60.1</v>
      </c>
      <c r="M339" s="322">
        <f t="shared" si="104"/>
        <v>0</v>
      </c>
      <c r="N339" s="322">
        <f t="shared" si="105"/>
        <v>0</v>
      </c>
      <c r="O339" s="322">
        <f t="shared" si="106"/>
        <v>24.860634114316536</v>
      </c>
      <c r="P339" s="322">
        <f t="shared" si="107"/>
        <v>0</v>
      </c>
      <c r="Q339" s="322">
        <f t="shared" si="108"/>
        <v>0</v>
      </c>
      <c r="R339" s="322">
        <f t="shared" si="96"/>
        <v>60.1</v>
      </c>
      <c r="S339" s="322">
        <f t="shared" si="97"/>
        <v>4.5400005222895246</v>
      </c>
      <c r="T339" s="376">
        <f t="shared" si="98"/>
        <v>200</v>
      </c>
      <c r="U339" s="379">
        <f t="shared" si="99"/>
        <v>908.00010445790485</v>
      </c>
      <c r="V339" s="322">
        <f t="shared" si="100"/>
        <v>24.860634114316536</v>
      </c>
      <c r="W339" s="322">
        <f t="shared" si="101"/>
        <v>39.779366407972987</v>
      </c>
      <c r="X339" s="376">
        <f t="shared" si="102"/>
        <v>17.687000000000012</v>
      </c>
      <c r="Y339" s="379">
        <f t="shared" si="103"/>
        <v>703.5776536578187</v>
      </c>
    </row>
    <row r="340" spans="1:25" x14ac:dyDescent="0.25">
      <c r="A340" s="210">
        <f>'11-2021'!A346</f>
        <v>44514.916666665857</v>
      </c>
      <c r="B340" s="249">
        <v>646.5</v>
      </c>
      <c r="C340" s="250">
        <v>38660.699999999997</v>
      </c>
      <c r="D340" s="249">
        <v>35.101999999999997</v>
      </c>
      <c r="E340" s="250">
        <v>2099.1</v>
      </c>
      <c r="F340" s="251">
        <f t="shared" si="91"/>
        <v>611.39800000000002</v>
      </c>
      <c r="G340" s="251">
        <f t="shared" si="92"/>
        <v>36561.599999999999</v>
      </c>
      <c r="H340" s="226">
        <f>'11-2021'!P346</f>
        <v>395</v>
      </c>
      <c r="I340" s="326">
        <f t="shared" si="93"/>
        <v>216.39800000000002</v>
      </c>
      <c r="J340" s="322">
        <f t="shared" si="94"/>
        <v>59.799999345761677</v>
      </c>
      <c r="K340" s="360">
        <v>5</v>
      </c>
      <c r="L340" s="327">
        <f t="shared" si="95"/>
        <v>60.1</v>
      </c>
      <c r="M340" s="322">
        <f t="shared" si="104"/>
        <v>0</v>
      </c>
      <c r="N340" s="322">
        <f t="shared" si="105"/>
        <v>0</v>
      </c>
      <c r="O340" s="322">
        <f t="shared" si="106"/>
        <v>24.860634114316536</v>
      </c>
      <c r="P340" s="322">
        <f t="shared" si="107"/>
        <v>0</v>
      </c>
      <c r="Q340" s="322">
        <f t="shared" si="108"/>
        <v>0</v>
      </c>
      <c r="R340" s="322">
        <f t="shared" si="96"/>
        <v>60.1</v>
      </c>
      <c r="S340" s="322">
        <f t="shared" si="97"/>
        <v>0</v>
      </c>
      <c r="T340" s="376">
        <f t="shared" si="98"/>
        <v>200</v>
      </c>
      <c r="U340" s="379">
        <f t="shared" si="99"/>
        <v>0</v>
      </c>
      <c r="V340" s="322">
        <f t="shared" si="100"/>
        <v>24.860634114316536</v>
      </c>
      <c r="W340" s="322">
        <f t="shared" si="101"/>
        <v>34.939365231445137</v>
      </c>
      <c r="X340" s="376">
        <f t="shared" si="102"/>
        <v>16.398000000000025</v>
      </c>
      <c r="Y340" s="379">
        <f t="shared" si="103"/>
        <v>572.93571106523825</v>
      </c>
    </row>
    <row r="341" spans="1:25" x14ac:dyDescent="0.25">
      <c r="A341" s="210">
        <f>'11-2021'!A347</f>
        <v>44514.958333332521</v>
      </c>
      <c r="B341" s="249">
        <v>652.1</v>
      </c>
      <c r="C341" s="250">
        <v>34020.057000000001</v>
      </c>
      <c r="D341" s="249">
        <v>42.826000000000001</v>
      </c>
      <c r="E341" s="250">
        <v>2234.232</v>
      </c>
      <c r="F341" s="251">
        <f t="shared" si="91"/>
        <v>609.274</v>
      </c>
      <c r="G341" s="251">
        <f t="shared" si="92"/>
        <v>31785.825000000001</v>
      </c>
      <c r="H341" s="226">
        <f>'11-2021'!P347</f>
        <v>395</v>
      </c>
      <c r="I341" s="326">
        <f t="shared" si="93"/>
        <v>214.274</v>
      </c>
      <c r="J341" s="322">
        <f t="shared" si="94"/>
        <v>52.170000689345024</v>
      </c>
      <c r="K341" s="360">
        <v>5</v>
      </c>
      <c r="L341" s="327">
        <f t="shared" si="95"/>
        <v>60.1</v>
      </c>
      <c r="M341" s="322">
        <f t="shared" si="104"/>
        <v>0</v>
      </c>
      <c r="N341" s="322">
        <f t="shared" si="105"/>
        <v>0</v>
      </c>
      <c r="O341" s="322">
        <f t="shared" si="106"/>
        <v>24.860634114316536</v>
      </c>
      <c r="P341" s="322">
        <f t="shared" si="107"/>
        <v>0</v>
      </c>
      <c r="Q341" s="322">
        <f t="shared" si="108"/>
        <v>0</v>
      </c>
      <c r="R341" s="322">
        <f t="shared" si="96"/>
        <v>60.1</v>
      </c>
      <c r="S341" s="322">
        <f t="shared" si="97"/>
        <v>0</v>
      </c>
      <c r="T341" s="376">
        <f t="shared" si="98"/>
        <v>200</v>
      </c>
      <c r="U341" s="379">
        <f t="shared" si="99"/>
        <v>0</v>
      </c>
      <c r="V341" s="322">
        <f t="shared" si="100"/>
        <v>24.860634114316536</v>
      </c>
      <c r="W341" s="322">
        <f t="shared" si="101"/>
        <v>27.309366575028488</v>
      </c>
      <c r="X341" s="376">
        <f t="shared" si="102"/>
        <v>14.274000000000001</v>
      </c>
      <c r="Y341" s="379">
        <f t="shared" si="103"/>
        <v>389.81389849195665</v>
      </c>
    </row>
    <row r="342" spans="1:25" x14ac:dyDescent="0.25">
      <c r="A342" s="210">
        <f>'11-2021'!A348</f>
        <v>44514.999999999185</v>
      </c>
      <c r="B342" s="249">
        <v>644.6</v>
      </c>
      <c r="C342" s="250">
        <v>30334.876</v>
      </c>
      <c r="D342" s="249">
        <v>47.509</v>
      </c>
      <c r="E342" s="250">
        <v>2235.7739999999999</v>
      </c>
      <c r="F342" s="251">
        <f t="shared" si="91"/>
        <v>597.09100000000001</v>
      </c>
      <c r="G342" s="251">
        <f t="shared" si="92"/>
        <v>28099.101999999999</v>
      </c>
      <c r="H342" s="226">
        <f>'11-2021'!P348</f>
        <v>395</v>
      </c>
      <c r="I342" s="326">
        <f t="shared" si="93"/>
        <v>202.09100000000001</v>
      </c>
      <c r="J342" s="322">
        <f t="shared" si="94"/>
        <v>47.059999229598169</v>
      </c>
      <c r="K342" s="360">
        <v>5</v>
      </c>
      <c r="L342" s="327">
        <f t="shared" si="95"/>
        <v>60.1</v>
      </c>
      <c r="M342" s="322">
        <f t="shared" si="104"/>
        <v>0</v>
      </c>
      <c r="N342" s="322">
        <f t="shared" si="105"/>
        <v>0</v>
      </c>
      <c r="O342" s="322">
        <f t="shared" si="106"/>
        <v>24.860634114316536</v>
      </c>
      <c r="P342" s="322">
        <f t="shared" si="107"/>
        <v>0</v>
      </c>
      <c r="Q342" s="322">
        <f t="shared" si="108"/>
        <v>0</v>
      </c>
      <c r="R342" s="322">
        <f t="shared" si="96"/>
        <v>60.1</v>
      </c>
      <c r="S342" s="322">
        <f t="shared" si="97"/>
        <v>0</v>
      </c>
      <c r="T342" s="376">
        <f t="shared" si="98"/>
        <v>200</v>
      </c>
      <c r="U342" s="379">
        <f t="shared" si="99"/>
        <v>0</v>
      </c>
      <c r="V342" s="322">
        <f t="shared" si="100"/>
        <v>24.860634114316536</v>
      </c>
      <c r="W342" s="322">
        <f t="shared" si="101"/>
        <v>22.199365115281633</v>
      </c>
      <c r="X342" s="376">
        <f t="shared" si="102"/>
        <v>2.0910000000000082</v>
      </c>
      <c r="Y342" s="379">
        <f t="shared" si="103"/>
        <v>46.418872456054075</v>
      </c>
    </row>
    <row r="343" spans="1:25" x14ac:dyDescent="0.25">
      <c r="A343" s="210">
        <f>'11-2021'!A349</f>
        <v>44515.041666665849</v>
      </c>
      <c r="B343" s="249">
        <v>593.93600000000004</v>
      </c>
      <c r="C343" s="250">
        <v>26467.301383999999</v>
      </c>
      <c r="D343" s="249">
        <v>0</v>
      </c>
      <c r="E343" s="250">
        <v>0</v>
      </c>
      <c r="F343" s="251">
        <f t="shared" si="91"/>
        <v>593.93600000000004</v>
      </c>
      <c r="G343" s="251">
        <f t="shared" si="92"/>
        <v>26467.301383999999</v>
      </c>
      <c r="H343" s="226">
        <f>'11-2021'!P349</f>
        <v>395</v>
      </c>
      <c r="I343" s="326">
        <f t="shared" si="93"/>
        <v>198.93600000000004</v>
      </c>
      <c r="J343" s="322">
        <f t="shared" si="94"/>
        <v>44.562547789660833</v>
      </c>
      <c r="K343" s="360">
        <v>5</v>
      </c>
      <c r="L343" s="327">
        <f t="shared" si="95"/>
        <v>60.1</v>
      </c>
      <c r="M343" s="322">
        <f t="shared" si="104"/>
        <v>0</v>
      </c>
      <c r="N343" s="322">
        <f t="shared" si="105"/>
        <v>0</v>
      </c>
      <c r="O343" s="322">
        <f t="shared" si="106"/>
        <v>24.860634114316536</v>
      </c>
      <c r="P343" s="322">
        <f t="shared" si="107"/>
        <v>0</v>
      </c>
      <c r="Q343" s="322">
        <f t="shared" si="108"/>
        <v>0</v>
      </c>
      <c r="R343" s="322">
        <f t="shared" si="96"/>
        <v>60.1</v>
      </c>
      <c r="S343" s="322">
        <f t="shared" si="97"/>
        <v>0</v>
      </c>
      <c r="T343" s="376">
        <f t="shared" si="98"/>
        <v>198.93600000000004</v>
      </c>
      <c r="U343" s="379">
        <f t="shared" si="99"/>
        <v>0</v>
      </c>
      <c r="V343" s="322">
        <f t="shared" si="100"/>
        <v>24.860634114316536</v>
      </c>
      <c r="W343" s="322">
        <f t="shared" si="101"/>
        <v>19.701913675344297</v>
      </c>
      <c r="X343" s="376">
        <f t="shared" si="102"/>
        <v>0</v>
      </c>
      <c r="Y343" s="379">
        <f t="shared" si="103"/>
        <v>0</v>
      </c>
    </row>
    <row r="344" spans="1:25" x14ac:dyDescent="0.25">
      <c r="A344" s="210">
        <f>'11-2021'!A350</f>
        <v>44515.083333332514</v>
      </c>
      <c r="B344" s="249">
        <v>642.20000000000005</v>
      </c>
      <c r="C344" s="250">
        <v>28757.716</v>
      </c>
      <c r="D344" s="249">
        <v>45.820999999999998</v>
      </c>
      <c r="E344" s="250">
        <v>2051.864</v>
      </c>
      <c r="F344" s="251">
        <f t="shared" si="91"/>
        <v>596.37900000000002</v>
      </c>
      <c r="G344" s="251">
        <f t="shared" si="92"/>
        <v>26705.851999999999</v>
      </c>
      <c r="H344" s="226">
        <f>'11-2021'!P350</f>
        <v>0</v>
      </c>
      <c r="I344" s="326">
        <f t="shared" si="93"/>
        <v>596.37900000000002</v>
      </c>
      <c r="J344" s="322">
        <f t="shared" si="94"/>
        <v>44.780000637178702</v>
      </c>
      <c r="K344" s="360">
        <v>5</v>
      </c>
      <c r="L344" s="327">
        <f t="shared" si="95"/>
        <v>60.1</v>
      </c>
      <c r="M344" s="322">
        <f t="shared" si="104"/>
        <v>0</v>
      </c>
      <c r="N344" s="322">
        <f t="shared" si="105"/>
        <v>0</v>
      </c>
      <c r="O344" s="322">
        <f t="shared" si="106"/>
        <v>24.860634114316536</v>
      </c>
      <c r="P344" s="322">
        <f t="shared" si="107"/>
        <v>0</v>
      </c>
      <c r="Q344" s="322">
        <f t="shared" si="108"/>
        <v>0</v>
      </c>
      <c r="R344" s="322">
        <f t="shared" si="96"/>
        <v>60.1</v>
      </c>
      <c r="S344" s="322">
        <f t="shared" si="97"/>
        <v>0</v>
      </c>
      <c r="T344" s="376">
        <f t="shared" si="98"/>
        <v>200</v>
      </c>
      <c r="U344" s="379">
        <f t="shared" si="99"/>
        <v>0</v>
      </c>
      <c r="V344" s="322">
        <f t="shared" si="100"/>
        <v>24.860634114316536</v>
      </c>
      <c r="W344" s="322">
        <f t="shared" si="101"/>
        <v>19.919366522862166</v>
      </c>
      <c r="X344" s="376">
        <f t="shared" si="102"/>
        <v>396.37900000000002</v>
      </c>
      <c r="Y344" s="379">
        <f t="shared" si="103"/>
        <v>7895.6185829655833</v>
      </c>
    </row>
    <row r="345" spans="1:25" x14ac:dyDescent="0.25">
      <c r="A345" s="210">
        <f>'11-2021'!A351</f>
        <v>44515.124999999178</v>
      </c>
      <c r="B345" s="249">
        <v>613.70000000000005</v>
      </c>
      <c r="C345" s="250">
        <v>26972.115000000002</v>
      </c>
      <c r="D345" s="249">
        <v>16.117999999999999</v>
      </c>
      <c r="E345" s="250">
        <v>708.38599999999997</v>
      </c>
      <c r="F345" s="251">
        <f t="shared" si="91"/>
        <v>597.58199999999999</v>
      </c>
      <c r="G345" s="251">
        <f t="shared" si="92"/>
        <v>26263.729000000003</v>
      </c>
      <c r="H345" s="226">
        <f>'11-2021'!P351</f>
        <v>0</v>
      </c>
      <c r="I345" s="326">
        <f t="shared" si="93"/>
        <v>597.58199999999999</v>
      </c>
      <c r="J345" s="322">
        <f t="shared" si="94"/>
        <v>43.950000167341059</v>
      </c>
      <c r="K345" s="360">
        <v>5</v>
      </c>
      <c r="L345" s="327">
        <f t="shared" si="95"/>
        <v>60.1</v>
      </c>
      <c r="M345" s="322">
        <f t="shared" si="104"/>
        <v>0</v>
      </c>
      <c r="N345" s="322">
        <f t="shared" si="105"/>
        <v>0</v>
      </c>
      <c r="O345" s="322">
        <f t="shared" si="106"/>
        <v>24.860634114316536</v>
      </c>
      <c r="P345" s="322">
        <f t="shared" si="107"/>
        <v>0</v>
      </c>
      <c r="Q345" s="322">
        <f t="shared" si="108"/>
        <v>0</v>
      </c>
      <c r="R345" s="322">
        <f t="shared" si="96"/>
        <v>60.1</v>
      </c>
      <c r="S345" s="322">
        <f t="shared" si="97"/>
        <v>0</v>
      </c>
      <c r="T345" s="376">
        <f t="shared" si="98"/>
        <v>200</v>
      </c>
      <c r="U345" s="379">
        <f t="shared" si="99"/>
        <v>0</v>
      </c>
      <c r="V345" s="322">
        <f t="shared" si="100"/>
        <v>24.860634114316536</v>
      </c>
      <c r="W345" s="322">
        <f t="shared" si="101"/>
        <v>19.089366053024523</v>
      </c>
      <c r="X345" s="376">
        <f t="shared" si="102"/>
        <v>397.58199999999999</v>
      </c>
      <c r="Y345" s="379">
        <f t="shared" si="103"/>
        <v>7589.5883340935961</v>
      </c>
    </row>
    <row r="346" spans="1:25" x14ac:dyDescent="0.25">
      <c r="A346" s="210">
        <f>'11-2021'!A352</f>
        <v>44515.166666665842</v>
      </c>
      <c r="B346" s="249">
        <v>606.6</v>
      </c>
      <c r="C346" s="250">
        <v>28018.853999999999</v>
      </c>
      <c r="D346" s="249">
        <v>17.888000000000002</v>
      </c>
      <c r="E346" s="250">
        <v>826.24699999999996</v>
      </c>
      <c r="F346" s="251">
        <f t="shared" si="91"/>
        <v>588.71199999999999</v>
      </c>
      <c r="G346" s="251">
        <f t="shared" si="92"/>
        <v>27192.607</v>
      </c>
      <c r="H346" s="226">
        <f>'11-2021'!P352</f>
        <v>0</v>
      </c>
      <c r="I346" s="326">
        <f t="shared" si="93"/>
        <v>588.71199999999999</v>
      </c>
      <c r="J346" s="322">
        <f t="shared" si="94"/>
        <v>46.189999524385442</v>
      </c>
      <c r="K346" s="360">
        <v>5</v>
      </c>
      <c r="L346" s="327">
        <f t="shared" si="95"/>
        <v>60.1</v>
      </c>
      <c r="M346" s="322">
        <f t="shared" si="104"/>
        <v>0</v>
      </c>
      <c r="N346" s="322">
        <f t="shared" si="105"/>
        <v>0</v>
      </c>
      <c r="O346" s="322">
        <f t="shared" si="106"/>
        <v>24.860634114316536</v>
      </c>
      <c r="P346" s="322">
        <f t="shared" si="107"/>
        <v>0</v>
      </c>
      <c r="Q346" s="322">
        <f t="shared" si="108"/>
        <v>0</v>
      </c>
      <c r="R346" s="322">
        <f t="shared" si="96"/>
        <v>60.1</v>
      </c>
      <c r="S346" s="322">
        <f t="shared" si="97"/>
        <v>0</v>
      </c>
      <c r="T346" s="376">
        <f t="shared" si="98"/>
        <v>200</v>
      </c>
      <c r="U346" s="379">
        <f t="shared" si="99"/>
        <v>0</v>
      </c>
      <c r="V346" s="322">
        <f t="shared" si="100"/>
        <v>24.860634114316536</v>
      </c>
      <c r="W346" s="322">
        <f t="shared" si="101"/>
        <v>21.329365410068906</v>
      </c>
      <c r="X346" s="376">
        <f t="shared" si="102"/>
        <v>388.71199999999999</v>
      </c>
      <c r="Y346" s="379">
        <f t="shared" si="103"/>
        <v>8290.9802872787041</v>
      </c>
    </row>
    <row r="347" spans="1:25" x14ac:dyDescent="0.25">
      <c r="A347" s="210">
        <f>'11-2021'!A353</f>
        <v>44515.208333332506</v>
      </c>
      <c r="B347" s="249">
        <v>655.8</v>
      </c>
      <c r="C347" s="250">
        <v>33216.269999999997</v>
      </c>
      <c r="D347" s="249">
        <v>62.268999999999998</v>
      </c>
      <c r="E347" s="250">
        <v>3153.9250000000002</v>
      </c>
      <c r="F347" s="251">
        <f t="shared" si="91"/>
        <v>593.53099999999995</v>
      </c>
      <c r="G347" s="251">
        <f t="shared" si="92"/>
        <v>30062.344999999998</v>
      </c>
      <c r="H347" s="226">
        <f>'11-2021'!P353</f>
        <v>0</v>
      </c>
      <c r="I347" s="326">
        <f t="shared" si="93"/>
        <v>593.53099999999995</v>
      </c>
      <c r="J347" s="322">
        <f t="shared" si="94"/>
        <v>50.649999747275203</v>
      </c>
      <c r="K347" s="360">
        <v>5</v>
      </c>
      <c r="L347" s="327">
        <f t="shared" si="95"/>
        <v>60.1</v>
      </c>
      <c r="M347" s="322">
        <f t="shared" si="104"/>
        <v>0</v>
      </c>
      <c r="N347" s="322">
        <f t="shared" si="105"/>
        <v>0</v>
      </c>
      <c r="O347" s="322">
        <f t="shared" si="106"/>
        <v>24.860634114316536</v>
      </c>
      <c r="P347" s="322">
        <f t="shared" si="107"/>
        <v>0</v>
      </c>
      <c r="Q347" s="322">
        <f t="shared" si="108"/>
        <v>0</v>
      </c>
      <c r="R347" s="322">
        <f t="shared" si="96"/>
        <v>60.1</v>
      </c>
      <c r="S347" s="322">
        <f t="shared" si="97"/>
        <v>0</v>
      </c>
      <c r="T347" s="376">
        <f t="shared" si="98"/>
        <v>200</v>
      </c>
      <c r="U347" s="379">
        <f t="shared" si="99"/>
        <v>0</v>
      </c>
      <c r="V347" s="322">
        <f t="shared" si="100"/>
        <v>24.860634114316536</v>
      </c>
      <c r="W347" s="322">
        <f t="shared" si="101"/>
        <v>25.789365632958667</v>
      </c>
      <c r="X347" s="376">
        <f t="shared" si="102"/>
        <v>393.53099999999995</v>
      </c>
      <c r="Y347" s="379">
        <f t="shared" si="103"/>
        <v>10148.914846903856</v>
      </c>
    </row>
    <row r="348" spans="1:25" x14ac:dyDescent="0.25">
      <c r="A348" s="210">
        <f>'11-2021'!A354</f>
        <v>44515.249999999171</v>
      </c>
      <c r="B348" s="249">
        <v>697.7</v>
      </c>
      <c r="C348" s="250">
        <v>44778.385999999999</v>
      </c>
      <c r="D348" s="249">
        <v>100.312</v>
      </c>
      <c r="E348" s="250">
        <v>6438.0240000000003</v>
      </c>
      <c r="F348" s="251">
        <f t="shared" si="91"/>
        <v>597.38800000000003</v>
      </c>
      <c r="G348" s="251">
        <f t="shared" si="92"/>
        <v>38340.362000000001</v>
      </c>
      <c r="H348" s="226">
        <f>'11-2021'!P354</f>
        <v>0</v>
      </c>
      <c r="I348" s="326">
        <f t="shared" si="93"/>
        <v>597.38800000000003</v>
      </c>
      <c r="J348" s="322">
        <f t="shared" si="94"/>
        <v>64.180000267832625</v>
      </c>
      <c r="K348" s="360">
        <v>5</v>
      </c>
      <c r="L348" s="327">
        <f t="shared" si="95"/>
        <v>60.1</v>
      </c>
      <c r="M348" s="322">
        <f t="shared" si="104"/>
        <v>0</v>
      </c>
      <c r="N348" s="322">
        <f t="shared" si="105"/>
        <v>0</v>
      </c>
      <c r="O348" s="322">
        <f t="shared" si="106"/>
        <v>24.860634114316536</v>
      </c>
      <c r="P348" s="322">
        <f t="shared" si="107"/>
        <v>0</v>
      </c>
      <c r="Q348" s="322">
        <f t="shared" si="108"/>
        <v>0</v>
      </c>
      <c r="R348" s="322">
        <f t="shared" si="96"/>
        <v>60.1</v>
      </c>
      <c r="S348" s="322">
        <f t="shared" si="97"/>
        <v>4.0800002678326237</v>
      </c>
      <c r="T348" s="376">
        <f t="shared" si="98"/>
        <v>200</v>
      </c>
      <c r="U348" s="379">
        <f t="shared" si="99"/>
        <v>816.00005356652468</v>
      </c>
      <c r="V348" s="322">
        <f t="shared" si="100"/>
        <v>24.860634114316536</v>
      </c>
      <c r="W348" s="322">
        <f t="shared" si="101"/>
        <v>39.319366153516086</v>
      </c>
      <c r="X348" s="376">
        <f t="shared" si="102"/>
        <v>397.38800000000003</v>
      </c>
      <c r="Y348" s="379">
        <f t="shared" si="103"/>
        <v>15625.044277013452</v>
      </c>
    </row>
    <row r="349" spans="1:25" x14ac:dyDescent="0.25">
      <c r="A349" s="210">
        <f>'11-2021'!A355</f>
        <v>44515.291666665835</v>
      </c>
      <c r="B349" s="249">
        <v>766.3</v>
      </c>
      <c r="C349" s="250">
        <v>68101.081000000006</v>
      </c>
      <c r="D349" s="249">
        <v>123.85</v>
      </c>
      <c r="E349" s="250">
        <v>11006.549000000001</v>
      </c>
      <c r="F349" s="251">
        <f t="shared" si="91"/>
        <v>642.44999999999993</v>
      </c>
      <c r="G349" s="251">
        <f t="shared" si="92"/>
        <v>57094.532000000007</v>
      </c>
      <c r="H349" s="226">
        <f>'11-2021'!P355</f>
        <v>0</v>
      </c>
      <c r="I349" s="326">
        <f t="shared" si="93"/>
        <v>642.44999999999993</v>
      </c>
      <c r="J349" s="322">
        <f t="shared" si="94"/>
        <v>88.870000778270708</v>
      </c>
      <c r="K349" s="360">
        <v>5</v>
      </c>
      <c r="L349" s="327">
        <f t="shared" si="95"/>
        <v>60.1</v>
      </c>
      <c r="M349" s="322">
        <f t="shared" si="104"/>
        <v>0</v>
      </c>
      <c r="N349" s="322">
        <f t="shared" si="105"/>
        <v>0</v>
      </c>
      <c r="O349" s="322">
        <f t="shared" si="106"/>
        <v>24.860634114316536</v>
      </c>
      <c r="P349" s="322">
        <f t="shared" si="107"/>
        <v>0</v>
      </c>
      <c r="Q349" s="322">
        <f t="shared" si="108"/>
        <v>0</v>
      </c>
      <c r="R349" s="322">
        <f t="shared" si="96"/>
        <v>60.1</v>
      </c>
      <c r="S349" s="322">
        <f t="shared" si="97"/>
        <v>28.770000778270706</v>
      </c>
      <c r="T349" s="376">
        <f t="shared" si="98"/>
        <v>200</v>
      </c>
      <c r="U349" s="379">
        <f t="shared" si="99"/>
        <v>5754.0001556541411</v>
      </c>
      <c r="V349" s="322">
        <f t="shared" si="100"/>
        <v>24.860634114316536</v>
      </c>
      <c r="W349" s="322">
        <f t="shared" si="101"/>
        <v>64.009366663954168</v>
      </c>
      <c r="X349" s="376">
        <f t="shared" si="102"/>
        <v>442.44999999999993</v>
      </c>
      <c r="Y349" s="379">
        <f t="shared" si="103"/>
        <v>28320.944280466516</v>
      </c>
    </row>
    <row r="350" spans="1:25" x14ac:dyDescent="0.25">
      <c r="A350" s="210">
        <f>'11-2021'!A356</f>
        <v>44515.333333332499</v>
      </c>
      <c r="B350" s="249">
        <v>738</v>
      </c>
      <c r="C350" s="250">
        <v>65903.399999999994</v>
      </c>
      <c r="D350" s="249">
        <v>84.884</v>
      </c>
      <c r="E350" s="250">
        <v>7580.1409999999996</v>
      </c>
      <c r="F350" s="251">
        <f t="shared" si="91"/>
        <v>653.11599999999999</v>
      </c>
      <c r="G350" s="251">
        <f t="shared" si="92"/>
        <v>58323.258999999991</v>
      </c>
      <c r="H350" s="226">
        <f>'11-2021'!P356</f>
        <v>0</v>
      </c>
      <c r="I350" s="326">
        <f t="shared" si="93"/>
        <v>653.11599999999999</v>
      </c>
      <c r="J350" s="322">
        <f t="shared" si="94"/>
        <v>89.300000306224305</v>
      </c>
      <c r="K350" s="360">
        <v>5</v>
      </c>
      <c r="L350" s="327">
        <f t="shared" si="95"/>
        <v>60.1</v>
      </c>
      <c r="M350" s="322">
        <f t="shared" si="104"/>
        <v>0</v>
      </c>
      <c r="N350" s="322">
        <f t="shared" si="105"/>
        <v>0</v>
      </c>
      <c r="O350" s="322">
        <f t="shared" si="106"/>
        <v>24.860634114316536</v>
      </c>
      <c r="P350" s="322">
        <f t="shared" si="107"/>
        <v>0</v>
      </c>
      <c r="Q350" s="322">
        <f t="shared" si="108"/>
        <v>0</v>
      </c>
      <c r="R350" s="322">
        <f t="shared" si="96"/>
        <v>60.1</v>
      </c>
      <c r="S350" s="322">
        <f t="shared" si="97"/>
        <v>29.200000306224304</v>
      </c>
      <c r="T350" s="376">
        <f t="shared" si="98"/>
        <v>200</v>
      </c>
      <c r="U350" s="379">
        <f t="shared" si="99"/>
        <v>5840.0000612448612</v>
      </c>
      <c r="V350" s="322">
        <f t="shared" si="100"/>
        <v>24.860634114316536</v>
      </c>
      <c r="W350" s="322">
        <f t="shared" si="101"/>
        <v>64.439366191907766</v>
      </c>
      <c r="X350" s="376">
        <f t="shared" si="102"/>
        <v>453.11599999999999</v>
      </c>
      <c r="Y350" s="379">
        <f t="shared" si="103"/>
        <v>29198.50785141248</v>
      </c>
    </row>
    <row r="351" spans="1:25" x14ac:dyDescent="0.25">
      <c r="A351" s="210">
        <f>'11-2021'!A357</f>
        <v>44515.374999999163</v>
      </c>
      <c r="B351" s="249">
        <v>776.4</v>
      </c>
      <c r="C351" s="250">
        <v>59456.712</v>
      </c>
      <c r="D351" s="249">
        <v>223.40600000000001</v>
      </c>
      <c r="E351" s="250">
        <v>17108.431</v>
      </c>
      <c r="F351" s="251">
        <f t="shared" si="91"/>
        <v>552.99399999999991</v>
      </c>
      <c r="G351" s="251">
        <f t="shared" si="92"/>
        <v>42348.281000000003</v>
      </c>
      <c r="H351" s="226">
        <f>'11-2021'!P357</f>
        <v>0</v>
      </c>
      <c r="I351" s="326">
        <f t="shared" si="93"/>
        <v>552.99399999999991</v>
      </c>
      <c r="J351" s="322">
        <f t="shared" si="94"/>
        <v>76.580000868002202</v>
      </c>
      <c r="K351" s="360">
        <v>5</v>
      </c>
      <c r="L351" s="327">
        <f t="shared" si="95"/>
        <v>60.1</v>
      </c>
      <c r="M351" s="322">
        <f t="shared" si="104"/>
        <v>0</v>
      </c>
      <c r="N351" s="322">
        <f t="shared" si="105"/>
        <v>0</v>
      </c>
      <c r="O351" s="322">
        <f t="shared" si="106"/>
        <v>24.860634114316536</v>
      </c>
      <c r="P351" s="322">
        <f t="shared" si="107"/>
        <v>0</v>
      </c>
      <c r="Q351" s="322">
        <f t="shared" si="108"/>
        <v>0</v>
      </c>
      <c r="R351" s="322">
        <f t="shared" si="96"/>
        <v>60.1</v>
      </c>
      <c r="S351" s="322">
        <f t="shared" si="97"/>
        <v>16.4800008680022</v>
      </c>
      <c r="T351" s="376">
        <f t="shared" si="98"/>
        <v>200</v>
      </c>
      <c r="U351" s="379">
        <f t="shared" si="99"/>
        <v>3296.0001736004401</v>
      </c>
      <c r="V351" s="322">
        <f t="shared" si="100"/>
        <v>24.860634114316536</v>
      </c>
      <c r="W351" s="322">
        <f t="shared" si="101"/>
        <v>51.719366753685662</v>
      </c>
      <c r="X351" s="376">
        <f t="shared" si="102"/>
        <v>352.99399999999991</v>
      </c>
      <c r="Y351" s="379">
        <f t="shared" si="103"/>
        <v>18256.626147850511</v>
      </c>
    </row>
    <row r="352" spans="1:25" x14ac:dyDescent="0.25">
      <c r="A352" s="210">
        <f>'11-2021'!A358</f>
        <v>44515.416666665828</v>
      </c>
      <c r="B352" s="249">
        <v>722.8</v>
      </c>
      <c r="C352" s="250">
        <v>49808.148000000001</v>
      </c>
      <c r="D352" s="249">
        <v>229.23599999999999</v>
      </c>
      <c r="E352" s="250">
        <v>15796.653</v>
      </c>
      <c r="F352" s="251">
        <f t="shared" si="91"/>
        <v>493.56399999999996</v>
      </c>
      <c r="G352" s="251">
        <f t="shared" si="92"/>
        <v>34011.495000000003</v>
      </c>
      <c r="H352" s="226">
        <f>'11-2021'!P358</f>
        <v>0</v>
      </c>
      <c r="I352" s="326">
        <f t="shared" si="93"/>
        <v>493.56399999999996</v>
      </c>
      <c r="J352" s="322">
        <f t="shared" si="94"/>
        <v>68.909999513740885</v>
      </c>
      <c r="K352" s="360">
        <v>5</v>
      </c>
      <c r="L352" s="327">
        <f t="shared" si="95"/>
        <v>60.1</v>
      </c>
      <c r="M352" s="322">
        <f t="shared" si="104"/>
        <v>0</v>
      </c>
      <c r="N352" s="322">
        <f t="shared" si="105"/>
        <v>0</v>
      </c>
      <c r="O352" s="322">
        <f t="shared" si="106"/>
        <v>24.860634114316536</v>
      </c>
      <c r="P352" s="322">
        <f t="shared" si="107"/>
        <v>0</v>
      </c>
      <c r="Q352" s="322">
        <f t="shared" si="108"/>
        <v>0</v>
      </c>
      <c r="R352" s="322">
        <f t="shared" si="96"/>
        <v>60.1</v>
      </c>
      <c r="S352" s="322">
        <f t="shared" si="97"/>
        <v>8.809999513740884</v>
      </c>
      <c r="T352" s="376">
        <f t="shared" si="98"/>
        <v>200</v>
      </c>
      <c r="U352" s="379">
        <f t="shared" si="99"/>
        <v>1761.9999027481767</v>
      </c>
      <c r="V352" s="322">
        <f t="shared" si="100"/>
        <v>24.860634114316536</v>
      </c>
      <c r="W352" s="322">
        <f t="shared" si="101"/>
        <v>44.049365399424346</v>
      </c>
      <c r="X352" s="376">
        <f t="shared" si="102"/>
        <v>293.56399999999996</v>
      </c>
      <c r="Y352" s="379">
        <f t="shared" si="103"/>
        <v>12931.307904116607</v>
      </c>
    </row>
    <row r="353" spans="1:25" x14ac:dyDescent="0.25">
      <c r="A353" s="210">
        <f>'11-2021'!A359</f>
        <v>44515.458333332492</v>
      </c>
      <c r="B353" s="249">
        <v>603</v>
      </c>
      <c r="C353" s="250">
        <v>38941.74</v>
      </c>
      <c r="D353" s="249">
        <v>138.89500000000001</v>
      </c>
      <c r="E353" s="250">
        <v>8969.8389999999999</v>
      </c>
      <c r="F353" s="251">
        <f t="shared" si="91"/>
        <v>464.10500000000002</v>
      </c>
      <c r="G353" s="251">
        <f t="shared" si="92"/>
        <v>29971.900999999998</v>
      </c>
      <c r="H353" s="226">
        <f>'11-2021'!P359</f>
        <v>0</v>
      </c>
      <c r="I353" s="326">
        <f t="shared" si="93"/>
        <v>464.10500000000002</v>
      </c>
      <c r="J353" s="322">
        <f t="shared" si="94"/>
        <v>64.580000215468473</v>
      </c>
      <c r="K353" s="360">
        <v>5</v>
      </c>
      <c r="L353" s="327">
        <f t="shared" si="95"/>
        <v>60.1</v>
      </c>
      <c r="M353" s="322">
        <f t="shared" si="104"/>
        <v>0</v>
      </c>
      <c r="N353" s="322">
        <f t="shared" si="105"/>
        <v>0</v>
      </c>
      <c r="O353" s="322">
        <f t="shared" si="106"/>
        <v>24.860634114316536</v>
      </c>
      <c r="P353" s="322">
        <f t="shared" si="107"/>
        <v>0</v>
      </c>
      <c r="Q353" s="322">
        <f t="shared" si="108"/>
        <v>0</v>
      </c>
      <c r="R353" s="322">
        <f t="shared" si="96"/>
        <v>60.1</v>
      </c>
      <c r="S353" s="322">
        <f t="shared" si="97"/>
        <v>4.4800002154684719</v>
      </c>
      <c r="T353" s="376">
        <f t="shared" si="98"/>
        <v>200</v>
      </c>
      <c r="U353" s="379">
        <f t="shared" si="99"/>
        <v>896.00004309369433</v>
      </c>
      <c r="V353" s="322">
        <f t="shared" si="100"/>
        <v>24.860634114316536</v>
      </c>
      <c r="W353" s="322">
        <f t="shared" si="101"/>
        <v>39.719366101151934</v>
      </c>
      <c r="X353" s="376">
        <f t="shared" si="102"/>
        <v>264.10500000000002</v>
      </c>
      <c r="Y353" s="379">
        <f t="shared" si="103"/>
        <v>10490.083184144733</v>
      </c>
    </row>
    <row r="354" spans="1:25" x14ac:dyDescent="0.25">
      <c r="A354" s="210">
        <f>'11-2021'!A360</f>
        <v>44515.499999999156</v>
      </c>
      <c r="B354" s="249">
        <v>517</v>
      </c>
      <c r="C354" s="250">
        <v>30999.32</v>
      </c>
      <c r="D354" s="249">
        <v>88.635000000000005</v>
      </c>
      <c r="E354" s="250">
        <v>5314.5550000000003</v>
      </c>
      <c r="F354" s="251">
        <f t="shared" si="91"/>
        <v>428.36500000000001</v>
      </c>
      <c r="G354" s="251">
        <f t="shared" si="92"/>
        <v>25684.764999999999</v>
      </c>
      <c r="H354" s="226">
        <f>'11-2021'!P360</f>
        <v>0</v>
      </c>
      <c r="I354" s="326">
        <f t="shared" si="93"/>
        <v>428.36500000000001</v>
      </c>
      <c r="J354" s="322">
        <f t="shared" si="94"/>
        <v>59.959999066216895</v>
      </c>
      <c r="K354" s="360">
        <v>5</v>
      </c>
      <c r="L354" s="327">
        <f t="shared" si="95"/>
        <v>60.1</v>
      </c>
      <c r="M354" s="322">
        <f t="shared" si="104"/>
        <v>0</v>
      </c>
      <c r="N354" s="322">
        <f t="shared" si="105"/>
        <v>0</v>
      </c>
      <c r="O354" s="322">
        <f t="shared" si="106"/>
        <v>24.860634114316536</v>
      </c>
      <c r="P354" s="322">
        <f t="shared" si="107"/>
        <v>0</v>
      </c>
      <c r="Q354" s="322">
        <f t="shared" si="108"/>
        <v>0</v>
      </c>
      <c r="R354" s="322">
        <f t="shared" si="96"/>
        <v>60.1</v>
      </c>
      <c r="S354" s="322">
        <f t="shared" si="97"/>
        <v>0</v>
      </c>
      <c r="T354" s="376">
        <f t="shared" si="98"/>
        <v>200</v>
      </c>
      <c r="U354" s="379">
        <f t="shared" si="99"/>
        <v>0</v>
      </c>
      <c r="V354" s="322">
        <f t="shared" si="100"/>
        <v>24.860634114316536</v>
      </c>
      <c r="W354" s="322">
        <f t="shared" si="101"/>
        <v>35.099364951900355</v>
      </c>
      <c r="X354" s="376">
        <f t="shared" si="102"/>
        <v>228.36500000000001</v>
      </c>
      <c r="Y354" s="379">
        <f t="shared" si="103"/>
        <v>8015.466477240725</v>
      </c>
    </row>
    <row r="355" spans="1:25" x14ac:dyDescent="0.25">
      <c r="A355" s="210">
        <f>'11-2021'!A361</f>
        <v>44515.54166666582</v>
      </c>
      <c r="B355" s="249">
        <v>486.9</v>
      </c>
      <c r="C355" s="250">
        <v>26341.29</v>
      </c>
      <c r="D355" s="249">
        <v>63.075000000000003</v>
      </c>
      <c r="E355" s="250">
        <v>3412.3580000000002</v>
      </c>
      <c r="F355" s="251">
        <f t="shared" si="91"/>
        <v>423.82499999999999</v>
      </c>
      <c r="G355" s="251">
        <f t="shared" si="92"/>
        <v>22928.932000000001</v>
      </c>
      <c r="H355" s="226">
        <f>'11-2021'!P361</f>
        <v>0</v>
      </c>
      <c r="I355" s="326">
        <f t="shared" si="93"/>
        <v>423.82499999999999</v>
      </c>
      <c r="J355" s="322">
        <f t="shared" si="94"/>
        <v>54.0999988202678</v>
      </c>
      <c r="K355" s="360">
        <v>5</v>
      </c>
      <c r="L355" s="327">
        <f t="shared" si="95"/>
        <v>60.1</v>
      </c>
      <c r="M355" s="322">
        <f t="shared" si="104"/>
        <v>0</v>
      </c>
      <c r="N355" s="322">
        <f t="shared" si="105"/>
        <v>0</v>
      </c>
      <c r="O355" s="322">
        <f t="shared" si="106"/>
        <v>24.860634114316536</v>
      </c>
      <c r="P355" s="322">
        <f t="shared" si="107"/>
        <v>0</v>
      </c>
      <c r="Q355" s="322">
        <f t="shared" si="108"/>
        <v>0</v>
      </c>
      <c r="R355" s="322">
        <f t="shared" si="96"/>
        <v>60.1</v>
      </c>
      <c r="S355" s="322">
        <f t="shared" si="97"/>
        <v>0</v>
      </c>
      <c r="T355" s="376">
        <f t="shared" si="98"/>
        <v>200</v>
      </c>
      <c r="U355" s="379">
        <f t="shared" si="99"/>
        <v>0</v>
      </c>
      <c r="V355" s="322">
        <f t="shared" si="100"/>
        <v>24.860634114316536</v>
      </c>
      <c r="W355" s="322">
        <f t="shared" si="101"/>
        <v>29.239364705951264</v>
      </c>
      <c r="X355" s="376">
        <f t="shared" si="102"/>
        <v>223.82499999999999</v>
      </c>
      <c r="Y355" s="379">
        <f t="shared" si="103"/>
        <v>6544.5008053095416</v>
      </c>
    </row>
    <row r="356" spans="1:25" x14ac:dyDescent="0.25">
      <c r="A356" s="210">
        <f>'11-2021'!A362</f>
        <v>44515.583333332484</v>
      </c>
      <c r="B356" s="249">
        <v>406.55</v>
      </c>
      <c r="C356" s="250">
        <v>21087.748500000002</v>
      </c>
      <c r="D356" s="249">
        <v>3.629</v>
      </c>
      <c r="E356" s="250">
        <v>188.23699999999999</v>
      </c>
      <c r="F356" s="251">
        <f t="shared" si="91"/>
        <v>402.92099999999999</v>
      </c>
      <c r="G356" s="251">
        <f t="shared" si="92"/>
        <v>20899.511500000001</v>
      </c>
      <c r="H356" s="226">
        <f>'11-2021'!P362</f>
        <v>0</v>
      </c>
      <c r="I356" s="326">
        <f t="shared" si="93"/>
        <v>402.92099999999999</v>
      </c>
      <c r="J356" s="322">
        <f t="shared" si="94"/>
        <v>51.869998088955406</v>
      </c>
      <c r="K356" s="360">
        <v>5</v>
      </c>
      <c r="L356" s="327">
        <f t="shared" si="95"/>
        <v>60.1</v>
      </c>
      <c r="M356" s="322">
        <f t="shared" si="104"/>
        <v>0</v>
      </c>
      <c r="N356" s="322">
        <f t="shared" si="105"/>
        <v>0</v>
      </c>
      <c r="O356" s="322">
        <f t="shared" si="106"/>
        <v>24.860634114316536</v>
      </c>
      <c r="P356" s="322">
        <f t="shared" si="107"/>
        <v>0</v>
      </c>
      <c r="Q356" s="322">
        <f t="shared" si="108"/>
        <v>0</v>
      </c>
      <c r="R356" s="322">
        <f t="shared" si="96"/>
        <v>60.1</v>
      </c>
      <c r="S356" s="322">
        <f t="shared" si="97"/>
        <v>0</v>
      </c>
      <c r="T356" s="376">
        <f t="shared" si="98"/>
        <v>200</v>
      </c>
      <c r="U356" s="379">
        <f t="shared" si="99"/>
        <v>0</v>
      </c>
      <c r="V356" s="322">
        <f t="shared" si="100"/>
        <v>24.860634114316536</v>
      </c>
      <c r="W356" s="322">
        <f t="shared" si="101"/>
        <v>27.00936397463887</v>
      </c>
      <c r="X356" s="376">
        <f t="shared" si="102"/>
        <v>202.92099999999999</v>
      </c>
      <c r="Y356" s="379">
        <f t="shared" si="103"/>
        <v>5480.7671470976939</v>
      </c>
    </row>
    <row r="357" spans="1:25" x14ac:dyDescent="0.25">
      <c r="A357" s="210">
        <f>'11-2021'!A363</f>
        <v>44515.624999999149</v>
      </c>
      <c r="B357" s="249">
        <v>415.25</v>
      </c>
      <c r="C357" s="250">
        <v>21202.665000000001</v>
      </c>
      <c r="D357" s="249">
        <v>15.824999999999999</v>
      </c>
      <c r="E357" s="250">
        <v>808.024</v>
      </c>
      <c r="F357" s="251">
        <f t="shared" si="91"/>
        <v>399.42500000000001</v>
      </c>
      <c r="G357" s="251">
        <f t="shared" si="92"/>
        <v>20394.641</v>
      </c>
      <c r="H357" s="226">
        <f>'11-2021'!P363</f>
        <v>0</v>
      </c>
      <c r="I357" s="326">
        <f t="shared" si="93"/>
        <v>399.42500000000001</v>
      </c>
      <c r="J357" s="322">
        <f t="shared" si="94"/>
        <v>51.060001251799463</v>
      </c>
      <c r="K357" s="360">
        <v>5</v>
      </c>
      <c r="L357" s="327">
        <f t="shared" si="95"/>
        <v>60.1</v>
      </c>
      <c r="M357" s="322">
        <f t="shared" si="104"/>
        <v>0</v>
      </c>
      <c r="N357" s="322">
        <f t="shared" si="105"/>
        <v>0</v>
      </c>
      <c r="O357" s="322">
        <f t="shared" si="106"/>
        <v>24.860634114316536</v>
      </c>
      <c r="P357" s="322">
        <f t="shared" si="107"/>
        <v>0</v>
      </c>
      <c r="Q357" s="322">
        <f t="shared" si="108"/>
        <v>0</v>
      </c>
      <c r="R357" s="322">
        <f t="shared" si="96"/>
        <v>60.1</v>
      </c>
      <c r="S357" s="322">
        <f t="shared" si="97"/>
        <v>0</v>
      </c>
      <c r="T357" s="376">
        <f t="shared" si="98"/>
        <v>200</v>
      </c>
      <c r="U357" s="379">
        <f t="shared" si="99"/>
        <v>0</v>
      </c>
      <c r="V357" s="322">
        <f t="shared" si="100"/>
        <v>24.860634114316536</v>
      </c>
      <c r="W357" s="322">
        <f t="shared" si="101"/>
        <v>26.199367137482927</v>
      </c>
      <c r="X357" s="376">
        <f t="shared" si="102"/>
        <v>199.42500000000001</v>
      </c>
      <c r="Y357" s="379">
        <f t="shared" si="103"/>
        <v>5224.8087913925328</v>
      </c>
    </row>
    <row r="358" spans="1:25" x14ac:dyDescent="0.25">
      <c r="A358" s="210">
        <f>'11-2021'!A364</f>
        <v>44515.666666665813</v>
      </c>
      <c r="B358" s="249">
        <v>397.48899999999998</v>
      </c>
      <c r="C358" s="250">
        <v>23305.941826999999</v>
      </c>
      <c r="D358" s="249">
        <v>0</v>
      </c>
      <c r="E358" s="250">
        <v>0</v>
      </c>
      <c r="F358" s="251">
        <f t="shared" si="91"/>
        <v>397.48899999999998</v>
      </c>
      <c r="G358" s="251">
        <f t="shared" si="92"/>
        <v>23305.941826999999</v>
      </c>
      <c r="H358" s="226">
        <f>'11-2021'!P364</f>
        <v>0</v>
      </c>
      <c r="I358" s="326">
        <f t="shared" si="93"/>
        <v>397.48899999999998</v>
      </c>
      <c r="J358" s="322">
        <f t="shared" si="94"/>
        <v>58.632922740000353</v>
      </c>
      <c r="K358" s="360">
        <v>5</v>
      </c>
      <c r="L358" s="327">
        <f t="shared" si="95"/>
        <v>60.1</v>
      </c>
      <c r="M358" s="322">
        <f t="shared" si="104"/>
        <v>0</v>
      </c>
      <c r="N358" s="322">
        <f t="shared" si="105"/>
        <v>0</v>
      </c>
      <c r="O358" s="322">
        <f t="shared" si="106"/>
        <v>24.860634114316536</v>
      </c>
      <c r="P358" s="322">
        <f t="shared" si="107"/>
        <v>0</v>
      </c>
      <c r="Q358" s="322">
        <f t="shared" si="108"/>
        <v>0</v>
      </c>
      <c r="R358" s="322">
        <f t="shared" si="96"/>
        <v>60.1</v>
      </c>
      <c r="S358" s="322">
        <f t="shared" si="97"/>
        <v>0</v>
      </c>
      <c r="T358" s="376">
        <f t="shared" si="98"/>
        <v>200</v>
      </c>
      <c r="U358" s="379">
        <f t="shared" si="99"/>
        <v>0</v>
      </c>
      <c r="V358" s="322">
        <f t="shared" si="100"/>
        <v>24.860634114316536</v>
      </c>
      <c r="W358" s="322">
        <f t="shared" si="101"/>
        <v>33.772288625683814</v>
      </c>
      <c r="X358" s="376">
        <f t="shared" si="102"/>
        <v>197.48899999999998</v>
      </c>
      <c r="Y358" s="379">
        <f t="shared" si="103"/>
        <v>6669.65550839767</v>
      </c>
    </row>
    <row r="359" spans="1:25" x14ac:dyDescent="0.25">
      <c r="A359" s="210">
        <f>'11-2021'!A365</f>
        <v>44515.708333332477</v>
      </c>
      <c r="B359" s="249">
        <v>403.53999999999996</v>
      </c>
      <c r="C359" s="250">
        <v>25211.031620000002</v>
      </c>
      <c r="D359" s="249">
        <v>0</v>
      </c>
      <c r="E359" s="250">
        <v>0</v>
      </c>
      <c r="F359" s="251">
        <f t="shared" si="91"/>
        <v>403.53999999999996</v>
      </c>
      <c r="G359" s="251">
        <f t="shared" si="92"/>
        <v>25211.031620000002</v>
      </c>
      <c r="H359" s="226">
        <f>'11-2021'!P365</f>
        <v>0</v>
      </c>
      <c r="I359" s="326">
        <f t="shared" si="93"/>
        <v>403.53999999999996</v>
      </c>
      <c r="J359" s="322">
        <f t="shared" si="94"/>
        <v>62.474678148386786</v>
      </c>
      <c r="K359" s="360">
        <v>5</v>
      </c>
      <c r="L359" s="327">
        <f t="shared" si="95"/>
        <v>60.1</v>
      </c>
      <c r="M359" s="322">
        <f t="shared" si="104"/>
        <v>0</v>
      </c>
      <c r="N359" s="322">
        <f t="shared" si="105"/>
        <v>0</v>
      </c>
      <c r="O359" s="322">
        <f t="shared" si="106"/>
        <v>24.860634114316536</v>
      </c>
      <c r="P359" s="322">
        <f t="shared" si="107"/>
        <v>0</v>
      </c>
      <c r="Q359" s="322">
        <f t="shared" si="108"/>
        <v>0</v>
      </c>
      <c r="R359" s="322">
        <f t="shared" si="96"/>
        <v>60.1</v>
      </c>
      <c r="S359" s="322">
        <f t="shared" si="97"/>
        <v>2.3746781483867849</v>
      </c>
      <c r="T359" s="376">
        <f t="shared" si="98"/>
        <v>200</v>
      </c>
      <c r="U359" s="379">
        <f t="shared" si="99"/>
        <v>474.93562967735699</v>
      </c>
      <c r="V359" s="322">
        <f t="shared" si="100"/>
        <v>24.860634114316536</v>
      </c>
      <c r="W359" s="322">
        <f t="shared" si="101"/>
        <v>37.614044034070247</v>
      </c>
      <c r="X359" s="376">
        <f t="shared" si="102"/>
        <v>203.53999999999996</v>
      </c>
      <c r="Y359" s="379">
        <f t="shared" si="103"/>
        <v>7655.9625226946564</v>
      </c>
    </row>
    <row r="360" spans="1:25" x14ac:dyDescent="0.25">
      <c r="A360" s="210">
        <f>'11-2021'!A366</f>
        <v>44515.749999999141</v>
      </c>
      <c r="B360" s="249">
        <v>406.39299999999997</v>
      </c>
      <c r="C360" s="250">
        <v>39359.130445000003</v>
      </c>
      <c r="D360" s="249">
        <v>0</v>
      </c>
      <c r="E360" s="250">
        <v>0</v>
      </c>
      <c r="F360" s="251">
        <f t="shared" si="91"/>
        <v>406.39299999999997</v>
      </c>
      <c r="G360" s="251">
        <f t="shared" si="92"/>
        <v>39359.130445000003</v>
      </c>
      <c r="H360" s="226">
        <f>'11-2021'!P366</f>
        <v>0</v>
      </c>
      <c r="I360" s="326">
        <f t="shared" si="93"/>
        <v>406.39299999999997</v>
      </c>
      <c r="J360" s="322">
        <f t="shared" si="94"/>
        <v>96.84992223045181</v>
      </c>
      <c r="K360" s="360">
        <v>5</v>
      </c>
      <c r="L360" s="327">
        <f t="shared" si="95"/>
        <v>60.1</v>
      </c>
      <c r="M360" s="322">
        <f t="shared" si="104"/>
        <v>0</v>
      </c>
      <c r="N360" s="322">
        <f t="shared" si="105"/>
        <v>0</v>
      </c>
      <c r="O360" s="322">
        <f t="shared" si="106"/>
        <v>24.860634114316536</v>
      </c>
      <c r="P360" s="322">
        <f t="shared" si="107"/>
        <v>0</v>
      </c>
      <c r="Q360" s="322">
        <f t="shared" si="108"/>
        <v>0</v>
      </c>
      <c r="R360" s="322">
        <f t="shared" si="96"/>
        <v>60.1</v>
      </c>
      <c r="S360" s="322">
        <f t="shared" si="97"/>
        <v>36.749922230451809</v>
      </c>
      <c r="T360" s="376">
        <f t="shared" si="98"/>
        <v>200</v>
      </c>
      <c r="U360" s="379">
        <f t="shared" si="99"/>
        <v>7349.9844460903614</v>
      </c>
      <c r="V360" s="322">
        <f t="shared" si="100"/>
        <v>24.860634114316536</v>
      </c>
      <c r="W360" s="322">
        <f t="shared" si="101"/>
        <v>71.98928811613527</v>
      </c>
      <c r="X360" s="376">
        <f t="shared" si="102"/>
        <v>206.39299999999997</v>
      </c>
      <c r="Y360" s="379">
        <f t="shared" si="103"/>
        <v>14858.085142153504</v>
      </c>
    </row>
    <row r="361" spans="1:25" x14ac:dyDescent="0.25">
      <c r="A361" s="210">
        <f>'11-2021'!A367</f>
        <v>44515.791666665806</v>
      </c>
      <c r="B361" s="249">
        <v>381.54899999999998</v>
      </c>
      <c r="C361" s="250">
        <v>29487.441300000002</v>
      </c>
      <c r="D361" s="249">
        <v>0</v>
      </c>
      <c r="E361" s="250">
        <v>0</v>
      </c>
      <c r="F361" s="251">
        <f t="shared" si="91"/>
        <v>381.54899999999998</v>
      </c>
      <c r="G361" s="251">
        <f t="shared" si="92"/>
        <v>29487.441300000002</v>
      </c>
      <c r="H361" s="226">
        <f>'11-2021'!P367</f>
        <v>0</v>
      </c>
      <c r="I361" s="326">
        <f t="shared" si="93"/>
        <v>381.54899999999998</v>
      </c>
      <c r="J361" s="322">
        <f t="shared" si="94"/>
        <v>77.283497794516578</v>
      </c>
      <c r="K361" s="360">
        <v>5</v>
      </c>
      <c r="L361" s="327">
        <f t="shared" si="95"/>
        <v>60.1</v>
      </c>
      <c r="M361" s="322">
        <f t="shared" si="104"/>
        <v>0</v>
      </c>
      <c r="N361" s="322">
        <f t="shared" si="105"/>
        <v>0</v>
      </c>
      <c r="O361" s="322">
        <f t="shared" si="106"/>
        <v>24.860634114316536</v>
      </c>
      <c r="P361" s="322">
        <f t="shared" si="107"/>
        <v>0</v>
      </c>
      <c r="Q361" s="322">
        <f t="shared" si="108"/>
        <v>0</v>
      </c>
      <c r="R361" s="322">
        <f t="shared" si="96"/>
        <v>60.1</v>
      </c>
      <c r="S361" s="322">
        <f t="shared" si="97"/>
        <v>17.183497794516576</v>
      </c>
      <c r="T361" s="376">
        <f t="shared" si="98"/>
        <v>200</v>
      </c>
      <c r="U361" s="379">
        <f t="shared" si="99"/>
        <v>3436.6995589033154</v>
      </c>
      <c r="V361" s="322">
        <f t="shared" si="100"/>
        <v>24.860634114316536</v>
      </c>
      <c r="W361" s="322">
        <f t="shared" si="101"/>
        <v>52.422863680200038</v>
      </c>
      <c r="X361" s="376">
        <f t="shared" si="102"/>
        <v>181.54899999999998</v>
      </c>
      <c r="Y361" s="379">
        <f t="shared" si="103"/>
        <v>9517.3184782766348</v>
      </c>
    </row>
    <row r="362" spans="1:25" x14ac:dyDescent="0.25">
      <c r="A362" s="210">
        <f>'11-2021'!A368</f>
        <v>44515.83333333247</v>
      </c>
      <c r="B362" s="249">
        <v>350.77600000000001</v>
      </c>
      <c r="C362" s="250">
        <v>26323.835423999997</v>
      </c>
      <c r="D362" s="249">
        <v>0</v>
      </c>
      <c r="E362" s="250">
        <v>0</v>
      </c>
      <c r="F362" s="251">
        <f t="shared" si="91"/>
        <v>350.77600000000001</v>
      </c>
      <c r="G362" s="251">
        <f t="shared" si="92"/>
        <v>26323.835423999997</v>
      </c>
      <c r="H362" s="226">
        <f>'11-2021'!P368</f>
        <v>0</v>
      </c>
      <c r="I362" s="326">
        <f t="shared" si="93"/>
        <v>350.77600000000001</v>
      </c>
      <c r="J362" s="322">
        <f t="shared" si="94"/>
        <v>75.044573813487801</v>
      </c>
      <c r="K362" s="360">
        <v>5</v>
      </c>
      <c r="L362" s="327">
        <f t="shared" si="95"/>
        <v>60.1</v>
      </c>
      <c r="M362" s="322">
        <f t="shared" si="104"/>
        <v>0</v>
      </c>
      <c r="N362" s="322">
        <f t="shared" si="105"/>
        <v>0</v>
      </c>
      <c r="O362" s="322">
        <f t="shared" si="106"/>
        <v>24.860634114316536</v>
      </c>
      <c r="P362" s="322">
        <f t="shared" si="107"/>
        <v>0</v>
      </c>
      <c r="Q362" s="322">
        <f t="shared" si="108"/>
        <v>0</v>
      </c>
      <c r="R362" s="322">
        <f t="shared" si="96"/>
        <v>60.1</v>
      </c>
      <c r="S362" s="322">
        <f t="shared" si="97"/>
        <v>14.9445738134878</v>
      </c>
      <c r="T362" s="376">
        <f t="shared" si="98"/>
        <v>200</v>
      </c>
      <c r="U362" s="379">
        <f t="shared" si="99"/>
        <v>2988.91476269756</v>
      </c>
      <c r="V362" s="322">
        <f t="shared" si="100"/>
        <v>24.860634114316536</v>
      </c>
      <c r="W362" s="322">
        <f t="shared" si="101"/>
        <v>50.183939699171262</v>
      </c>
      <c r="X362" s="376">
        <f t="shared" si="102"/>
        <v>150.77600000000001</v>
      </c>
      <c r="Y362" s="379">
        <f t="shared" si="103"/>
        <v>7566.5336920822465</v>
      </c>
    </row>
    <row r="363" spans="1:25" x14ac:dyDescent="0.25">
      <c r="A363" s="210">
        <f>'11-2021'!A369</f>
        <v>44515.874999999134</v>
      </c>
      <c r="B363" s="249">
        <v>338.613</v>
      </c>
      <c r="C363" s="250">
        <v>22555.801434000001</v>
      </c>
      <c r="D363" s="249">
        <v>0</v>
      </c>
      <c r="E363" s="250">
        <v>0</v>
      </c>
      <c r="F363" s="251">
        <f t="shared" si="91"/>
        <v>338.613</v>
      </c>
      <c r="G363" s="251">
        <f t="shared" si="92"/>
        <v>22555.801434000001</v>
      </c>
      <c r="H363" s="226">
        <f>'11-2021'!P369</f>
        <v>0</v>
      </c>
      <c r="I363" s="326">
        <f t="shared" si="93"/>
        <v>338.613</v>
      </c>
      <c r="J363" s="322">
        <f t="shared" si="94"/>
        <v>66.612331582071576</v>
      </c>
      <c r="K363" s="360">
        <v>5</v>
      </c>
      <c r="L363" s="327">
        <f t="shared" si="95"/>
        <v>60.1</v>
      </c>
      <c r="M363" s="322">
        <f t="shared" si="104"/>
        <v>0</v>
      </c>
      <c r="N363" s="322">
        <f t="shared" si="105"/>
        <v>0</v>
      </c>
      <c r="O363" s="322">
        <f t="shared" si="106"/>
        <v>24.860634114316536</v>
      </c>
      <c r="P363" s="322">
        <f t="shared" si="107"/>
        <v>0</v>
      </c>
      <c r="Q363" s="322">
        <f t="shared" si="108"/>
        <v>0</v>
      </c>
      <c r="R363" s="322">
        <f t="shared" si="96"/>
        <v>60.1</v>
      </c>
      <c r="S363" s="322">
        <f t="shared" si="97"/>
        <v>6.5123315820715746</v>
      </c>
      <c r="T363" s="376">
        <f t="shared" si="98"/>
        <v>200</v>
      </c>
      <c r="U363" s="379">
        <f t="shared" si="99"/>
        <v>1302.4663164143149</v>
      </c>
      <c r="V363" s="322">
        <f t="shared" si="100"/>
        <v>24.860634114316536</v>
      </c>
      <c r="W363" s="322">
        <f t="shared" si="101"/>
        <v>41.751697467755037</v>
      </c>
      <c r="X363" s="376">
        <f t="shared" si="102"/>
        <v>138.613</v>
      </c>
      <c r="Y363" s="379">
        <f t="shared" si="103"/>
        <v>5787.3280410979287</v>
      </c>
    </row>
    <row r="364" spans="1:25" x14ac:dyDescent="0.25">
      <c r="A364" s="210">
        <f>'11-2021'!A370</f>
        <v>44515.916666665798</v>
      </c>
      <c r="B364" s="249">
        <v>312.2</v>
      </c>
      <c r="C364" s="250">
        <v>18376.092000000001</v>
      </c>
      <c r="D364" s="249">
        <v>4.4859999999999998</v>
      </c>
      <c r="E364" s="250">
        <v>264.04599999999999</v>
      </c>
      <c r="F364" s="251">
        <f t="shared" si="91"/>
        <v>307.714</v>
      </c>
      <c r="G364" s="251">
        <f t="shared" si="92"/>
        <v>18112.046000000002</v>
      </c>
      <c r="H364" s="226">
        <f>'11-2021'!P370</f>
        <v>0</v>
      </c>
      <c r="I364" s="326">
        <f t="shared" si="93"/>
        <v>307.714</v>
      </c>
      <c r="J364" s="322">
        <f t="shared" si="94"/>
        <v>58.859999870009169</v>
      </c>
      <c r="K364" s="360">
        <v>5</v>
      </c>
      <c r="L364" s="327">
        <f t="shared" si="95"/>
        <v>60.1</v>
      </c>
      <c r="M364" s="322">
        <f t="shared" si="104"/>
        <v>0</v>
      </c>
      <c r="N364" s="322">
        <f t="shared" si="105"/>
        <v>0</v>
      </c>
      <c r="O364" s="322">
        <f t="shared" si="106"/>
        <v>24.860634114316536</v>
      </c>
      <c r="P364" s="322">
        <f t="shared" si="107"/>
        <v>0</v>
      </c>
      <c r="Q364" s="322">
        <f t="shared" si="108"/>
        <v>0</v>
      </c>
      <c r="R364" s="322">
        <f t="shared" si="96"/>
        <v>60.1</v>
      </c>
      <c r="S364" s="322">
        <f t="shared" si="97"/>
        <v>0</v>
      </c>
      <c r="T364" s="376">
        <f t="shared" si="98"/>
        <v>200</v>
      </c>
      <c r="U364" s="379">
        <f t="shared" si="99"/>
        <v>0</v>
      </c>
      <c r="V364" s="322">
        <f t="shared" si="100"/>
        <v>24.860634114316536</v>
      </c>
      <c r="W364" s="322">
        <f t="shared" si="101"/>
        <v>33.999365755692637</v>
      </c>
      <c r="X364" s="376">
        <f t="shared" si="102"/>
        <v>107.714</v>
      </c>
      <c r="Y364" s="379">
        <f t="shared" si="103"/>
        <v>3662.2076830086767</v>
      </c>
    </row>
    <row r="365" spans="1:25" x14ac:dyDescent="0.25">
      <c r="A365" s="210">
        <f>'11-2021'!A371</f>
        <v>44515.958333332463</v>
      </c>
      <c r="B365" s="249">
        <v>295</v>
      </c>
      <c r="C365" s="250">
        <v>17590.849999999999</v>
      </c>
      <c r="D365" s="249">
        <v>13.577999999999999</v>
      </c>
      <c r="E365" s="250">
        <v>809.65599999999995</v>
      </c>
      <c r="F365" s="251">
        <f t="shared" si="91"/>
        <v>281.42200000000003</v>
      </c>
      <c r="G365" s="251">
        <f t="shared" si="92"/>
        <v>16781.194</v>
      </c>
      <c r="H365" s="226">
        <f>'11-2021'!P371</f>
        <v>0</v>
      </c>
      <c r="I365" s="326">
        <f t="shared" si="93"/>
        <v>281.42200000000003</v>
      </c>
      <c r="J365" s="322">
        <f t="shared" si="94"/>
        <v>59.630000497473539</v>
      </c>
      <c r="K365" s="360">
        <v>5</v>
      </c>
      <c r="L365" s="327">
        <f t="shared" si="95"/>
        <v>60.1</v>
      </c>
      <c r="M365" s="322">
        <f t="shared" si="104"/>
        <v>0</v>
      </c>
      <c r="N365" s="322">
        <f t="shared" si="105"/>
        <v>0</v>
      </c>
      <c r="O365" s="322">
        <f t="shared" si="106"/>
        <v>24.860634114316536</v>
      </c>
      <c r="P365" s="322">
        <f t="shared" si="107"/>
        <v>0</v>
      </c>
      <c r="Q365" s="322">
        <f t="shared" si="108"/>
        <v>0</v>
      </c>
      <c r="R365" s="322">
        <f t="shared" si="96"/>
        <v>60.1</v>
      </c>
      <c r="S365" s="322">
        <f t="shared" si="97"/>
        <v>0</v>
      </c>
      <c r="T365" s="376">
        <f t="shared" si="98"/>
        <v>200</v>
      </c>
      <c r="U365" s="379">
        <f t="shared" si="99"/>
        <v>0</v>
      </c>
      <c r="V365" s="322">
        <f t="shared" si="100"/>
        <v>24.860634114316536</v>
      </c>
      <c r="W365" s="322">
        <f t="shared" si="101"/>
        <v>34.769366383157006</v>
      </c>
      <c r="X365" s="376">
        <f t="shared" si="102"/>
        <v>81.422000000000025</v>
      </c>
      <c r="Y365" s="379">
        <f t="shared" si="103"/>
        <v>2830.9913496494105</v>
      </c>
    </row>
    <row r="366" spans="1:25" x14ac:dyDescent="0.25">
      <c r="A366" s="210">
        <f>'11-2021'!A372</f>
        <v>44515.999999999127</v>
      </c>
      <c r="B366" s="249">
        <v>279.8</v>
      </c>
      <c r="C366" s="250">
        <v>15520.505999999999</v>
      </c>
      <c r="D366" s="249">
        <v>16.355</v>
      </c>
      <c r="E366" s="250">
        <v>907.21199999999999</v>
      </c>
      <c r="F366" s="251">
        <f t="shared" si="91"/>
        <v>263.44499999999999</v>
      </c>
      <c r="G366" s="251">
        <f t="shared" si="92"/>
        <v>14613.294</v>
      </c>
      <c r="H366" s="226">
        <f>'11-2021'!P372</f>
        <v>0</v>
      </c>
      <c r="I366" s="326">
        <f t="shared" si="93"/>
        <v>263.44499999999999</v>
      </c>
      <c r="J366" s="322">
        <f t="shared" si="94"/>
        <v>55.469999430621193</v>
      </c>
      <c r="K366" s="360">
        <v>5</v>
      </c>
      <c r="L366" s="327">
        <f t="shared" si="95"/>
        <v>60.1</v>
      </c>
      <c r="M366" s="322">
        <f t="shared" si="104"/>
        <v>0</v>
      </c>
      <c r="N366" s="322">
        <f t="shared" si="105"/>
        <v>0</v>
      </c>
      <c r="O366" s="322">
        <f t="shared" si="106"/>
        <v>24.860634114316536</v>
      </c>
      <c r="P366" s="322">
        <f t="shared" si="107"/>
        <v>0</v>
      </c>
      <c r="Q366" s="322">
        <f t="shared" si="108"/>
        <v>0</v>
      </c>
      <c r="R366" s="322">
        <f t="shared" si="96"/>
        <v>60.1</v>
      </c>
      <c r="S366" s="322">
        <f t="shared" si="97"/>
        <v>0</v>
      </c>
      <c r="T366" s="376">
        <f t="shared" si="98"/>
        <v>200</v>
      </c>
      <c r="U366" s="379">
        <f t="shared" si="99"/>
        <v>0</v>
      </c>
      <c r="V366" s="322">
        <f t="shared" si="100"/>
        <v>24.860634114316536</v>
      </c>
      <c r="W366" s="322">
        <f t="shared" si="101"/>
        <v>30.609365316304658</v>
      </c>
      <c r="X366" s="376">
        <f t="shared" si="102"/>
        <v>63.444999999999993</v>
      </c>
      <c r="Y366" s="379">
        <f t="shared" si="103"/>
        <v>1942.0111824929488</v>
      </c>
    </row>
    <row r="367" spans="1:25" x14ac:dyDescent="0.25">
      <c r="A367" s="210">
        <f>'11-2021'!A373</f>
        <v>44516.041666665791</v>
      </c>
      <c r="B367" s="249">
        <v>307.05</v>
      </c>
      <c r="C367" s="250">
        <v>15103.789500000001</v>
      </c>
      <c r="D367" s="249">
        <v>14.457000000000001</v>
      </c>
      <c r="E367" s="250">
        <v>711.14</v>
      </c>
      <c r="F367" s="251">
        <f t="shared" si="91"/>
        <v>292.59300000000002</v>
      </c>
      <c r="G367" s="251">
        <f t="shared" si="92"/>
        <v>14392.649500000001</v>
      </c>
      <c r="H367" s="226">
        <f>'11-2021'!P373</f>
        <v>0</v>
      </c>
      <c r="I367" s="326">
        <f t="shared" si="93"/>
        <v>292.59300000000002</v>
      </c>
      <c r="J367" s="322">
        <f t="shared" si="94"/>
        <v>49.189999418988151</v>
      </c>
      <c r="K367" s="360">
        <v>4.91</v>
      </c>
      <c r="L367" s="327">
        <f t="shared" si="95"/>
        <v>59.164000000000001</v>
      </c>
      <c r="M367" s="322">
        <f t="shared" si="104"/>
        <v>0</v>
      </c>
      <c r="N367" s="322">
        <f t="shared" si="105"/>
        <v>0</v>
      </c>
      <c r="O367" s="322">
        <f t="shared" si="106"/>
        <v>24.860634114316536</v>
      </c>
      <c r="P367" s="322">
        <f t="shared" si="107"/>
        <v>0</v>
      </c>
      <c r="Q367" s="322">
        <f t="shared" si="108"/>
        <v>0</v>
      </c>
      <c r="R367" s="322">
        <f t="shared" si="96"/>
        <v>59.164000000000001</v>
      </c>
      <c r="S367" s="322">
        <f t="shared" si="97"/>
        <v>0</v>
      </c>
      <c r="T367" s="376">
        <f t="shared" si="98"/>
        <v>200</v>
      </c>
      <c r="U367" s="379">
        <f t="shared" si="99"/>
        <v>0</v>
      </c>
      <c r="V367" s="322">
        <f t="shared" si="100"/>
        <v>24.860634114316536</v>
      </c>
      <c r="W367" s="322">
        <f t="shared" si="101"/>
        <v>24.329365304671615</v>
      </c>
      <c r="X367" s="376">
        <f t="shared" si="102"/>
        <v>92.593000000000018</v>
      </c>
      <c r="Y367" s="379">
        <f t="shared" si="103"/>
        <v>2252.7289216554591</v>
      </c>
    </row>
    <row r="368" spans="1:25" x14ac:dyDescent="0.25">
      <c r="A368" s="210">
        <f>'11-2021'!A374</f>
        <v>44516.083333332455</v>
      </c>
      <c r="B368" s="249">
        <v>359.75</v>
      </c>
      <c r="C368" s="250">
        <v>17271.5975</v>
      </c>
      <c r="D368" s="249">
        <v>65.048000000000002</v>
      </c>
      <c r="E368" s="250">
        <v>3122.9549999999999</v>
      </c>
      <c r="F368" s="251">
        <f t="shared" si="91"/>
        <v>294.702</v>
      </c>
      <c r="G368" s="251">
        <f t="shared" si="92"/>
        <v>14148.6425</v>
      </c>
      <c r="H368" s="226">
        <f>'11-2021'!P374</f>
        <v>0</v>
      </c>
      <c r="I368" s="326">
        <f t="shared" si="93"/>
        <v>294.702</v>
      </c>
      <c r="J368" s="322">
        <f t="shared" si="94"/>
        <v>48.009998235505698</v>
      </c>
      <c r="K368" s="360">
        <v>4.91</v>
      </c>
      <c r="L368" s="327">
        <f t="shared" si="95"/>
        <v>59.164000000000001</v>
      </c>
      <c r="M368" s="322">
        <f t="shared" si="104"/>
        <v>0</v>
      </c>
      <c r="N368" s="322">
        <f t="shared" si="105"/>
        <v>0</v>
      </c>
      <c r="O368" s="322">
        <f t="shared" si="106"/>
        <v>24.860634114316536</v>
      </c>
      <c r="P368" s="322">
        <f t="shared" si="107"/>
        <v>0</v>
      </c>
      <c r="Q368" s="322">
        <f t="shared" si="108"/>
        <v>0</v>
      </c>
      <c r="R368" s="322">
        <f t="shared" si="96"/>
        <v>59.164000000000001</v>
      </c>
      <c r="S368" s="322">
        <f t="shared" si="97"/>
        <v>0</v>
      </c>
      <c r="T368" s="376">
        <f t="shared" si="98"/>
        <v>200</v>
      </c>
      <c r="U368" s="379">
        <f t="shared" si="99"/>
        <v>0</v>
      </c>
      <c r="V368" s="322">
        <f t="shared" si="100"/>
        <v>24.860634114316536</v>
      </c>
      <c r="W368" s="322">
        <f t="shared" si="101"/>
        <v>23.149364121189162</v>
      </c>
      <c r="X368" s="376">
        <f t="shared" si="102"/>
        <v>94.701999999999998</v>
      </c>
      <c r="Y368" s="379">
        <f t="shared" si="103"/>
        <v>2192.2910810048561</v>
      </c>
    </row>
    <row r="369" spans="1:25" x14ac:dyDescent="0.25">
      <c r="A369" s="210">
        <f>'11-2021'!A375</f>
        <v>44516.12499999912</v>
      </c>
      <c r="B369" s="249">
        <v>375.1</v>
      </c>
      <c r="C369" s="250">
        <v>17817.25</v>
      </c>
      <c r="D369" s="249">
        <v>105.252</v>
      </c>
      <c r="E369" s="250">
        <v>4999.47</v>
      </c>
      <c r="F369" s="251">
        <f t="shared" si="91"/>
        <v>269.84800000000001</v>
      </c>
      <c r="G369" s="251">
        <f t="shared" si="92"/>
        <v>12817.779999999999</v>
      </c>
      <c r="H369" s="226">
        <f>'11-2021'!P375</f>
        <v>0</v>
      </c>
      <c r="I369" s="326">
        <f t="shared" si="93"/>
        <v>269.84800000000001</v>
      </c>
      <c r="J369" s="322">
        <f t="shared" si="94"/>
        <v>47.499999999999993</v>
      </c>
      <c r="K369" s="360">
        <v>4.91</v>
      </c>
      <c r="L369" s="327">
        <f t="shared" si="95"/>
        <v>59.164000000000001</v>
      </c>
      <c r="M369" s="322">
        <f t="shared" si="104"/>
        <v>0</v>
      </c>
      <c r="N369" s="322">
        <f t="shared" si="105"/>
        <v>0</v>
      </c>
      <c r="O369" s="322">
        <f t="shared" si="106"/>
        <v>24.860634114316536</v>
      </c>
      <c r="P369" s="322">
        <f t="shared" si="107"/>
        <v>0</v>
      </c>
      <c r="Q369" s="322">
        <f t="shared" si="108"/>
        <v>0</v>
      </c>
      <c r="R369" s="322">
        <f t="shared" si="96"/>
        <v>59.164000000000001</v>
      </c>
      <c r="S369" s="322">
        <f t="shared" si="97"/>
        <v>0</v>
      </c>
      <c r="T369" s="376">
        <f t="shared" si="98"/>
        <v>200</v>
      </c>
      <c r="U369" s="379">
        <f t="shared" si="99"/>
        <v>0</v>
      </c>
      <c r="V369" s="322">
        <f t="shared" si="100"/>
        <v>24.860634114316536</v>
      </c>
      <c r="W369" s="322">
        <f t="shared" si="101"/>
        <v>22.639365885683457</v>
      </c>
      <c r="X369" s="376">
        <f t="shared" si="102"/>
        <v>69.848000000000013</v>
      </c>
      <c r="Y369" s="379">
        <f t="shared" si="103"/>
        <v>1581.3144283832185</v>
      </c>
    </row>
    <row r="370" spans="1:25" x14ac:dyDescent="0.25">
      <c r="A370" s="210">
        <f>'11-2021'!A376</f>
        <v>44516.166666665784</v>
      </c>
      <c r="B370" s="249">
        <v>369.65</v>
      </c>
      <c r="C370" s="250">
        <v>17613.822499999998</v>
      </c>
      <c r="D370" s="249">
        <v>86.525000000000006</v>
      </c>
      <c r="E370" s="250">
        <v>4122.9170000000004</v>
      </c>
      <c r="F370" s="251">
        <f t="shared" si="91"/>
        <v>283.125</v>
      </c>
      <c r="G370" s="251">
        <f t="shared" si="92"/>
        <v>13490.905499999997</v>
      </c>
      <c r="H370" s="226">
        <f>'11-2021'!P376</f>
        <v>0</v>
      </c>
      <c r="I370" s="326">
        <f t="shared" si="93"/>
        <v>283.125</v>
      </c>
      <c r="J370" s="322">
        <f t="shared" si="94"/>
        <v>47.649997350993367</v>
      </c>
      <c r="K370" s="360">
        <v>4.91</v>
      </c>
      <c r="L370" s="327">
        <f t="shared" si="95"/>
        <v>59.164000000000001</v>
      </c>
      <c r="M370" s="322">
        <f t="shared" si="104"/>
        <v>0</v>
      </c>
      <c r="N370" s="322">
        <f t="shared" si="105"/>
        <v>0</v>
      </c>
      <c r="O370" s="322">
        <f t="shared" si="106"/>
        <v>24.860634114316536</v>
      </c>
      <c r="P370" s="322">
        <f t="shared" si="107"/>
        <v>0</v>
      </c>
      <c r="Q370" s="322">
        <f t="shared" si="108"/>
        <v>0</v>
      </c>
      <c r="R370" s="322">
        <f t="shared" si="96"/>
        <v>59.164000000000001</v>
      </c>
      <c r="S370" s="322">
        <f t="shared" si="97"/>
        <v>0</v>
      </c>
      <c r="T370" s="376">
        <f t="shared" si="98"/>
        <v>200</v>
      </c>
      <c r="U370" s="379">
        <f t="shared" si="99"/>
        <v>0</v>
      </c>
      <c r="V370" s="322">
        <f t="shared" si="100"/>
        <v>24.860634114316536</v>
      </c>
      <c r="W370" s="322">
        <f t="shared" si="101"/>
        <v>22.789363236676831</v>
      </c>
      <c r="X370" s="376">
        <f t="shared" si="102"/>
        <v>83.125</v>
      </c>
      <c r="Y370" s="379">
        <f t="shared" si="103"/>
        <v>1894.3658190487615</v>
      </c>
    </row>
    <row r="371" spans="1:25" x14ac:dyDescent="0.25">
      <c r="A371" s="210">
        <f>'11-2021'!A377</f>
        <v>44516.208333332448</v>
      </c>
      <c r="B371" s="249">
        <v>330.58199999999999</v>
      </c>
      <c r="C371" s="250">
        <v>17414.86118</v>
      </c>
      <c r="D371" s="249">
        <v>0</v>
      </c>
      <c r="E371" s="250">
        <v>0</v>
      </c>
      <c r="F371" s="251">
        <f t="shared" si="91"/>
        <v>330.58199999999999</v>
      </c>
      <c r="G371" s="251">
        <f t="shared" si="92"/>
        <v>17414.86118</v>
      </c>
      <c r="H371" s="226">
        <f>'11-2021'!P377</f>
        <v>0</v>
      </c>
      <c r="I371" s="326">
        <f t="shared" si="93"/>
        <v>330.58199999999999</v>
      </c>
      <c r="J371" s="322">
        <f t="shared" si="94"/>
        <v>52.679399301837364</v>
      </c>
      <c r="K371" s="360">
        <v>4.91</v>
      </c>
      <c r="L371" s="327">
        <f t="shared" si="95"/>
        <v>59.164000000000001</v>
      </c>
      <c r="M371" s="322">
        <f t="shared" si="104"/>
        <v>0</v>
      </c>
      <c r="N371" s="322">
        <f t="shared" si="105"/>
        <v>0</v>
      </c>
      <c r="O371" s="322">
        <f t="shared" si="106"/>
        <v>24.860634114316536</v>
      </c>
      <c r="P371" s="322">
        <f t="shared" si="107"/>
        <v>0</v>
      </c>
      <c r="Q371" s="322">
        <f t="shared" si="108"/>
        <v>0</v>
      </c>
      <c r="R371" s="322">
        <f t="shared" si="96"/>
        <v>59.164000000000001</v>
      </c>
      <c r="S371" s="322">
        <f t="shared" si="97"/>
        <v>0</v>
      </c>
      <c r="T371" s="376">
        <f t="shared" si="98"/>
        <v>200</v>
      </c>
      <c r="U371" s="379">
        <f t="shared" si="99"/>
        <v>0</v>
      </c>
      <c r="V371" s="322">
        <f t="shared" si="100"/>
        <v>24.860634114316536</v>
      </c>
      <c r="W371" s="322">
        <f t="shared" si="101"/>
        <v>27.818765187520828</v>
      </c>
      <c r="X371" s="376">
        <f t="shared" si="102"/>
        <v>130.58199999999999</v>
      </c>
      <c r="Y371" s="379">
        <f t="shared" si="103"/>
        <v>3632.6299957168444</v>
      </c>
    </row>
    <row r="372" spans="1:25" x14ac:dyDescent="0.25">
      <c r="A372" s="210">
        <f>'11-2021'!A378</f>
        <v>44516.249999999112</v>
      </c>
      <c r="B372" s="249">
        <v>403.10900000000004</v>
      </c>
      <c r="C372" s="250">
        <v>22852.273644000001</v>
      </c>
      <c r="D372" s="249">
        <v>0</v>
      </c>
      <c r="E372" s="250">
        <v>0</v>
      </c>
      <c r="F372" s="251">
        <f t="shared" si="91"/>
        <v>403.10900000000004</v>
      </c>
      <c r="G372" s="251">
        <f t="shared" si="92"/>
        <v>22852.273644000001</v>
      </c>
      <c r="H372" s="226">
        <f>'11-2021'!P378</f>
        <v>0</v>
      </c>
      <c r="I372" s="326">
        <f t="shared" si="93"/>
        <v>403.10900000000004</v>
      </c>
      <c r="J372" s="322">
        <f t="shared" si="94"/>
        <v>56.690060613878622</v>
      </c>
      <c r="K372" s="360">
        <v>4.91</v>
      </c>
      <c r="L372" s="327">
        <f t="shared" si="95"/>
        <v>59.164000000000001</v>
      </c>
      <c r="M372" s="322">
        <f t="shared" si="104"/>
        <v>0</v>
      </c>
      <c r="N372" s="322">
        <f t="shared" si="105"/>
        <v>0</v>
      </c>
      <c r="O372" s="322">
        <f t="shared" si="106"/>
        <v>24.860634114316536</v>
      </c>
      <c r="P372" s="322">
        <f t="shared" si="107"/>
        <v>0</v>
      </c>
      <c r="Q372" s="322">
        <f t="shared" si="108"/>
        <v>0</v>
      </c>
      <c r="R372" s="322">
        <f t="shared" si="96"/>
        <v>59.164000000000001</v>
      </c>
      <c r="S372" s="322">
        <f t="shared" si="97"/>
        <v>0</v>
      </c>
      <c r="T372" s="376">
        <f t="shared" si="98"/>
        <v>200</v>
      </c>
      <c r="U372" s="379">
        <f t="shared" si="99"/>
        <v>0</v>
      </c>
      <c r="V372" s="322">
        <f t="shared" si="100"/>
        <v>24.860634114316536</v>
      </c>
      <c r="W372" s="322">
        <f t="shared" si="101"/>
        <v>31.829426499562086</v>
      </c>
      <c r="X372" s="376">
        <f t="shared" si="102"/>
        <v>203.10900000000004</v>
      </c>
      <c r="Y372" s="379">
        <f t="shared" si="103"/>
        <v>6464.8429868995572</v>
      </c>
    </row>
    <row r="373" spans="1:25" x14ac:dyDescent="0.25">
      <c r="A373" s="210">
        <f>'11-2021'!A379</f>
        <v>44516.291666665777</v>
      </c>
      <c r="B373" s="249">
        <v>465.57299999999998</v>
      </c>
      <c r="C373" s="250">
        <v>45444.863318999996</v>
      </c>
      <c r="D373" s="249">
        <v>0</v>
      </c>
      <c r="E373" s="250">
        <v>0</v>
      </c>
      <c r="F373" s="251">
        <f t="shared" si="91"/>
        <v>465.57299999999998</v>
      </c>
      <c r="G373" s="251">
        <f t="shared" si="92"/>
        <v>45444.863318999996</v>
      </c>
      <c r="H373" s="226">
        <f>'11-2021'!P379</f>
        <v>0</v>
      </c>
      <c r="I373" s="326">
        <f t="shared" si="93"/>
        <v>465.57299999999998</v>
      </c>
      <c r="J373" s="322">
        <f t="shared" si="94"/>
        <v>97.610607399913647</v>
      </c>
      <c r="K373" s="360">
        <v>4.91</v>
      </c>
      <c r="L373" s="327">
        <f t="shared" si="95"/>
        <v>59.164000000000001</v>
      </c>
      <c r="M373" s="322">
        <f t="shared" si="104"/>
        <v>0</v>
      </c>
      <c r="N373" s="322">
        <f t="shared" si="105"/>
        <v>0</v>
      </c>
      <c r="O373" s="322">
        <f t="shared" si="106"/>
        <v>24.860634114316536</v>
      </c>
      <c r="P373" s="322">
        <f t="shared" si="107"/>
        <v>0</v>
      </c>
      <c r="Q373" s="322">
        <f t="shared" si="108"/>
        <v>0</v>
      </c>
      <c r="R373" s="322">
        <f t="shared" si="96"/>
        <v>59.164000000000001</v>
      </c>
      <c r="S373" s="322">
        <f t="shared" si="97"/>
        <v>38.446607399913646</v>
      </c>
      <c r="T373" s="376">
        <f t="shared" si="98"/>
        <v>200</v>
      </c>
      <c r="U373" s="379">
        <f t="shared" si="99"/>
        <v>7689.3214799827292</v>
      </c>
      <c r="V373" s="322">
        <f t="shared" si="100"/>
        <v>24.860634114316536</v>
      </c>
      <c r="W373" s="322">
        <f t="shared" si="101"/>
        <v>72.749973285597108</v>
      </c>
      <c r="X373" s="376">
        <f t="shared" si="102"/>
        <v>265.57299999999998</v>
      </c>
      <c r="Y373" s="379">
        <f t="shared" si="103"/>
        <v>19320.428655375879</v>
      </c>
    </row>
    <row r="374" spans="1:25" x14ac:dyDescent="0.25">
      <c r="A374" s="210">
        <f>'11-2021'!A380</f>
        <v>44516.333333332441</v>
      </c>
      <c r="B374" s="249">
        <v>436.51299999999998</v>
      </c>
      <c r="C374" s="250">
        <v>40081.664393999999</v>
      </c>
      <c r="D374" s="249">
        <v>0</v>
      </c>
      <c r="E374" s="250">
        <v>0</v>
      </c>
      <c r="F374" s="251">
        <f t="shared" si="91"/>
        <v>436.51299999999998</v>
      </c>
      <c r="G374" s="251">
        <f t="shared" si="92"/>
        <v>40081.664393999999</v>
      </c>
      <c r="H374" s="226">
        <f>'11-2021'!P380</f>
        <v>0</v>
      </c>
      <c r="I374" s="326">
        <f t="shared" si="93"/>
        <v>436.51299999999998</v>
      </c>
      <c r="J374" s="322">
        <f t="shared" si="94"/>
        <v>91.822384199325114</v>
      </c>
      <c r="K374" s="360">
        <v>4.91</v>
      </c>
      <c r="L374" s="327">
        <f t="shared" si="95"/>
        <v>59.164000000000001</v>
      </c>
      <c r="M374" s="322">
        <f t="shared" si="104"/>
        <v>0</v>
      </c>
      <c r="N374" s="322">
        <f t="shared" si="105"/>
        <v>0</v>
      </c>
      <c r="O374" s="322">
        <f t="shared" si="106"/>
        <v>24.860634114316536</v>
      </c>
      <c r="P374" s="322">
        <f t="shared" si="107"/>
        <v>0</v>
      </c>
      <c r="Q374" s="322">
        <f t="shared" si="108"/>
        <v>0</v>
      </c>
      <c r="R374" s="322">
        <f t="shared" si="96"/>
        <v>59.164000000000001</v>
      </c>
      <c r="S374" s="322">
        <f t="shared" si="97"/>
        <v>32.658384199325113</v>
      </c>
      <c r="T374" s="376">
        <f t="shared" si="98"/>
        <v>200</v>
      </c>
      <c r="U374" s="379">
        <f t="shared" si="99"/>
        <v>6531.6768398650229</v>
      </c>
      <c r="V374" s="322">
        <f t="shared" si="100"/>
        <v>24.860634114316536</v>
      </c>
      <c r="W374" s="322">
        <f t="shared" si="101"/>
        <v>66.961750085008575</v>
      </c>
      <c r="X374" s="376">
        <f t="shared" si="102"/>
        <v>236.51299999999998</v>
      </c>
      <c r="Y374" s="379">
        <f t="shared" si="103"/>
        <v>15837.324397855631</v>
      </c>
    </row>
    <row r="375" spans="1:25" x14ac:dyDescent="0.25">
      <c r="A375" s="210">
        <f>'11-2021'!A381</f>
        <v>44516.374999999105</v>
      </c>
      <c r="B375" s="249">
        <v>442.988</v>
      </c>
      <c r="C375" s="250">
        <v>27914.056768000002</v>
      </c>
      <c r="D375" s="249">
        <v>0</v>
      </c>
      <c r="E375" s="250">
        <v>0</v>
      </c>
      <c r="F375" s="251">
        <f t="shared" si="91"/>
        <v>442.988</v>
      </c>
      <c r="G375" s="251">
        <f t="shared" si="92"/>
        <v>27914.056768000002</v>
      </c>
      <c r="H375" s="226">
        <f>'11-2021'!P381</f>
        <v>0</v>
      </c>
      <c r="I375" s="326">
        <f t="shared" si="93"/>
        <v>442.988</v>
      </c>
      <c r="J375" s="322">
        <f t="shared" si="94"/>
        <v>63.013121727902337</v>
      </c>
      <c r="K375" s="360">
        <v>4.91</v>
      </c>
      <c r="L375" s="327">
        <f t="shared" si="95"/>
        <v>59.164000000000001</v>
      </c>
      <c r="M375" s="322">
        <f t="shared" si="104"/>
        <v>0</v>
      </c>
      <c r="N375" s="322">
        <f t="shared" si="105"/>
        <v>0</v>
      </c>
      <c r="O375" s="322">
        <f t="shared" si="106"/>
        <v>24.860634114316536</v>
      </c>
      <c r="P375" s="322">
        <f t="shared" si="107"/>
        <v>0</v>
      </c>
      <c r="Q375" s="322">
        <f t="shared" si="108"/>
        <v>0</v>
      </c>
      <c r="R375" s="322">
        <f t="shared" si="96"/>
        <v>59.164000000000001</v>
      </c>
      <c r="S375" s="322">
        <f t="shared" si="97"/>
        <v>3.849121727902336</v>
      </c>
      <c r="T375" s="376">
        <f t="shared" si="98"/>
        <v>200</v>
      </c>
      <c r="U375" s="379">
        <f t="shared" si="99"/>
        <v>769.82434558046725</v>
      </c>
      <c r="V375" s="322">
        <f t="shared" si="100"/>
        <v>24.860634114316536</v>
      </c>
      <c r="W375" s="322">
        <f t="shared" si="101"/>
        <v>38.152487613585805</v>
      </c>
      <c r="X375" s="376">
        <f t="shared" si="102"/>
        <v>242.988</v>
      </c>
      <c r="Y375" s="379">
        <f t="shared" si="103"/>
        <v>9270.5966602499884</v>
      </c>
    </row>
    <row r="376" spans="1:25" x14ac:dyDescent="0.25">
      <c r="A376" s="210">
        <f>'11-2021'!A382</f>
        <v>44516.416666665769</v>
      </c>
      <c r="B376" s="249">
        <v>445.02300000000002</v>
      </c>
      <c r="C376" s="250">
        <v>26424.451667000001</v>
      </c>
      <c r="D376" s="249">
        <v>0</v>
      </c>
      <c r="E376" s="250">
        <v>0</v>
      </c>
      <c r="F376" s="251">
        <f t="shared" si="91"/>
        <v>445.02300000000002</v>
      </c>
      <c r="G376" s="251">
        <f t="shared" si="92"/>
        <v>26424.451667000001</v>
      </c>
      <c r="H376" s="226">
        <f>'11-2021'!P382</f>
        <v>0</v>
      </c>
      <c r="I376" s="326">
        <f t="shared" si="93"/>
        <v>445.02300000000002</v>
      </c>
      <c r="J376" s="322">
        <f t="shared" si="94"/>
        <v>59.37772130204506</v>
      </c>
      <c r="K376" s="360">
        <v>4.91</v>
      </c>
      <c r="L376" s="327">
        <f t="shared" si="95"/>
        <v>59.164000000000001</v>
      </c>
      <c r="M376" s="322">
        <f t="shared" si="104"/>
        <v>0</v>
      </c>
      <c r="N376" s="322">
        <f t="shared" si="105"/>
        <v>0</v>
      </c>
      <c r="O376" s="322">
        <f t="shared" si="106"/>
        <v>24.860634114316536</v>
      </c>
      <c r="P376" s="322">
        <f t="shared" si="107"/>
        <v>0</v>
      </c>
      <c r="Q376" s="322">
        <f t="shared" si="108"/>
        <v>0</v>
      </c>
      <c r="R376" s="322">
        <f t="shared" si="96"/>
        <v>59.164000000000001</v>
      </c>
      <c r="S376" s="322">
        <f t="shared" si="97"/>
        <v>0.21372130204505879</v>
      </c>
      <c r="T376" s="376">
        <f t="shared" si="98"/>
        <v>200</v>
      </c>
      <c r="U376" s="379">
        <f t="shared" si="99"/>
        <v>42.744260409011758</v>
      </c>
      <c r="V376" s="322">
        <f t="shared" si="100"/>
        <v>24.860634114316536</v>
      </c>
      <c r="W376" s="322">
        <f t="shared" si="101"/>
        <v>34.517087187728521</v>
      </c>
      <c r="X376" s="376">
        <f t="shared" si="102"/>
        <v>245.02300000000002</v>
      </c>
      <c r="Y376" s="379">
        <f t="shared" si="103"/>
        <v>8457.4802539988068</v>
      </c>
    </row>
    <row r="377" spans="1:25" x14ac:dyDescent="0.25">
      <c r="A377" s="210">
        <f>'11-2021'!A383</f>
        <v>44516.458333332434</v>
      </c>
      <c r="B377" s="249">
        <v>377.28100000000001</v>
      </c>
      <c r="C377" s="250">
        <v>21036.468478999999</v>
      </c>
      <c r="D377" s="249">
        <v>0</v>
      </c>
      <c r="E377" s="250">
        <v>0</v>
      </c>
      <c r="F377" s="251">
        <f t="shared" si="91"/>
        <v>377.28100000000001</v>
      </c>
      <c r="G377" s="251">
        <f t="shared" si="92"/>
        <v>21036.468478999999</v>
      </c>
      <c r="H377" s="226">
        <f>'11-2021'!P383</f>
        <v>0</v>
      </c>
      <c r="I377" s="326">
        <f t="shared" si="93"/>
        <v>377.28100000000001</v>
      </c>
      <c r="J377" s="322">
        <f t="shared" si="94"/>
        <v>55.758091393417637</v>
      </c>
      <c r="K377" s="360">
        <v>4.91</v>
      </c>
      <c r="L377" s="327">
        <f t="shared" si="95"/>
        <v>59.164000000000001</v>
      </c>
      <c r="M377" s="322">
        <f t="shared" si="104"/>
        <v>0</v>
      </c>
      <c r="N377" s="322">
        <f t="shared" si="105"/>
        <v>0</v>
      </c>
      <c r="O377" s="322">
        <f t="shared" si="106"/>
        <v>24.860634114316536</v>
      </c>
      <c r="P377" s="322">
        <f t="shared" si="107"/>
        <v>0</v>
      </c>
      <c r="Q377" s="322">
        <f t="shared" si="108"/>
        <v>0</v>
      </c>
      <c r="R377" s="322">
        <f t="shared" si="96"/>
        <v>59.164000000000001</v>
      </c>
      <c r="S377" s="322">
        <f t="shared" si="97"/>
        <v>0</v>
      </c>
      <c r="T377" s="376">
        <f t="shared" si="98"/>
        <v>200</v>
      </c>
      <c r="U377" s="379">
        <f t="shared" si="99"/>
        <v>0</v>
      </c>
      <c r="V377" s="322">
        <f t="shared" si="100"/>
        <v>24.860634114316536</v>
      </c>
      <c r="W377" s="322">
        <f t="shared" si="101"/>
        <v>30.897457279101101</v>
      </c>
      <c r="X377" s="376">
        <f t="shared" si="102"/>
        <v>177.28100000000001</v>
      </c>
      <c r="Y377" s="379">
        <f t="shared" si="103"/>
        <v>5477.5321238963224</v>
      </c>
    </row>
    <row r="378" spans="1:25" x14ac:dyDescent="0.25">
      <c r="A378" s="210">
        <f>'11-2021'!A384</f>
        <v>44516.499999999098</v>
      </c>
      <c r="B378" s="249">
        <v>341.649</v>
      </c>
      <c r="C378" s="250">
        <v>16797.997476</v>
      </c>
      <c r="D378" s="249">
        <v>0</v>
      </c>
      <c r="E378" s="250">
        <v>0</v>
      </c>
      <c r="F378" s="251">
        <f t="shared" si="91"/>
        <v>341.649</v>
      </c>
      <c r="G378" s="251">
        <f t="shared" si="92"/>
        <v>16797.997476</v>
      </c>
      <c r="H378" s="226">
        <f>'11-2021'!P384</f>
        <v>0</v>
      </c>
      <c r="I378" s="326">
        <f t="shared" si="93"/>
        <v>341.649</v>
      </c>
      <c r="J378" s="322">
        <f t="shared" si="94"/>
        <v>49.167412976475859</v>
      </c>
      <c r="K378" s="360">
        <v>4.91</v>
      </c>
      <c r="L378" s="327">
        <f t="shared" si="95"/>
        <v>59.164000000000001</v>
      </c>
      <c r="M378" s="322">
        <f t="shared" si="104"/>
        <v>0</v>
      </c>
      <c r="N378" s="322">
        <f t="shared" si="105"/>
        <v>0</v>
      </c>
      <c r="O378" s="322">
        <f t="shared" si="106"/>
        <v>24.860634114316536</v>
      </c>
      <c r="P378" s="322">
        <f t="shared" si="107"/>
        <v>0</v>
      </c>
      <c r="Q378" s="322">
        <f t="shared" si="108"/>
        <v>0</v>
      </c>
      <c r="R378" s="322">
        <f t="shared" si="96"/>
        <v>59.164000000000001</v>
      </c>
      <c r="S378" s="322">
        <f t="shared" si="97"/>
        <v>0</v>
      </c>
      <c r="T378" s="376">
        <f t="shared" si="98"/>
        <v>200</v>
      </c>
      <c r="U378" s="379">
        <f t="shared" si="99"/>
        <v>0</v>
      </c>
      <c r="V378" s="322">
        <f t="shared" si="100"/>
        <v>24.860634114316536</v>
      </c>
      <c r="W378" s="322">
        <f t="shared" si="101"/>
        <v>24.306778862159323</v>
      </c>
      <c r="X378" s="376">
        <f t="shared" si="102"/>
        <v>141.649</v>
      </c>
      <c r="Y378" s="379">
        <f t="shared" si="103"/>
        <v>3443.0309190460061</v>
      </c>
    </row>
    <row r="379" spans="1:25" x14ac:dyDescent="0.25">
      <c r="A379" s="210">
        <f>'11-2021'!A385</f>
        <v>44516.541666665762</v>
      </c>
      <c r="B379" s="249">
        <v>371.25</v>
      </c>
      <c r="C379" s="250">
        <v>17794.012500000001</v>
      </c>
      <c r="D379" s="249">
        <v>19.035</v>
      </c>
      <c r="E379" s="250">
        <v>912.34799999999996</v>
      </c>
      <c r="F379" s="251">
        <f t="shared" si="91"/>
        <v>352.21499999999997</v>
      </c>
      <c r="G379" s="251">
        <f t="shared" si="92"/>
        <v>16881.664499999999</v>
      </c>
      <c r="H379" s="226">
        <f>'11-2021'!P385</f>
        <v>0</v>
      </c>
      <c r="I379" s="326">
        <f t="shared" si="93"/>
        <v>352.21499999999997</v>
      </c>
      <c r="J379" s="322">
        <f t="shared" si="94"/>
        <v>47.92999872237128</v>
      </c>
      <c r="K379" s="360">
        <v>4.91</v>
      </c>
      <c r="L379" s="327">
        <f t="shared" si="95"/>
        <v>59.164000000000001</v>
      </c>
      <c r="M379" s="322">
        <f t="shared" si="104"/>
        <v>0</v>
      </c>
      <c r="N379" s="322">
        <f t="shared" si="105"/>
        <v>0</v>
      </c>
      <c r="O379" s="322">
        <f t="shared" si="106"/>
        <v>24.860634114316536</v>
      </c>
      <c r="P379" s="322">
        <f t="shared" si="107"/>
        <v>0</v>
      </c>
      <c r="Q379" s="322">
        <f t="shared" si="108"/>
        <v>0</v>
      </c>
      <c r="R379" s="322">
        <f t="shared" si="96"/>
        <v>59.164000000000001</v>
      </c>
      <c r="S379" s="322">
        <f t="shared" si="97"/>
        <v>0</v>
      </c>
      <c r="T379" s="376">
        <f t="shared" si="98"/>
        <v>200</v>
      </c>
      <c r="U379" s="379">
        <f t="shared" si="99"/>
        <v>0</v>
      </c>
      <c r="V379" s="322">
        <f t="shared" si="100"/>
        <v>24.860634114316536</v>
      </c>
      <c r="W379" s="322">
        <f t="shared" si="101"/>
        <v>23.069364608054745</v>
      </c>
      <c r="X379" s="376">
        <f t="shared" si="102"/>
        <v>152.21499999999997</v>
      </c>
      <c r="Y379" s="379">
        <f t="shared" si="103"/>
        <v>3511.5033338150524</v>
      </c>
    </row>
    <row r="380" spans="1:25" s="218" customFormat="1" ht="14.25" customHeight="1" x14ac:dyDescent="0.25">
      <c r="A380" s="210">
        <f>'11-2021'!A386</f>
        <v>44516.583333332426</v>
      </c>
      <c r="B380" s="249">
        <v>403.7</v>
      </c>
      <c r="C380" s="250">
        <v>18945.641</v>
      </c>
      <c r="D380" s="249">
        <v>50.368000000000002</v>
      </c>
      <c r="E380" s="250">
        <v>2363.77</v>
      </c>
      <c r="F380" s="251">
        <f t="shared" si="91"/>
        <v>353.33199999999999</v>
      </c>
      <c r="G380" s="251">
        <f t="shared" si="92"/>
        <v>16581.870999999999</v>
      </c>
      <c r="H380" s="226">
        <f>'11-2021'!P386</f>
        <v>0</v>
      </c>
      <c r="I380" s="326">
        <f t="shared" si="93"/>
        <v>353.33199999999999</v>
      </c>
      <c r="J380" s="322">
        <f t="shared" si="94"/>
        <v>46.930000679247847</v>
      </c>
      <c r="K380" s="360">
        <v>4.91</v>
      </c>
      <c r="L380" s="327">
        <f t="shared" si="95"/>
        <v>59.164000000000001</v>
      </c>
      <c r="M380" s="322">
        <f t="shared" si="104"/>
        <v>0</v>
      </c>
      <c r="N380" s="322">
        <f t="shared" si="105"/>
        <v>0</v>
      </c>
      <c r="O380" s="322">
        <f t="shared" si="106"/>
        <v>24.860634114316536</v>
      </c>
      <c r="P380" s="322">
        <f t="shared" si="107"/>
        <v>0</v>
      </c>
      <c r="Q380" s="322">
        <f t="shared" si="108"/>
        <v>0</v>
      </c>
      <c r="R380" s="322">
        <f t="shared" si="96"/>
        <v>59.164000000000001</v>
      </c>
      <c r="S380" s="322">
        <f t="shared" si="97"/>
        <v>0</v>
      </c>
      <c r="T380" s="376">
        <f t="shared" si="98"/>
        <v>200</v>
      </c>
      <c r="U380" s="379">
        <f t="shared" si="99"/>
        <v>0</v>
      </c>
      <c r="V380" s="322">
        <f t="shared" si="100"/>
        <v>24.860634114316536</v>
      </c>
      <c r="W380" s="322">
        <f t="shared" si="101"/>
        <v>22.069366564931311</v>
      </c>
      <c r="X380" s="376">
        <f t="shared" si="102"/>
        <v>153.33199999999999</v>
      </c>
      <c r="Y380" s="379">
        <f t="shared" si="103"/>
        <v>3383.9401141340477</v>
      </c>
    </row>
    <row r="381" spans="1:25" x14ac:dyDescent="0.25">
      <c r="A381" s="210">
        <f>'11-2021'!A387</f>
        <v>44516.624999999091</v>
      </c>
      <c r="B381" s="252">
        <v>419</v>
      </c>
      <c r="C381" s="253">
        <v>19336.849999999999</v>
      </c>
      <c r="D381" s="252">
        <v>50.225000000000001</v>
      </c>
      <c r="E381" s="253">
        <v>2317.884</v>
      </c>
      <c r="F381" s="251">
        <f t="shared" si="91"/>
        <v>368.77499999999998</v>
      </c>
      <c r="G381" s="251">
        <f t="shared" si="92"/>
        <v>17018.966</v>
      </c>
      <c r="H381" s="226">
        <f>'11-2021'!P387</f>
        <v>0</v>
      </c>
      <c r="I381" s="326">
        <f t="shared" si="93"/>
        <v>368.77499999999998</v>
      </c>
      <c r="J381" s="322">
        <f t="shared" si="94"/>
        <v>46.149999322079864</v>
      </c>
      <c r="K381" s="360">
        <v>4.91</v>
      </c>
      <c r="L381" s="327">
        <f t="shared" si="95"/>
        <v>59.164000000000001</v>
      </c>
      <c r="M381" s="322">
        <f t="shared" si="104"/>
        <v>0</v>
      </c>
      <c r="N381" s="322">
        <f t="shared" si="105"/>
        <v>0</v>
      </c>
      <c r="O381" s="322">
        <f t="shared" si="106"/>
        <v>24.860634114316536</v>
      </c>
      <c r="P381" s="322">
        <f t="shared" si="107"/>
        <v>0</v>
      </c>
      <c r="Q381" s="322">
        <f t="shared" si="108"/>
        <v>0</v>
      </c>
      <c r="R381" s="322">
        <f t="shared" si="96"/>
        <v>59.164000000000001</v>
      </c>
      <c r="S381" s="322">
        <f t="shared" si="97"/>
        <v>0</v>
      </c>
      <c r="T381" s="376">
        <f t="shared" si="98"/>
        <v>200</v>
      </c>
      <c r="U381" s="379">
        <f t="shared" si="99"/>
        <v>0</v>
      </c>
      <c r="V381" s="322">
        <f t="shared" si="100"/>
        <v>24.860634114316536</v>
      </c>
      <c r="W381" s="322">
        <f t="shared" si="101"/>
        <v>21.289365207763328</v>
      </c>
      <c r="X381" s="376">
        <f t="shared" si="102"/>
        <v>168.77499999999998</v>
      </c>
      <c r="Y381" s="379">
        <f t="shared" si="103"/>
        <v>3593.1126129402551</v>
      </c>
    </row>
    <row r="382" spans="1:25" x14ac:dyDescent="0.25">
      <c r="A382" s="210">
        <f>'11-2021'!A388</f>
        <v>44516.666666665755</v>
      </c>
      <c r="B382" s="249">
        <v>370.7</v>
      </c>
      <c r="C382" s="250">
        <v>18064.210999999999</v>
      </c>
      <c r="D382" s="249">
        <v>7.7590000000000003</v>
      </c>
      <c r="E382" s="250">
        <v>378.096</v>
      </c>
      <c r="F382" s="251">
        <f t="shared" si="91"/>
        <v>362.94099999999997</v>
      </c>
      <c r="G382" s="251">
        <f t="shared" si="92"/>
        <v>17686.114999999998</v>
      </c>
      <c r="H382" s="226">
        <f>'11-2021'!P388</f>
        <v>0</v>
      </c>
      <c r="I382" s="326">
        <f t="shared" si="93"/>
        <v>362.94099999999997</v>
      </c>
      <c r="J382" s="322">
        <f t="shared" si="94"/>
        <v>48.730000192868815</v>
      </c>
      <c r="K382" s="360">
        <v>4.91</v>
      </c>
      <c r="L382" s="327">
        <f t="shared" si="95"/>
        <v>59.164000000000001</v>
      </c>
      <c r="M382" s="322">
        <f t="shared" si="104"/>
        <v>0</v>
      </c>
      <c r="N382" s="322">
        <f t="shared" si="105"/>
        <v>0</v>
      </c>
      <c r="O382" s="322">
        <f t="shared" si="106"/>
        <v>24.860634114316536</v>
      </c>
      <c r="P382" s="322">
        <f t="shared" si="107"/>
        <v>0</v>
      </c>
      <c r="Q382" s="322">
        <f t="shared" si="108"/>
        <v>0</v>
      </c>
      <c r="R382" s="322">
        <f t="shared" si="96"/>
        <v>59.164000000000001</v>
      </c>
      <c r="S382" s="322">
        <f t="shared" si="97"/>
        <v>0</v>
      </c>
      <c r="T382" s="376">
        <f t="shared" si="98"/>
        <v>200</v>
      </c>
      <c r="U382" s="379">
        <f t="shared" si="99"/>
        <v>0</v>
      </c>
      <c r="V382" s="322">
        <f t="shared" si="100"/>
        <v>24.860634114316536</v>
      </c>
      <c r="W382" s="322">
        <f t="shared" si="101"/>
        <v>23.869366078552279</v>
      </c>
      <c r="X382" s="376">
        <f t="shared" si="102"/>
        <v>162.94099999999997</v>
      </c>
      <c r="Y382" s="379">
        <f t="shared" si="103"/>
        <v>3889.2983782053861</v>
      </c>
    </row>
    <row r="383" spans="1:25" x14ac:dyDescent="0.25">
      <c r="A383" s="210">
        <f>'11-2021'!A389</f>
        <v>44516.708333332419</v>
      </c>
      <c r="B383" s="249">
        <v>375.14799999999997</v>
      </c>
      <c r="C383" s="250">
        <v>20874.795979999999</v>
      </c>
      <c r="D383" s="249">
        <v>0</v>
      </c>
      <c r="E383" s="250">
        <v>0</v>
      </c>
      <c r="F383" s="251">
        <f t="shared" si="91"/>
        <v>375.14799999999997</v>
      </c>
      <c r="G383" s="251">
        <f t="shared" si="92"/>
        <v>20874.795979999999</v>
      </c>
      <c r="H383" s="226">
        <f>'11-2021'!P389</f>
        <v>0</v>
      </c>
      <c r="I383" s="326">
        <f t="shared" si="93"/>
        <v>375.14799999999997</v>
      </c>
      <c r="J383" s="322">
        <f t="shared" si="94"/>
        <v>55.644161717508823</v>
      </c>
      <c r="K383" s="360">
        <v>4.91</v>
      </c>
      <c r="L383" s="327">
        <f t="shared" si="95"/>
        <v>59.164000000000001</v>
      </c>
      <c r="M383" s="322">
        <f t="shared" si="104"/>
        <v>0</v>
      </c>
      <c r="N383" s="322">
        <f t="shared" si="105"/>
        <v>0</v>
      </c>
      <c r="O383" s="322">
        <f t="shared" si="106"/>
        <v>24.860634114316536</v>
      </c>
      <c r="P383" s="322">
        <f t="shared" si="107"/>
        <v>0</v>
      </c>
      <c r="Q383" s="322">
        <f t="shared" si="108"/>
        <v>0</v>
      </c>
      <c r="R383" s="322">
        <f t="shared" si="96"/>
        <v>59.164000000000001</v>
      </c>
      <c r="S383" s="322">
        <f t="shared" si="97"/>
        <v>0</v>
      </c>
      <c r="T383" s="376">
        <f t="shared" si="98"/>
        <v>200</v>
      </c>
      <c r="U383" s="379">
        <f t="shared" si="99"/>
        <v>0</v>
      </c>
      <c r="V383" s="322">
        <f t="shared" si="100"/>
        <v>24.860634114316536</v>
      </c>
      <c r="W383" s="322">
        <f t="shared" si="101"/>
        <v>30.783527603192287</v>
      </c>
      <c r="X383" s="376">
        <f t="shared" si="102"/>
        <v>175.14799999999997</v>
      </c>
      <c r="Y383" s="379">
        <f t="shared" si="103"/>
        <v>5391.6732926439217</v>
      </c>
    </row>
    <row r="384" spans="1:25" x14ac:dyDescent="0.25">
      <c r="A384" s="210">
        <f>'11-2021'!A390</f>
        <v>44516.749999999083</v>
      </c>
      <c r="B384" s="249">
        <v>405.59500000000003</v>
      </c>
      <c r="C384" s="250">
        <v>30616.693675000002</v>
      </c>
      <c r="D384" s="249">
        <v>0</v>
      </c>
      <c r="E384" s="250">
        <v>0</v>
      </c>
      <c r="F384" s="251">
        <f t="shared" si="91"/>
        <v>405.59500000000003</v>
      </c>
      <c r="G384" s="251">
        <f t="shared" si="92"/>
        <v>30616.693675000002</v>
      </c>
      <c r="H384" s="226">
        <f>'11-2021'!P390</f>
        <v>0</v>
      </c>
      <c r="I384" s="326">
        <f t="shared" si="93"/>
        <v>405.59500000000003</v>
      </c>
      <c r="J384" s="322">
        <f t="shared" si="94"/>
        <v>75.485875503889346</v>
      </c>
      <c r="K384" s="360">
        <v>4.91</v>
      </c>
      <c r="L384" s="327">
        <f t="shared" si="95"/>
        <v>59.164000000000001</v>
      </c>
      <c r="M384" s="322">
        <f t="shared" si="104"/>
        <v>0</v>
      </c>
      <c r="N384" s="322">
        <f t="shared" si="105"/>
        <v>0</v>
      </c>
      <c r="O384" s="322">
        <f t="shared" si="106"/>
        <v>24.860634114316536</v>
      </c>
      <c r="P384" s="322">
        <f t="shared" si="107"/>
        <v>0</v>
      </c>
      <c r="Q384" s="322">
        <f t="shared" si="108"/>
        <v>0</v>
      </c>
      <c r="R384" s="322">
        <f t="shared" si="96"/>
        <v>59.164000000000001</v>
      </c>
      <c r="S384" s="322">
        <f t="shared" si="97"/>
        <v>16.321875503889345</v>
      </c>
      <c r="T384" s="376">
        <f t="shared" si="98"/>
        <v>200</v>
      </c>
      <c r="U384" s="379">
        <f t="shared" si="99"/>
        <v>3264.3751007778692</v>
      </c>
      <c r="V384" s="322">
        <f t="shared" si="100"/>
        <v>24.860634114316536</v>
      </c>
      <c r="W384" s="322">
        <f t="shared" si="101"/>
        <v>50.625241389572807</v>
      </c>
      <c r="X384" s="376">
        <f t="shared" si="102"/>
        <v>205.59500000000003</v>
      </c>
      <c r="Y384" s="379">
        <f t="shared" si="103"/>
        <v>10408.296503489222</v>
      </c>
    </row>
    <row r="385" spans="1:25" x14ac:dyDescent="0.25">
      <c r="A385" s="210">
        <f>'11-2021'!A391</f>
        <v>44516.791666665747</v>
      </c>
      <c r="B385" s="249">
        <v>418.55899999999997</v>
      </c>
      <c r="C385" s="250">
        <v>27303.995482999999</v>
      </c>
      <c r="D385" s="249">
        <v>0</v>
      </c>
      <c r="E385" s="250">
        <v>0</v>
      </c>
      <c r="F385" s="251">
        <f t="shared" si="91"/>
        <v>418.55899999999997</v>
      </c>
      <c r="G385" s="251">
        <f t="shared" si="92"/>
        <v>27303.995482999999</v>
      </c>
      <c r="H385" s="226">
        <f>'11-2021'!P391</f>
        <v>0</v>
      </c>
      <c r="I385" s="326">
        <f t="shared" si="93"/>
        <v>418.55899999999997</v>
      </c>
      <c r="J385" s="322">
        <f t="shared" si="94"/>
        <v>65.233325488162961</v>
      </c>
      <c r="K385" s="360">
        <v>4.91</v>
      </c>
      <c r="L385" s="327">
        <f t="shared" si="95"/>
        <v>59.164000000000001</v>
      </c>
      <c r="M385" s="322">
        <f t="shared" si="104"/>
        <v>0</v>
      </c>
      <c r="N385" s="322">
        <f t="shared" si="105"/>
        <v>0</v>
      </c>
      <c r="O385" s="322">
        <f t="shared" si="106"/>
        <v>24.860634114316536</v>
      </c>
      <c r="P385" s="322">
        <f t="shared" si="107"/>
        <v>0</v>
      </c>
      <c r="Q385" s="322">
        <f t="shared" si="108"/>
        <v>0</v>
      </c>
      <c r="R385" s="322">
        <f t="shared" si="96"/>
        <v>59.164000000000001</v>
      </c>
      <c r="S385" s="322">
        <f t="shared" si="97"/>
        <v>6.0693254881629599</v>
      </c>
      <c r="T385" s="376">
        <f t="shared" si="98"/>
        <v>200</v>
      </c>
      <c r="U385" s="379">
        <f t="shared" si="99"/>
        <v>1213.8650976325921</v>
      </c>
      <c r="V385" s="322">
        <f t="shared" si="100"/>
        <v>24.860634114316536</v>
      </c>
      <c r="W385" s="322">
        <f t="shared" si="101"/>
        <v>40.372691373846422</v>
      </c>
      <c r="X385" s="376">
        <f t="shared" si="102"/>
        <v>218.55899999999997</v>
      </c>
      <c r="Y385" s="379">
        <f t="shared" si="103"/>
        <v>8823.8150539764993</v>
      </c>
    </row>
    <row r="386" spans="1:25" x14ac:dyDescent="0.25">
      <c r="A386" s="210">
        <f>'11-2021'!A392</f>
        <v>44516.833333332412</v>
      </c>
      <c r="B386" s="249">
        <v>416.70600000000002</v>
      </c>
      <c r="C386" s="250">
        <v>24862.000981999998</v>
      </c>
      <c r="D386" s="249">
        <v>0</v>
      </c>
      <c r="E386" s="250">
        <v>0</v>
      </c>
      <c r="F386" s="251">
        <f t="shared" si="91"/>
        <v>416.70600000000002</v>
      </c>
      <c r="G386" s="251">
        <f t="shared" si="92"/>
        <v>24862.000981999998</v>
      </c>
      <c r="H386" s="226">
        <f>'11-2021'!P392</f>
        <v>0</v>
      </c>
      <c r="I386" s="326">
        <f t="shared" si="93"/>
        <v>416.70600000000002</v>
      </c>
      <c r="J386" s="322">
        <f t="shared" si="94"/>
        <v>59.6631701535375</v>
      </c>
      <c r="K386" s="360">
        <v>4.91</v>
      </c>
      <c r="L386" s="327">
        <f t="shared" si="95"/>
        <v>59.164000000000001</v>
      </c>
      <c r="M386" s="322">
        <f t="shared" si="104"/>
        <v>0</v>
      </c>
      <c r="N386" s="322">
        <f t="shared" si="105"/>
        <v>0</v>
      </c>
      <c r="O386" s="322">
        <f t="shared" si="106"/>
        <v>24.860634114316536</v>
      </c>
      <c r="P386" s="322">
        <f t="shared" si="107"/>
        <v>0</v>
      </c>
      <c r="Q386" s="322">
        <f t="shared" si="108"/>
        <v>0</v>
      </c>
      <c r="R386" s="322">
        <f t="shared" si="96"/>
        <v>59.164000000000001</v>
      </c>
      <c r="S386" s="322">
        <f t="shared" si="97"/>
        <v>0.49917015353749861</v>
      </c>
      <c r="T386" s="376">
        <f t="shared" si="98"/>
        <v>200</v>
      </c>
      <c r="U386" s="379">
        <f t="shared" si="99"/>
        <v>99.834030707499721</v>
      </c>
      <c r="V386" s="322">
        <f t="shared" si="100"/>
        <v>24.860634114316536</v>
      </c>
      <c r="W386" s="322">
        <f t="shared" si="101"/>
        <v>34.802536039220968</v>
      </c>
      <c r="X386" s="376">
        <f t="shared" si="102"/>
        <v>216.70600000000002</v>
      </c>
      <c r="Y386" s="379">
        <f t="shared" si="103"/>
        <v>7541.9183749154199</v>
      </c>
    </row>
    <row r="387" spans="1:25" x14ac:dyDescent="0.25">
      <c r="A387" s="210">
        <f>'11-2021'!A393</f>
        <v>44516.874999999076</v>
      </c>
      <c r="B387" s="249">
        <v>411.29200000000003</v>
      </c>
      <c r="C387" s="250">
        <v>21287.843928000002</v>
      </c>
      <c r="D387" s="249">
        <v>0</v>
      </c>
      <c r="E387" s="250">
        <v>0</v>
      </c>
      <c r="F387" s="251">
        <f t="shared" si="91"/>
        <v>411.29200000000003</v>
      </c>
      <c r="G387" s="251">
        <f t="shared" si="92"/>
        <v>21287.843928000002</v>
      </c>
      <c r="H387" s="226">
        <f>'11-2021'!P393</f>
        <v>0</v>
      </c>
      <c r="I387" s="326">
        <f t="shared" si="93"/>
        <v>411.29200000000003</v>
      </c>
      <c r="J387" s="322">
        <f t="shared" si="94"/>
        <v>51.758468260992188</v>
      </c>
      <c r="K387" s="360">
        <v>4.91</v>
      </c>
      <c r="L387" s="327">
        <f t="shared" si="95"/>
        <v>59.164000000000001</v>
      </c>
      <c r="M387" s="322">
        <f t="shared" si="104"/>
        <v>0</v>
      </c>
      <c r="N387" s="322">
        <f t="shared" si="105"/>
        <v>0</v>
      </c>
      <c r="O387" s="322">
        <f t="shared" si="106"/>
        <v>24.860634114316536</v>
      </c>
      <c r="P387" s="322">
        <f t="shared" si="107"/>
        <v>0</v>
      </c>
      <c r="Q387" s="322">
        <f t="shared" si="108"/>
        <v>0</v>
      </c>
      <c r="R387" s="322">
        <f t="shared" si="96"/>
        <v>59.164000000000001</v>
      </c>
      <c r="S387" s="322">
        <f t="shared" si="97"/>
        <v>0</v>
      </c>
      <c r="T387" s="376">
        <f t="shared" si="98"/>
        <v>200</v>
      </c>
      <c r="U387" s="379">
        <f t="shared" si="99"/>
        <v>0</v>
      </c>
      <c r="V387" s="322">
        <f t="shared" si="100"/>
        <v>24.860634114316536</v>
      </c>
      <c r="W387" s="322">
        <f t="shared" si="101"/>
        <v>26.897834146675653</v>
      </c>
      <c r="X387" s="376">
        <f t="shared" si="102"/>
        <v>211.29200000000003</v>
      </c>
      <c r="Y387" s="379">
        <f t="shared" si="103"/>
        <v>5683.2971725193929</v>
      </c>
    </row>
    <row r="388" spans="1:25" x14ac:dyDescent="0.25">
      <c r="A388" s="210">
        <f>'11-2021'!A394</f>
        <v>44516.91666666574</v>
      </c>
      <c r="B388" s="249">
        <v>386.548</v>
      </c>
      <c r="C388" s="250">
        <v>19623.312288000001</v>
      </c>
      <c r="D388" s="249">
        <v>0</v>
      </c>
      <c r="E388" s="250">
        <v>0</v>
      </c>
      <c r="F388" s="251">
        <f t="shared" si="91"/>
        <v>386.548</v>
      </c>
      <c r="G388" s="251">
        <f t="shared" si="92"/>
        <v>19623.312288000001</v>
      </c>
      <c r="H388" s="226">
        <f>'11-2021'!P394</f>
        <v>0</v>
      </c>
      <c r="I388" s="326">
        <f t="shared" si="93"/>
        <v>386.548</v>
      </c>
      <c r="J388" s="322">
        <f t="shared" si="94"/>
        <v>50.76552533708621</v>
      </c>
      <c r="K388" s="360">
        <v>4.91</v>
      </c>
      <c r="L388" s="327">
        <f t="shared" si="95"/>
        <v>59.164000000000001</v>
      </c>
      <c r="M388" s="322">
        <f t="shared" si="104"/>
        <v>0</v>
      </c>
      <c r="N388" s="322">
        <f t="shared" si="105"/>
        <v>0</v>
      </c>
      <c r="O388" s="322">
        <f t="shared" si="106"/>
        <v>24.860634114316536</v>
      </c>
      <c r="P388" s="322">
        <f t="shared" si="107"/>
        <v>0</v>
      </c>
      <c r="Q388" s="322">
        <f t="shared" si="108"/>
        <v>0</v>
      </c>
      <c r="R388" s="322">
        <f t="shared" si="96"/>
        <v>59.164000000000001</v>
      </c>
      <c r="S388" s="322">
        <f t="shared" si="97"/>
        <v>0</v>
      </c>
      <c r="T388" s="376">
        <f t="shared" si="98"/>
        <v>200</v>
      </c>
      <c r="U388" s="379">
        <f t="shared" si="99"/>
        <v>0</v>
      </c>
      <c r="V388" s="322">
        <f t="shared" si="100"/>
        <v>24.860634114316536</v>
      </c>
      <c r="W388" s="322">
        <f t="shared" si="101"/>
        <v>25.904891222769674</v>
      </c>
      <c r="X388" s="376">
        <f t="shared" si="102"/>
        <v>186.548</v>
      </c>
      <c r="Y388" s="379">
        <f t="shared" si="103"/>
        <v>4832.5056478252372</v>
      </c>
    </row>
    <row r="389" spans="1:25" x14ac:dyDescent="0.25">
      <c r="A389" s="210">
        <f>'11-2021'!A395</f>
        <v>44516.958333332404</v>
      </c>
      <c r="B389" s="249">
        <v>370.50299999999999</v>
      </c>
      <c r="C389" s="250">
        <v>15845.666811000001</v>
      </c>
      <c r="D389" s="249">
        <v>0</v>
      </c>
      <c r="E389" s="250">
        <v>0</v>
      </c>
      <c r="F389" s="251">
        <f t="shared" si="91"/>
        <v>370.50299999999999</v>
      </c>
      <c r="G389" s="251">
        <f t="shared" si="92"/>
        <v>15845.666811000001</v>
      </c>
      <c r="H389" s="226">
        <f>'11-2021'!P395</f>
        <v>0</v>
      </c>
      <c r="I389" s="326">
        <f t="shared" si="93"/>
        <v>370.50299999999999</v>
      </c>
      <c r="J389" s="322">
        <f t="shared" si="94"/>
        <v>42.767985174209123</v>
      </c>
      <c r="K389" s="360">
        <v>4.91</v>
      </c>
      <c r="L389" s="327">
        <f t="shared" si="95"/>
        <v>59.164000000000001</v>
      </c>
      <c r="M389" s="322">
        <f t="shared" si="104"/>
        <v>0</v>
      </c>
      <c r="N389" s="322">
        <f t="shared" si="105"/>
        <v>0</v>
      </c>
      <c r="O389" s="322">
        <f t="shared" si="106"/>
        <v>24.860634114316536</v>
      </c>
      <c r="P389" s="322">
        <f t="shared" si="107"/>
        <v>0</v>
      </c>
      <c r="Q389" s="322">
        <f t="shared" si="108"/>
        <v>0</v>
      </c>
      <c r="R389" s="322">
        <f t="shared" si="96"/>
        <v>59.164000000000001</v>
      </c>
      <c r="S389" s="322">
        <f t="shared" si="97"/>
        <v>0</v>
      </c>
      <c r="T389" s="376">
        <f t="shared" si="98"/>
        <v>200</v>
      </c>
      <c r="U389" s="379">
        <f t="shared" si="99"/>
        <v>0</v>
      </c>
      <c r="V389" s="322">
        <f t="shared" si="100"/>
        <v>24.860634114316536</v>
      </c>
      <c r="W389" s="322">
        <f t="shared" si="101"/>
        <v>17.907351059892587</v>
      </c>
      <c r="X389" s="376">
        <f t="shared" si="102"/>
        <v>170.50299999999999</v>
      </c>
      <c r="Y389" s="379">
        <f t="shared" si="103"/>
        <v>3053.2570777648657</v>
      </c>
    </row>
    <row r="390" spans="1:25" x14ac:dyDescent="0.25">
      <c r="A390" s="210">
        <f>'11-2021'!A396</f>
        <v>44516.999999999069</v>
      </c>
      <c r="B390" s="249">
        <v>349.73099999999999</v>
      </c>
      <c r="C390" s="250">
        <v>13907.613581</v>
      </c>
      <c r="D390" s="249">
        <v>0</v>
      </c>
      <c r="E390" s="250">
        <v>0</v>
      </c>
      <c r="F390" s="251">
        <f t="shared" si="91"/>
        <v>349.73099999999999</v>
      </c>
      <c r="G390" s="251">
        <f t="shared" si="92"/>
        <v>13907.613581</v>
      </c>
      <c r="H390" s="226">
        <f>'11-2021'!P396</f>
        <v>0</v>
      </c>
      <c r="I390" s="326">
        <f t="shared" si="93"/>
        <v>349.73099999999999</v>
      </c>
      <c r="J390" s="322">
        <f t="shared" si="94"/>
        <v>39.766602277178748</v>
      </c>
      <c r="K390" s="360">
        <v>4.91</v>
      </c>
      <c r="L390" s="327">
        <f t="shared" si="95"/>
        <v>59.164000000000001</v>
      </c>
      <c r="M390" s="322">
        <f t="shared" si="104"/>
        <v>0</v>
      </c>
      <c r="N390" s="322">
        <f t="shared" si="105"/>
        <v>0</v>
      </c>
      <c r="O390" s="322">
        <f t="shared" si="106"/>
        <v>24.860634114316536</v>
      </c>
      <c r="P390" s="322">
        <f t="shared" si="107"/>
        <v>0</v>
      </c>
      <c r="Q390" s="322">
        <f t="shared" si="108"/>
        <v>0</v>
      </c>
      <c r="R390" s="322">
        <f t="shared" si="96"/>
        <v>59.164000000000001</v>
      </c>
      <c r="S390" s="322">
        <f t="shared" si="97"/>
        <v>0</v>
      </c>
      <c r="T390" s="376">
        <f t="shared" si="98"/>
        <v>200</v>
      </c>
      <c r="U390" s="379">
        <f t="shared" si="99"/>
        <v>0</v>
      </c>
      <c r="V390" s="322">
        <f t="shared" si="100"/>
        <v>24.860634114316536</v>
      </c>
      <c r="W390" s="322">
        <f t="shared" si="101"/>
        <v>14.905968162862212</v>
      </c>
      <c r="X390" s="376">
        <f t="shared" si="102"/>
        <v>149.73099999999999</v>
      </c>
      <c r="Y390" s="379">
        <f t="shared" si="103"/>
        <v>2231.8855189935216</v>
      </c>
    </row>
    <row r="391" spans="1:25" x14ac:dyDescent="0.25">
      <c r="A391" s="210">
        <f>'11-2021'!A397</f>
        <v>44517.041666665733</v>
      </c>
      <c r="B391" s="249">
        <v>356.65</v>
      </c>
      <c r="C391" s="250">
        <v>14544.187</v>
      </c>
      <c r="D391" s="249">
        <v>37.271000000000001</v>
      </c>
      <c r="E391" s="250">
        <v>1519.9110000000001</v>
      </c>
      <c r="F391" s="251">
        <f t="shared" ref="F391:F454" si="109">B391-D391</f>
        <v>319.37899999999996</v>
      </c>
      <c r="G391" s="251">
        <f t="shared" ref="G391:G454" si="110">C391-E391</f>
        <v>13024.276</v>
      </c>
      <c r="H391" s="226">
        <f>'11-2021'!P397</f>
        <v>0</v>
      </c>
      <c r="I391" s="326">
        <f t="shared" ref="I391:I454" si="111">F391-H391</f>
        <v>319.37899999999996</v>
      </c>
      <c r="J391" s="322">
        <f t="shared" ref="J391:J454" si="112">IF(F391&gt;0,G391/F391,0)</f>
        <v>40.780001189808978</v>
      </c>
      <c r="K391" s="360">
        <v>5.18</v>
      </c>
      <c r="L391" s="327">
        <f t="shared" ref="L391:L454" si="113">IF(AND(MONTH($A$2)&gt;5,MONTH($A$2)&lt;9),(K391*10800)/1000,(K391*10400)/1000)+8.1</f>
        <v>61.972000000000001</v>
      </c>
      <c r="M391" s="322">
        <f t="shared" si="104"/>
        <v>0</v>
      </c>
      <c r="N391" s="322">
        <f t="shared" si="105"/>
        <v>0</v>
      </c>
      <c r="O391" s="322">
        <f t="shared" si="106"/>
        <v>24.860634114316536</v>
      </c>
      <c r="P391" s="322">
        <f t="shared" si="107"/>
        <v>0</v>
      </c>
      <c r="Q391" s="322">
        <f t="shared" si="108"/>
        <v>0</v>
      </c>
      <c r="R391" s="322">
        <f t="shared" ref="R391:R454" si="114">MAX(L391:Q391)</f>
        <v>61.972000000000001</v>
      </c>
      <c r="S391" s="322">
        <f t="shared" ref="S391:S454" si="115">IF(J391&gt;R391,J391-R391,0)</f>
        <v>0</v>
      </c>
      <c r="T391" s="376">
        <f t="shared" ref="T391:T454" si="116">IF(I391&gt;=200, 200, I391)</f>
        <v>200</v>
      </c>
      <c r="U391" s="379">
        <f t="shared" ref="U391:U454" si="117">IF(S391&lt;&gt;" ",S391*T391,0)</f>
        <v>0</v>
      </c>
      <c r="V391" s="322">
        <f t="shared" ref="V391:V454" si="118">MAX(N391:Q391)</f>
        <v>24.860634114316536</v>
      </c>
      <c r="W391" s="322">
        <f t="shared" ref="W391:W454" si="119">IF((J391-V391)&gt;0,J391-V391,0)</f>
        <v>15.919367075492442</v>
      </c>
      <c r="X391" s="376">
        <f t="shared" ref="X391:X454" si="120">IF(U391&lt;&gt;" ",I391-T391,0)</f>
        <v>119.37899999999996</v>
      </c>
      <c r="Y391" s="379">
        <f t="shared" ref="Y391:Y454" si="121">IF(W391&lt;&gt;" ",W391*X391,0)</f>
        <v>1900.4381221052117</v>
      </c>
    </row>
    <row r="392" spans="1:25" x14ac:dyDescent="0.25">
      <c r="A392" s="210">
        <f>'11-2021'!A398</f>
        <v>44517.083333332397</v>
      </c>
      <c r="B392" s="249">
        <v>353.95</v>
      </c>
      <c r="C392" s="250">
        <v>14204.013499999999</v>
      </c>
      <c r="D392" s="249">
        <v>57.146999999999998</v>
      </c>
      <c r="E392" s="250">
        <v>2293.31</v>
      </c>
      <c r="F392" s="251">
        <f t="shared" si="109"/>
        <v>296.803</v>
      </c>
      <c r="G392" s="251">
        <f t="shared" si="110"/>
        <v>11910.7035</v>
      </c>
      <c r="H392" s="226">
        <f>'11-2021'!P398</f>
        <v>0</v>
      </c>
      <c r="I392" s="326">
        <f t="shared" si="111"/>
        <v>296.803</v>
      </c>
      <c r="J392" s="322">
        <f t="shared" si="112"/>
        <v>40.129997001378015</v>
      </c>
      <c r="K392" s="360">
        <v>5.18</v>
      </c>
      <c r="L392" s="327">
        <f t="shared" si="113"/>
        <v>61.972000000000001</v>
      </c>
      <c r="M392" s="322">
        <f t="shared" ref="M392:M455" si="122">M391</f>
        <v>0</v>
      </c>
      <c r="N392" s="322">
        <f t="shared" ref="N392:N455" si="123">N391</f>
        <v>0</v>
      </c>
      <c r="O392" s="322">
        <f t="shared" ref="O392:O455" si="124">O391</f>
        <v>24.860634114316536</v>
      </c>
      <c r="P392" s="322">
        <f t="shared" ref="P392:P455" si="125">P391</f>
        <v>0</v>
      </c>
      <c r="Q392" s="322">
        <f t="shared" ref="Q392:Q455" si="126">Q391</f>
        <v>0</v>
      </c>
      <c r="R392" s="322">
        <f t="shared" si="114"/>
        <v>61.972000000000001</v>
      </c>
      <c r="S392" s="322">
        <f t="shared" si="115"/>
        <v>0</v>
      </c>
      <c r="T392" s="376">
        <f t="shared" si="116"/>
        <v>200</v>
      </c>
      <c r="U392" s="379">
        <f t="shared" si="117"/>
        <v>0</v>
      </c>
      <c r="V392" s="322">
        <f t="shared" si="118"/>
        <v>24.860634114316536</v>
      </c>
      <c r="W392" s="322">
        <f t="shared" si="119"/>
        <v>15.269362887061479</v>
      </c>
      <c r="X392" s="376">
        <f t="shared" si="120"/>
        <v>96.802999999999997</v>
      </c>
      <c r="Y392" s="379">
        <f t="shared" si="121"/>
        <v>1478.1201355562123</v>
      </c>
    </row>
    <row r="393" spans="1:25" x14ac:dyDescent="0.25">
      <c r="A393" s="210">
        <f>'11-2021'!A399</f>
        <v>44517.124999999061</v>
      </c>
      <c r="B393" s="249">
        <v>348.65</v>
      </c>
      <c r="C393" s="250">
        <v>13740.2965</v>
      </c>
      <c r="D393" s="249">
        <v>49.988999999999997</v>
      </c>
      <c r="E393" s="250">
        <v>1970.067</v>
      </c>
      <c r="F393" s="251">
        <f t="shared" si="109"/>
        <v>298.661</v>
      </c>
      <c r="G393" s="251">
        <f t="shared" si="110"/>
        <v>11770.229500000001</v>
      </c>
      <c r="H393" s="226">
        <f>'11-2021'!P399</f>
        <v>0</v>
      </c>
      <c r="I393" s="326">
        <f t="shared" si="111"/>
        <v>298.661</v>
      </c>
      <c r="J393" s="322">
        <f t="shared" si="112"/>
        <v>39.409998292378319</v>
      </c>
      <c r="K393" s="360">
        <v>5.18</v>
      </c>
      <c r="L393" s="327">
        <f t="shared" si="113"/>
        <v>61.972000000000001</v>
      </c>
      <c r="M393" s="322">
        <f t="shared" si="122"/>
        <v>0</v>
      </c>
      <c r="N393" s="322">
        <f t="shared" si="123"/>
        <v>0</v>
      </c>
      <c r="O393" s="322">
        <f t="shared" si="124"/>
        <v>24.860634114316536</v>
      </c>
      <c r="P393" s="322">
        <f t="shared" si="125"/>
        <v>0</v>
      </c>
      <c r="Q393" s="322">
        <f t="shared" si="126"/>
        <v>0</v>
      </c>
      <c r="R393" s="322">
        <f t="shared" si="114"/>
        <v>61.972000000000001</v>
      </c>
      <c r="S393" s="322">
        <f t="shared" si="115"/>
        <v>0</v>
      </c>
      <c r="T393" s="376">
        <f t="shared" si="116"/>
        <v>200</v>
      </c>
      <c r="U393" s="379">
        <f t="shared" si="117"/>
        <v>0</v>
      </c>
      <c r="V393" s="322">
        <f t="shared" si="118"/>
        <v>24.860634114316536</v>
      </c>
      <c r="W393" s="322">
        <f t="shared" si="119"/>
        <v>14.549364178061783</v>
      </c>
      <c r="X393" s="376">
        <f t="shared" si="120"/>
        <v>98.661000000000001</v>
      </c>
      <c r="Y393" s="379">
        <f t="shared" si="121"/>
        <v>1435.4548191717536</v>
      </c>
    </row>
    <row r="394" spans="1:25" x14ac:dyDescent="0.25">
      <c r="A394" s="210">
        <f>'11-2021'!A400</f>
        <v>44517.166666665726</v>
      </c>
      <c r="B394" s="249">
        <v>325.45</v>
      </c>
      <c r="C394" s="250">
        <v>13004.982</v>
      </c>
      <c r="D394" s="249">
        <v>28.23</v>
      </c>
      <c r="E394" s="250">
        <v>1128.0709999999999</v>
      </c>
      <c r="F394" s="251">
        <f t="shared" si="109"/>
        <v>297.21999999999997</v>
      </c>
      <c r="G394" s="251">
        <f t="shared" si="110"/>
        <v>11876.911</v>
      </c>
      <c r="H394" s="226">
        <f>'11-2021'!P400</f>
        <v>0</v>
      </c>
      <c r="I394" s="326">
        <f t="shared" si="111"/>
        <v>297.21999999999997</v>
      </c>
      <c r="J394" s="322">
        <f t="shared" si="112"/>
        <v>39.959999327097776</v>
      </c>
      <c r="K394" s="360">
        <v>5.18</v>
      </c>
      <c r="L394" s="327">
        <f t="shared" si="113"/>
        <v>61.972000000000001</v>
      </c>
      <c r="M394" s="322">
        <f t="shared" si="122"/>
        <v>0</v>
      </c>
      <c r="N394" s="322">
        <f t="shared" si="123"/>
        <v>0</v>
      </c>
      <c r="O394" s="322">
        <f t="shared" si="124"/>
        <v>24.860634114316536</v>
      </c>
      <c r="P394" s="322">
        <f t="shared" si="125"/>
        <v>0</v>
      </c>
      <c r="Q394" s="322">
        <f t="shared" si="126"/>
        <v>0</v>
      </c>
      <c r="R394" s="322">
        <f t="shared" si="114"/>
        <v>61.972000000000001</v>
      </c>
      <c r="S394" s="322">
        <f t="shared" si="115"/>
        <v>0</v>
      </c>
      <c r="T394" s="376">
        <f t="shared" si="116"/>
        <v>200</v>
      </c>
      <c r="U394" s="379">
        <f t="shared" si="117"/>
        <v>0</v>
      </c>
      <c r="V394" s="322">
        <f t="shared" si="118"/>
        <v>24.860634114316536</v>
      </c>
      <c r="W394" s="322">
        <f t="shared" si="119"/>
        <v>15.09936521278124</v>
      </c>
      <c r="X394" s="376">
        <f t="shared" si="120"/>
        <v>97.21999999999997</v>
      </c>
      <c r="Y394" s="379">
        <f t="shared" si="121"/>
        <v>1467.9602859865918</v>
      </c>
    </row>
    <row r="395" spans="1:25" x14ac:dyDescent="0.25">
      <c r="A395" s="210">
        <f>'11-2021'!A401</f>
        <v>44517.20833333239</v>
      </c>
      <c r="B395" s="249">
        <v>335.55</v>
      </c>
      <c r="C395" s="250">
        <v>14784.333000000001</v>
      </c>
      <c r="D395" s="249">
        <v>52.472999999999999</v>
      </c>
      <c r="E395" s="250">
        <v>2311.96</v>
      </c>
      <c r="F395" s="251">
        <f t="shared" si="109"/>
        <v>283.077</v>
      </c>
      <c r="G395" s="251">
        <f t="shared" si="110"/>
        <v>12472.373</v>
      </c>
      <c r="H395" s="226">
        <f>'11-2021'!P401</f>
        <v>0</v>
      </c>
      <c r="I395" s="326">
        <f t="shared" si="111"/>
        <v>283.077</v>
      </c>
      <c r="J395" s="322">
        <f t="shared" si="112"/>
        <v>44.06000134239094</v>
      </c>
      <c r="K395" s="360">
        <v>5.18</v>
      </c>
      <c r="L395" s="327">
        <f t="shared" si="113"/>
        <v>61.972000000000001</v>
      </c>
      <c r="M395" s="322">
        <f t="shared" si="122"/>
        <v>0</v>
      </c>
      <c r="N395" s="322">
        <f t="shared" si="123"/>
        <v>0</v>
      </c>
      <c r="O395" s="322">
        <f t="shared" si="124"/>
        <v>24.860634114316536</v>
      </c>
      <c r="P395" s="322">
        <f t="shared" si="125"/>
        <v>0</v>
      </c>
      <c r="Q395" s="322">
        <f t="shared" si="126"/>
        <v>0</v>
      </c>
      <c r="R395" s="322">
        <f t="shared" si="114"/>
        <v>61.972000000000001</v>
      </c>
      <c r="S395" s="322">
        <f t="shared" si="115"/>
        <v>0</v>
      </c>
      <c r="T395" s="376">
        <f t="shared" si="116"/>
        <v>200</v>
      </c>
      <c r="U395" s="379">
        <f t="shared" si="117"/>
        <v>0</v>
      </c>
      <c r="V395" s="322">
        <f t="shared" si="118"/>
        <v>24.860634114316536</v>
      </c>
      <c r="W395" s="322">
        <f t="shared" si="119"/>
        <v>19.199367228074404</v>
      </c>
      <c r="X395" s="376">
        <f t="shared" si="120"/>
        <v>83.076999999999998</v>
      </c>
      <c r="Y395" s="379">
        <f t="shared" si="121"/>
        <v>1595.0258312067372</v>
      </c>
    </row>
    <row r="396" spans="1:25" x14ac:dyDescent="0.25">
      <c r="A396" s="210">
        <f>'11-2021'!A402</f>
        <v>44517.249999999054</v>
      </c>
      <c r="B396" s="249">
        <v>322.35000000000002</v>
      </c>
      <c r="C396" s="250">
        <v>18506.113499999999</v>
      </c>
      <c r="D396" s="249">
        <v>26.31</v>
      </c>
      <c r="E396" s="250">
        <v>1510.4580000000001</v>
      </c>
      <c r="F396" s="251">
        <f t="shared" si="109"/>
        <v>296.04000000000002</v>
      </c>
      <c r="G396" s="251">
        <f t="shared" si="110"/>
        <v>16995.655500000001</v>
      </c>
      <c r="H396" s="226">
        <f>'11-2021'!P402</f>
        <v>0</v>
      </c>
      <c r="I396" s="326">
        <f t="shared" si="111"/>
        <v>296.04000000000002</v>
      </c>
      <c r="J396" s="322">
        <f t="shared" si="112"/>
        <v>57.409996959870284</v>
      </c>
      <c r="K396" s="360">
        <v>5.18</v>
      </c>
      <c r="L396" s="327">
        <f t="shared" si="113"/>
        <v>61.972000000000001</v>
      </c>
      <c r="M396" s="322">
        <f t="shared" si="122"/>
        <v>0</v>
      </c>
      <c r="N396" s="322">
        <f t="shared" si="123"/>
        <v>0</v>
      </c>
      <c r="O396" s="322">
        <f t="shared" si="124"/>
        <v>24.860634114316536</v>
      </c>
      <c r="P396" s="322">
        <f t="shared" si="125"/>
        <v>0</v>
      </c>
      <c r="Q396" s="322">
        <f t="shared" si="126"/>
        <v>0</v>
      </c>
      <c r="R396" s="322">
        <f t="shared" si="114"/>
        <v>61.972000000000001</v>
      </c>
      <c r="S396" s="322">
        <f t="shared" si="115"/>
        <v>0</v>
      </c>
      <c r="T396" s="376">
        <f t="shared" si="116"/>
        <v>200</v>
      </c>
      <c r="U396" s="379">
        <f t="shared" si="117"/>
        <v>0</v>
      </c>
      <c r="V396" s="322">
        <f t="shared" si="118"/>
        <v>24.860634114316536</v>
      </c>
      <c r="W396" s="322">
        <f t="shared" si="119"/>
        <v>32.549362845553745</v>
      </c>
      <c r="X396" s="376">
        <f t="shared" si="120"/>
        <v>96.04000000000002</v>
      </c>
      <c r="Y396" s="379">
        <f t="shared" si="121"/>
        <v>3126.0408076869821</v>
      </c>
    </row>
    <row r="397" spans="1:25" x14ac:dyDescent="0.25">
      <c r="A397" s="210">
        <f>'11-2021'!A403</f>
        <v>44517.291666665718</v>
      </c>
      <c r="B397" s="249">
        <v>334.94900000000001</v>
      </c>
      <c r="C397" s="250">
        <v>25924.269968999997</v>
      </c>
      <c r="D397" s="249">
        <v>0</v>
      </c>
      <c r="E397" s="250">
        <v>0</v>
      </c>
      <c r="F397" s="251">
        <f t="shared" si="109"/>
        <v>334.94900000000001</v>
      </c>
      <c r="G397" s="251">
        <f t="shared" si="110"/>
        <v>25924.269968999997</v>
      </c>
      <c r="H397" s="226">
        <f>'11-2021'!P403</f>
        <v>0</v>
      </c>
      <c r="I397" s="326">
        <f t="shared" si="111"/>
        <v>334.94900000000001</v>
      </c>
      <c r="J397" s="322">
        <f t="shared" si="112"/>
        <v>77.397663432343421</v>
      </c>
      <c r="K397" s="360">
        <v>5.18</v>
      </c>
      <c r="L397" s="327">
        <f t="shared" si="113"/>
        <v>61.972000000000001</v>
      </c>
      <c r="M397" s="322">
        <f t="shared" si="122"/>
        <v>0</v>
      </c>
      <c r="N397" s="322">
        <f t="shared" si="123"/>
        <v>0</v>
      </c>
      <c r="O397" s="322">
        <f t="shared" si="124"/>
        <v>24.860634114316536</v>
      </c>
      <c r="P397" s="322">
        <f t="shared" si="125"/>
        <v>0</v>
      </c>
      <c r="Q397" s="322">
        <f t="shared" si="126"/>
        <v>0</v>
      </c>
      <c r="R397" s="322">
        <f t="shared" si="114"/>
        <v>61.972000000000001</v>
      </c>
      <c r="S397" s="322">
        <f t="shared" si="115"/>
        <v>15.42566343234342</v>
      </c>
      <c r="T397" s="376">
        <f t="shared" si="116"/>
        <v>200</v>
      </c>
      <c r="U397" s="379">
        <f t="shared" si="117"/>
        <v>3085.1326864686839</v>
      </c>
      <c r="V397" s="322">
        <f t="shared" si="118"/>
        <v>24.860634114316536</v>
      </c>
      <c r="W397" s="322">
        <f t="shared" si="119"/>
        <v>52.537029318026882</v>
      </c>
      <c r="X397" s="376">
        <f t="shared" si="120"/>
        <v>134.94900000000001</v>
      </c>
      <c r="Y397" s="379">
        <f t="shared" si="121"/>
        <v>7089.8195694384103</v>
      </c>
    </row>
    <row r="398" spans="1:25" x14ac:dyDescent="0.25">
      <c r="A398" s="210">
        <f>'11-2021'!A404</f>
        <v>44517.333333332383</v>
      </c>
      <c r="B398" s="249">
        <v>325.322</v>
      </c>
      <c r="C398" s="250">
        <v>31133.0023</v>
      </c>
      <c r="D398" s="249">
        <v>0</v>
      </c>
      <c r="E398" s="250">
        <v>0</v>
      </c>
      <c r="F398" s="251">
        <f t="shared" si="109"/>
        <v>325.322</v>
      </c>
      <c r="G398" s="251">
        <f t="shared" si="110"/>
        <v>31133.0023</v>
      </c>
      <c r="H398" s="226">
        <f>'11-2021'!P404</f>
        <v>0</v>
      </c>
      <c r="I398" s="326">
        <f t="shared" si="111"/>
        <v>325.322</v>
      </c>
      <c r="J398" s="322">
        <f t="shared" si="112"/>
        <v>95.699037568931701</v>
      </c>
      <c r="K398" s="360">
        <v>5.18</v>
      </c>
      <c r="L398" s="327">
        <f t="shared" si="113"/>
        <v>61.972000000000001</v>
      </c>
      <c r="M398" s="322">
        <f t="shared" si="122"/>
        <v>0</v>
      </c>
      <c r="N398" s="322">
        <f t="shared" si="123"/>
        <v>0</v>
      </c>
      <c r="O398" s="322">
        <f t="shared" si="124"/>
        <v>24.860634114316536</v>
      </c>
      <c r="P398" s="322">
        <f t="shared" si="125"/>
        <v>0</v>
      </c>
      <c r="Q398" s="322">
        <f t="shared" si="126"/>
        <v>0</v>
      </c>
      <c r="R398" s="322">
        <f t="shared" si="114"/>
        <v>61.972000000000001</v>
      </c>
      <c r="S398" s="322">
        <f t="shared" si="115"/>
        <v>33.727037568931699</v>
      </c>
      <c r="T398" s="376">
        <f t="shared" si="116"/>
        <v>200</v>
      </c>
      <c r="U398" s="379">
        <f t="shared" si="117"/>
        <v>6745.4075137863401</v>
      </c>
      <c r="V398" s="322">
        <f t="shared" si="118"/>
        <v>24.860634114316536</v>
      </c>
      <c r="W398" s="322">
        <f t="shared" si="119"/>
        <v>70.838403454615161</v>
      </c>
      <c r="X398" s="376">
        <f t="shared" si="120"/>
        <v>125.322</v>
      </c>
      <c r="Y398" s="379">
        <f t="shared" si="121"/>
        <v>8877.6103977392813</v>
      </c>
    </row>
    <row r="399" spans="1:25" x14ac:dyDescent="0.25">
      <c r="A399" s="210">
        <f>'11-2021'!A405</f>
        <v>44517.374999999047</v>
      </c>
      <c r="B399" s="249">
        <v>288.17</v>
      </c>
      <c r="C399" s="250">
        <v>16634.23588</v>
      </c>
      <c r="D399" s="249">
        <v>0</v>
      </c>
      <c r="E399" s="250">
        <v>0</v>
      </c>
      <c r="F399" s="251">
        <f t="shared" si="109"/>
        <v>288.17</v>
      </c>
      <c r="G399" s="251">
        <f t="shared" si="110"/>
        <v>16634.23588</v>
      </c>
      <c r="H399" s="226">
        <f>'11-2021'!P405</f>
        <v>0</v>
      </c>
      <c r="I399" s="326">
        <f t="shared" si="111"/>
        <v>288.17</v>
      </c>
      <c r="J399" s="322">
        <f t="shared" si="112"/>
        <v>57.723690460492065</v>
      </c>
      <c r="K399" s="360">
        <v>5.18</v>
      </c>
      <c r="L399" s="327">
        <f t="shared" si="113"/>
        <v>61.972000000000001</v>
      </c>
      <c r="M399" s="322">
        <f t="shared" si="122"/>
        <v>0</v>
      </c>
      <c r="N399" s="322">
        <f t="shared" si="123"/>
        <v>0</v>
      </c>
      <c r="O399" s="322">
        <f t="shared" si="124"/>
        <v>24.860634114316536</v>
      </c>
      <c r="P399" s="322">
        <f t="shared" si="125"/>
        <v>0</v>
      </c>
      <c r="Q399" s="322">
        <f t="shared" si="126"/>
        <v>0</v>
      </c>
      <c r="R399" s="322">
        <f t="shared" si="114"/>
        <v>61.972000000000001</v>
      </c>
      <c r="S399" s="322">
        <f t="shared" si="115"/>
        <v>0</v>
      </c>
      <c r="T399" s="376">
        <f t="shared" si="116"/>
        <v>200</v>
      </c>
      <c r="U399" s="379">
        <f t="shared" si="117"/>
        <v>0</v>
      </c>
      <c r="V399" s="322">
        <f t="shared" si="118"/>
        <v>24.860634114316536</v>
      </c>
      <c r="W399" s="322">
        <f t="shared" si="119"/>
        <v>32.863056346175526</v>
      </c>
      <c r="X399" s="376">
        <f t="shared" si="120"/>
        <v>88.170000000000016</v>
      </c>
      <c r="Y399" s="379">
        <f t="shared" si="121"/>
        <v>2897.5356780422967</v>
      </c>
    </row>
    <row r="400" spans="1:25" x14ac:dyDescent="0.25">
      <c r="A400" s="210">
        <f>'11-2021'!A406</f>
        <v>44517.416666665711</v>
      </c>
      <c r="B400" s="249">
        <v>301.90300000000002</v>
      </c>
      <c r="C400" s="250">
        <v>16599.396358999998</v>
      </c>
      <c r="D400" s="249">
        <v>0</v>
      </c>
      <c r="E400" s="250">
        <v>0</v>
      </c>
      <c r="F400" s="251">
        <f t="shared" si="109"/>
        <v>301.90300000000002</v>
      </c>
      <c r="G400" s="251">
        <f t="shared" si="110"/>
        <v>16599.396358999998</v>
      </c>
      <c r="H400" s="226">
        <f>'11-2021'!P406</f>
        <v>0</v>
      </c>
      <c r="I400" s="326">
        <f t="shared" si="111"/>
        <v>301.90300000000002</v>
      </c>
      <c r="J400" s="322">
        <f t="shared" si="112"/>
        <v>54.982548563611481</v>
      </c>
      <c r="K400" s="360">
        <v>5.18</v>
      </c>
      <c r="L400" s="327">
        <f t="shared" si="113"/>
        <v>61.972000000000001</v>
      </c>
      <c r="M400" s="322">
        <f t="shared" si="122"/>
        <v>0</v>
      </c>
      <c r="N400" s="322">
        <f t="shared" si="123"/>
        <v>0</v>
      </c>
      <c r="O400" s="322">
        <f t="shared" si="124"/>
        <v>24.860634114316536</v>
      </c>
      <c r="P400" s="322">
        <f t="shared" si="125"/>
        <v>0</v>
      </c>
      <c r="Q400" s="322">
        <f t="shared" si="126"/>
        <v>0</v>
      </c>
      <c r="R400" s="322">
        <f t="shared" si="114"/>
        <v>61.972000000000001</v>
      </c>
      <c r="S400" s="322">
        <f t="shared" si="115"/>
        <v>0</v>
      </c>
      <c r="T400" s="376">
        <f t="shared" si="116"/>
        <v>200</v>
      </c>
      <c r="U400" s="379">
        <f t="shared" si="117"/>
        <v>0</v>
      </c>
      <c r="V400" s="322">
        <f t="shared" si="118"/>
        <v>24.860634114316536</v>
      </c>
      <c r="W400" s="322">
        <f t="shared" si="119"/>
        <v>30.121914449294945</v>
      </c>
      <c r="X400" s="376">
        <f t="shared" si="120"/>
        <v>101.90300000000002</v>
      </c>
      <c r="Y400" s="379">
        <f t="shared" si="121"/>
        <v>3069.5134481265031</v>
      </c>
    </row>
    <row r="401" spans="1:25" x14ac:dyDescent="0.25">
      <c r="A401" s="210">
        <f>'11-2021'!A407</f>
        <v>44517.458333332375</v>
      </c>
      <c r="B401" s="249">
        <v>267.44600000000003</v>
      </c>
      <c r="C401" s="250">
        <v>16439.203772000001</v>
      </c>
      <c r="D401" s="249">
        <v>0</v>
      </c>
      <c r="E401" s="250">
        <v>0</v>
      </c>
      <c r="F401" s="251">
        <f t="shared" si="109"/>
        <v>267.44600000000003</v>
      </c>
      <c r="G401" s="251">
        <f t="shared" si="110"/>
        <v>16439.203772000001</v>
      </c>
      <c r="H401" s="226">
        <f>'11-2021'!P407</f>
        <v>0</v>
      </c>
      <c r="I401" s="326">
        <f t="shared" si="111"/>
        <v>267.44600000000003</v>
      </c>
      <c r="J401" s="322">
        <f t="shared" si="112"/>
        <v>61.467375739401596</v>
      </c>
      <c r="K401" s="360">
        <v>5.18</v>
      </c>
      <c r="L401" s="327">
        <f t="shared" si="113"/>
        <v>61.972000000000001</v>
      </c>
      <c r="M401" s="322">
        <f t="shared" si="122"/>
        <v>0</v>
      </c>
      <c r="N401" s="322">
        <f t="shared" si="123"/>
        <v>0</v>
      </c>
      <c r="O401" s="322">
        <f t="shared" si="124"/>
        <v>24.860634114316536</v>
      </c>
      <c r="P401" s="322">
        <f t="shared" si="125"/>
        <v>0</v>
      </c>
      <c r="Q401" s="322">
        <f t="shared" si="126"/>
        <v>0</v>
      </c>
      <c r="R401" s="322">
        <f t="shared" si="114"/>
        <v>61.972000000000001</v>
      </c>
      <c r="S401" s="322">
        <f t="shared" si="115"/>
        <v>0</v>
      </c>
      <c r="T401" s="376">
        <f t="shared" si="116"/>
        <v>200</v>
      </c>
      <c r="U401" s="379">
        <f t="shared" si="117"/>
        <v>0</v>
      </c>
      <c r="V401" s="322">
        <f t="shared" si="118"/>
        <v>24.860634114316536</v>
      </c>
      <c r="W401" s="322">
        <f t="shared" si="119"/>
        <v>36.606741625085064</v>
      </c>
      <c r="X401" s="376">
        <f t="shared" si="120"/>
        <v>67.446000000000026</v>
      </c>
      <c r="Y401" s="379">
        <f t="shared" si="121"/>
        <v>2468.9782956454883</v>
      </c>
    </row>
    <row r="402" spans="1:25" x14ac:dyDescent="0.25">
      <c r="A402" s="210">
        <f>'11-2021'!A408</f>
        <v>44517.49999999904</v>
      </c>
      <c r="B402" s="249">
        <v>229.60199999999998</v>
      </c>
      <c r="C402" s="250">
        <v>11480.873370000001</v>
      </c>
      <c r="D402" s="249">
        <v>0</v>
      </c>
      <c r="E402" s="250">
        <v>0</v>
      </c>
      <c r="F402" s="251">
        <f t="shared" si="109"/>
        <v>229.60199999999998</v>
      </c>
      <c r="G402" s="251">
        <f t="shared" si="110"/>
        <v>11480.873370000001</v>
      </c>
      <c r="H402" s="226">
        <f>'11-2021'!P408</f>
        <v>0</v>
      </c>
      <c r="I402" s="326">
        <f t="shared" si="111"/>
        <v>229.60199999999998</v>
      </c>
      <c r="J402" s="322">
        <f t="shared" si="112"/>
        <v>50.003368306896292</v>
      </c>
      <c r="K402" s="360">
        <v>5.18</v>
      </c>
      <c r="L402" s="327">
        <f t="shared" si="113"/>
        <v>61.972000000000001</v>
      </c>
      <c r="M402" s="322">
        <f t="shared" si="122"/>
        <v>0</v>
      </c>
      <c r="N402" s="322">
        <f t="shared" si="123"/>
        <v>0</v>
      </c>
      <c r="O402" s="322">
        <f t="shared" si="124"/>
        <v>24.860634114316536</v>
      </c>
      <c r="P402" s="322">
        <f t="shared" si="125"/>
        <v>0</v>
      </c>
      <c r="Q402" s="322">
        <f t="shared" si="126"/>
        <v>0</v>
      </c>
      <c r="R402" s="322">
        <f t="shared" si="114"/>
        <v>61.972000000000001</v>
      </c>
      <c r="S402" s="322">
        <f t="shared" si="115"/>
        <v>0</v>
      </c>
      <c r="T402" s="376">
        <f t="shared" si="116"/>
        <v>200</v>
      </c>
      <c r="U402" s="379">
        <f t="shared" si="117"/>
        <v>0</v>
      </c>
      <c r="V402" s="322">
        <f t="shared" si="118"/>
        <v>24.860634114316536</v>
      </c>
      <c r="W402" s="322">
        <f t="shared" si="119"/>
        <v>25.142734192579756</v>
      </c>
      <c r="X402" s="376">
        <f t="shared" si="120"/>
        <v>29.601999999999975</v>
      </c>
      <c r="Y402" s="379">
        <f t="shared" si="121"/>
        <v>744.27521756874535</v>
      </c>
    </row>
    <row r="403" spans="1:25" x14ac:dyDescent="0.25">
      <c r="A403" s="210">
        <f>'11-2021'!A409</f>
        <v>44517.541666665704</v>
      </c>
      <c r="B403" s="249">
        <v>210.16300000000001</v>
      </c>
      <c r="C403" s="250">
        <v>10601.590957999999</v>
      </c>
      <c r="D403" s="249">
        <v>0</v>
      </c>
      <c r="E403" s="250">
        <v>0</v>
      </c>
      <c r="F403" s="251">
        <f t="shared" si="109"/>
        <v>210.16300000000001</v>
      </c>
      <c r="G403" s="251">
        <f t="shared" si="110"/>
        <v>10601.590957999999</v>
      </c>
      <c r="H403" s="226">
        <f>'11-2021'!P409</f>
        <v>0</v>
      </c>
      <c r="I403" s="326">
        <f t="shared" si="111"/>
        <v>210.16300000000001</v>
      </c>
      <c r="J403" s="322">
        <f t="shared" si="112"/>
        <v>50.444611839381807</v>
      </c>
      <c r="K403" s="360">
        <v>5.18</v>
      </c>
      <c r="L403" s="327">
        <f t="shared" si="113"/>
        <v>61.972000000000001</v>
      </c>
      <c r="M403" s="322">
        <f t="shared" si="122"/>
        <v>0</v>
      </c>
      <c r="N403" s="322">
        <f t="shared" si="123"/>
        <v>0</v>
      </c>
      <c r="O403" s="322">
        <f t="shared" si="124"/>
        <v>24.860634114316536</v>
      </c>
      <c r="P403" s="322">
        <f t="shared" si="125"/>
        <v>0</v>
      </c>
      <c r="Q403" s="322">
        <f t="shared" si="126"/>
        <v>0</v>
      </c>
      <c r="R403" s="322">
        <f t="shared" si="114"/>
        <v>61.972000000000001</v>
      </c>
      <c r="S403" s="322">
        <f t="shared" si="115"/>
        <v>0</v>
      </c>
      <c r="T403" s="376">
        <f t="shared" si="116"/>
        <v>200</v>
      </c>
      <c r="U403" s="379">
        <f t="shared" si="117"/>
        <v>0</v>
      </c>
      <c r="V403" s="322">
        <f t="shared" si="118"/>
        <v>24.860634114316536</v>
      </c>
      <c r="W403" s="322">
        <f t="shared" si="119"/>
        <v>25.583977725065271</v>
      </c>
      <c r="X403" s="376">
        <f t="shared" si="120"/>
        <v>10.163000000000011</v>
      </c>
      <c r="Y403" s="379">
        <f t="shared" si="121"/>
        <v>260.00996561983862</v>
      </c>
    </row>
    <row r="404" spans="1:25" x14ac:dyDescent="0.25">
      <c r="A404" s="210">
        <f>'11-2021'!A410</f>
        <v>44517.583333332368</v>
      </c>
      <c r="B404" s="249">
        <v>238.65</v>
      </c>
      <c r="C404" s="250">
        <v>11782.1505</v>
      </c>
      <c r="D404" s="249">
        <v>41.27</v>
      </c>
      <c r="E404" s="250">
        <v>2037.5</v>
      </c>
      <c r="F404" s="251">
        <f t="shared" si="109"/>
        <v>197.38</v>
      </c>
      <c r="G404" s="251">
        <f t="shared" si="110"/>
        <v>9744.6504999999997</v>
      </c>
      <c r="H404" s="226">
        <f>'11-2021'!P410</f>
        <v>0</v>
      </c>
      <c r="I404" s="326">
        <f t="shared" si="111"/>
        <v>197.38</v>
      </c>
      <c r="J404" s="322">
        <f t="shared" si="112"/>
        <v>49.369999493363053</v>
      </c>
      <c r="K404" s="360">
        <v>5.18</v>
      </c>
      <c r="L404" s="327">
        <f t="shared" si="113"/>
        <v>61.972000000000001</v>
      </c>
      <c r="M404" s="322">
        <f t="shared" si="122"/>
        <v>0</v>
      </c>
      <c r="N404" s="322">
        <f t="shared" si="123"/>
        <v>0</v>
      </c>
      <c r="O404" s="322">
        <f t="shared" si="124"/>
        <v>24.860634114316536</v>
      </c>
      <c r="P404" s="322">
        <f t="shared" si="125"/>
        <v>0</v>
      </c>
      <c r="Q404" s="322">
        <f t="shared" si="126"/>
        <v>0</v>
      </c>
      <c r="R404" s="322">
        <f t="shared" si="114"/>
        <v>61.972000000000001</v>
      </c>
      <c r="S404" s="322">
        <f t="shared" si="115"/>
        <v>0</v>
      </c>
      <c r="T404" s="376">
        <f t="shared" si="116"/>
        <v>197.38</v>
      </c>
      <c r="U404" s="379">
        <f t="shared" si="117"/>
        <v>0</v>
      </c>
      <c r="V404" s="322">
        <f t="shared" si="118"/>
        <v>24.860634114316536</v>
      </c>
      <c r="W404" s="322">
        <f t="shared" si="119"/>
        <v>24.509365379046518</v>
      </c>
      <c r="X404" s="376">
        <f t="shared" si="120"/>
        <v>0</v>
      </c>
      <c r="Y404" s="379">
        <f t="shared" si="121"/>
        <v>0</v>
      </c>
    </row>
    <row r="405" spans="1:25" x14ac:dyDescent="0.25">
      <c r="A405" s="210">
        <f>'11-2021'!A411</f>
        <v>44517.624999999032</v>
      </c>
      <c r="B405" s="249">
        <v>245.2</v>
      </c>
      <c r="C405" s="250">
        <v>12041.772000000001</v>
      </c>
      <c r="D405" s="249">
        <v>14.28</v>
      </c>
      <c r="E405" s="250">
        <v>701.29100000000005</v>
      </c>
      <c r="F405" s="251">
        <f t="shared" si="109"/>
        <v>230.92</v>
      </c>
      <c r="G405" s="251">
        <f t="shared" si="110"/>
        <v>11340.481000000002</v>
      </c>
      <c r="H405" s="226">
        <f>'11-2021'!P411</f>
        <v>0</v>
      </c>
      <c r="I405" s="326">
        <f t="shared" si="111"/>
        <v>230.92</v>
      </c>
      <c r="J405" s="322">
        <f t="shared" si="112"/>
        <v>49.109999133899194</v>
      </c>
      <c r="K405" s="360">
        <v>5.18</v>
      </c>
      <c r="L405" s="327">
        <f t="shared" si="113"/>
        <v>61.972000000000001</v>
      </c>
      <c r="M405" s="322">
        <f t="shared" si="122"/>
        <v>0</v>
      </c>
      <c r="N405" s="322">
        <f t="shared" si="123"/>
        <v>0</v>
      </c>
      <c r="O405" s="322">
        <f t="shared" si="124"/>
        <v>24.860634114316536</v>
      </c>
      <c r="P405" s="322">
        <f t="shared" si="125"/>
        <v>0</v>
      </c>
      <c r="Q405" s="322">
        <f t="shared" si="126"/>
        <v>0</v>
      </c>
      <c r="R405" s="322">
        <f t="shared" si="114"/>
        <v>61.972000000000001</v>
      </c>
      <c r="S405" s="322">
        <f t="shared" si="115"/>
        <v>0</v>
      </c>
      <c r="T405" s="376">
        <f t="shared" si="116"/>
        <v>200</v>
      </c>
      <c r="U405" s="379">
        <f t="shared" si="117"/>
        <v>0</v>
      </c>
      <c r="V405" s="322">
        <f t="shared" si="118"/>
        <v>24.860634114316536</v>
      </c>
      <c r="W405" s="322">
        <f t="shared" si="119"/>
        <v>24.249365019582658</v>
      </c>
      <c r="X405" s="376">
        <f t="shared" si="120"/>
        <v>30.919999999999987</v>
      </c>
      <c r="Y405" s="379">
        <f t="shared" si="121"/>
        <v>749.79036640549543</v>
      </c>
    </row>
    <row r="406" spans="1:25" x14ac:dyDescent="0.25">
      <c r="A406" s="210">
        <f>'11-2021'!A412</f>
        <v>44517.666666665697</v>
      </c>
      <c r="B406" s="249">
        <v>233.85599999999999</v>
      </c>
      <c r="C406" s="250">
        <v>12596.431575999999</v>
      </c>
      <c r="D406" s="249">
        <v>0</v>
      </c>
      <c r="E406" s="250">
        <v>0</v>
      </c>
      <c r="F406" s="251">
        <f t="shared" si="109"/>
        <v>233.85599999999999</v>
      </c>
      <c r="G406" s="251">
        <f t="shared" si="110"/>
        <v>12596.431575999999</v>
      </c>
      <c r="H406" s="226">
        <f>'11-2021'!P412</f>
        <v>0</v>
      </c>
      <c r="I406" s="326">
        <f t="shared" si="111"/>
        <v>233.85599999999999</v>
      </c>
      <c r="J406" s="322">
        <f t="shared" si="112"/>
        <v>53.864051279419812</v>
      </c>
      <c r="K406" s="360">
        <v>5.18</v>
      </c>
      <c r="L406" s="327">
        <f t="shared" si="113"/>
        <v>61.972000000000001</v>
      </c>
      <c r="M406" s="322">
        <f t="shared" si="122"/>
        <v>0</v>
      </c>
      <c r="N406" s="322">
        <f t="shared" si="123"/>
        <v>0</v>
      </c>
      <c r="O406" s="322">
        <f t="shared" si="124"/>
        <v>24.860634114316536</v>
      </c>
      <c r="P406" s="322">
        <f t="shared" si="125"/>
        <v>0</v>
      </c>
      <c r="Q406" s="322">
        <f t="shared" si="126"/>
        <v>0</v>
      </c>
      <c r="R406" s="322">
        <f t="shared" si="114"/>
        <v>61.972000000000001</v>
      </c>
      <c r="S406" s="322">
        <f t="shared" si="115"/>
        <v>0</v>
      </c>
      <c r="T406" s="376">
        <f t="shared" si="116"/>
        <v>200</v>
      </c>
      <c r="U406" s="379">
        <f t="shared" si="117"/>
        <v>0</v>
      </c>
      <c r="V406" s="322">
        <f t="shared" si="118"/>
        <v>24.860634114316536</v>
      </c>
      <c r="W406" s="322">
        <f t="shared" si="119"/>
        <v>29.003417165103276</v>
      </c>
      <c r="X406" s="376">
        <f t="shared" si="120"/>
        <v>33.855999999999995</v>
      </c>
      <c r="Y406" s="379">
        <f t="shared" si="121"/>
        <v>981.93969154173635</v>
      </c>
    </row>
    <row r="407" spans="1:25" x14ac:dyDescent="0.25">
      <c r="A407" s="210">
        <f>'11-2021'!A413</f>
        <v>44517.708333332361</v>
      </c>
      <c r="B407" s="249">
        <v>219.52500000000001</v>
      </c>
      <c r="C407" s="250">
        <v>15098.431124999999</v>
      </c>
      <c r="D407" s="249">
        <v>0</v>
      </c>
      <c r="E407" s="250">
        <v>0</v>
      </c>
      <c r="F407" s="251">
        <f t="shared" si="109"/>
        <v>219.52500000000001</v>
      </c>
      <c r="G407" s="251">
        <f t="shared" si="110"/>
        <v>15098.431124999999</v>
      </c>
      <c r="H407" s="226">
        <f>'11-2021'!P413</f>
        <v>0</v>
      </c>
      <c r="I407" s="326">
        <f t="shared" si="111"/>
        <v>219.52500000000001</v>
      </c>
      <c r="J407" s="322">
        <f t="shared" si="112"/>
        <v>68.777729757430805</v>
      </c>
      <c r="K407" s="360">
        <v>5.18</v>
      </c>
      <c r="L407" s="327">
        <f t="shared" si="113"/>
        <v>61.972000000000001</v>
      </c>
      <c r="M407" s="322">
        <f t="shared" si="122"/>
        <v>0</v>
      </c>
      <c r="N407" s="322">
        <f t="shared" si="123"/>
        <v>0</v>
      </c>
      <c r="O407" s="322">
        <f t="shared" si="124"/>
        <v>24.860634114316536</v>
      </c>
      <c r="P407" s="322">
        <f t="shared" si="125"/>
        <v>0</v>
      </c>
      <c r="Q407" s="322">
        <f t="shared" si="126"/>
        <v>0</v>
      </c>
      <c r="R407" s="322">
        <f t="shared" si="114"/>
        <v>61.972000000000001</v>
      </c>
      <c r="S407" s="322">
        <f t="shared" si="115"/>
        <v>6.8057297574308038</v>
      </c>
      <c r="T407" s="376">
        <f t="shared" si="116"/>
        <v>200</v>
      </c>
      <c r="U407" s="379">
        <f t="shared" si="117"/>
        <v>1361.1459514861608</v>
      </c>
      <c r="V407" s="322">
        <f t="shared" si="118"/>
        <v>24.860634114316536</v>
      </c>
      <c r="W407" s="322">
        <f t="shared" si="119"/>
        <v>43.917095643114266</v>
      </c>
      <c r="X407" s="376">
        <f t="shared" si="120"/>
        <v>19.525000000000006</v>
      </c>
      <c r="Y407" s="379">
        <f t="shared" si="121"/>
        <v>857.48129243180631</v>
      </c>
    </row>
    <row r="408" spans="1:25" x14ac:dyDescent="0.25">
      <c r="A408" s="210">
        <f>'11-2021'!A414</f>
        <v>44517.749999999025</v>
      </c>
      <c r="B408" s="249">
        <v>206.11699999999999</v>
      </c>
      <c r="C408" s="250">
        <v>16860.468191</v>
      </c>
      <c r="D408" s="249">
        <v>0</v>
      </c>
      <c r="E408" s="250">
        <v>0</v>
      </c>
      <c r="F408" s="251">
        <f t="shared" si="109"/>
        <v>206.11699999999999</v>
      </c>
      <c r="G408" s="251">
        <f t="shared" si="110"/>
        <v>16860.468191</v>
      </c>
      <c r="H408" s="226">
        <f>'11-2021'!P414</f>
        <v>0</v>
      </c>
      <c r="I408" s="326">
        <f t="shared" si="111"/>
        <v>206.11699999999999</v>
      </c>
      <c r="J408" s="322">
        <f t="shared" si="112"/>
        <v>81.80047347380372</v>
      </c>
      <c r="K408" s="360">
        <v>5.18</v>
      </c>
      <c r="L408" s="327">
        <f t="shared" si="113"/>
        <v>61.972000000000001</v>
      </c>
      <c r="M408" s="322">
        <f t="shared" si="122"/>
        <v>0</v>
      </c>
      <c r="N408" s="322">
        <f t="shared" si="123"/>
        <v>0</v>
      </c>
      <c r="O408" s="322">
        <f t="shared" si="124"/>
        <v>24.860634114316536</v>
      </c>
      <c r="P408" s="322">
        <f t="shared" si="125"/>
        <v>0</v>
      </c>
      <c r="Q408" s="322">
        <f t="shared" si="126"/>
        <v>0</v>
      </c>
      <c r="R408" s="322">
        <f t="shared" si="114"/>
        <v>61.972000000000001</v>
      </c>
      <c r="S408" s="322">
        <f t="shared" si="115"/>
        <v>19.828473473803719</v>
      </c>
      <c r="T408" s="376">
        <f t="shared" si="116"/>
        <v>200</v>
      </c>
      <c r="U408" s="379">
        <f t="shared" si="117"/>
        <v>3965.6946947607439</v>
      </c>
      <c r="V408" s="322">
        <f t="shared" si="118"/>
        <v>24.860634114316536</v>
      </c>
      <c r="W408" s="322">
        <f t="shared" si="119"/>
        <v>56.939839359487181</v>
      </c>
      <c r="X408" s="376">
        <f t="shared" si="120"/>
        <v>6.1169999999999902</v>
      </c>
      <c r="Y408" s="379">
        <f t="shared" si="121"/>
        <v>348.30099736198252</v>
      </c>
    </row>
    <row r="409" spans="1:25" x14ac:dyDescent="0.25">
      <c r="A409" s="210">
        <f>'11-2021'!A415</f>
        <v>44517.791666665689</v>
      </c>
      <c r="B409" s="249">
        <v>191.97199999999998</v>
      </c>
      <c r="C409" s="250">
        <v>11903.087320000001</v>
      </c>
      <c r="D409" s="249">
        <v>0</v>
      </c>
      <c r="E409" s="250">
        <v>0</v>
      </c>
      <c r="F409" s="251">
        <f t="shared" si="109"/>
        <v>191.97199999999998</v>
      </c>
      <c r="G409" s="251">
        <f t="shared" si="110"/>
        <v>11903.087320000001</v>
      </c>
      <c r="H409" s="226">
        <f>'11-2021'!P415</f>
        <v>0</v>
      </c>
      <c r="I409" s="326">
        <f t="shared" si="111"/>
        <v>191.97199999999998</v>
      </c>
      <c r="J409" s="322">
        <f t="shared" si="112"/>
        <v>62.004288750442782</v>
      </c>
      <c r="K409" s="360">
        <v>5.18</v>
      </c>
      <c r="L409" s="327">
        <f t="shared" si="113"/>
        <v>61.972000000000001</v>
      </c>
      <c r="M409" s="322">
        <f t="shared" si="122"/>
        <v>0</v>
      </c>
      <c r="N409" s="322">
        <f t="shared" si="123"/>
        <v>0</v>
      </c>
      <c r="O409" s="322">
        <f t="shared" si="124"/>
        <v>24.860634114316536</v>
      </c>
      <c r="P409" s="322">
        <f t="shared" si="125"/>
        <v>0</v>
      </c>
      <c r="Q409" s="322">
        <f t="shared" si="126"/>
        <v>0</v>
      </c>
      <c r="R409" s="322">
        <f t="shared" si="114"/>
        <v>61.972000000000001</v>
      </c>
      <c r="S409" s="322">
        <f t="shared" si="115"/>
        <v>3.2288750442781122E-2</v>
      </c>
      <c r="T409" s="376">
        <f t="shared" si="116"/>
        <v>191.97199999999998</v>
      </c>
      <c r="U409" s="379">
        <f t="shared" si="117"/>
        <v>6.1985360000015772</v>
      </c>
      <c r="V409" s="322">
        <f t="shared" si="118"/>
        <v>24.860634114316536</v>
      </c>
      <c r="W409" s="322">
        <f t="shared" si="119"/>
        <v>37.143654636126243</v>
      </c>
      <c r="X409" s="376">
        <f t="shared" si="120"/>
        <v>0</v>
      </c>
      <c r="Y409" s="379">
        <f t="shared" si="121"/>
        <v>0</v>
      </c>
    </row>
    <row r="410" spans="1:25" x14ac:dyDescent="0.25">
      <c r="A410" s="210">
        <f>'11-2021'!A416</f>
        <v>44517.833333332354</v>
      </c>
      <c r="B410" s="249">
        <v>179.58</v>
      </c>
      <c r="C410" s="250">
        <v>10452.58396</v>
      </c>
      <c r="D410" s="249">
        <v>0</v>
      </c>
      <c r="E410" s="250">
        <v>0</v>
      </c>
      <c r="F410" s="251">
        <f t="shared" si="109"/>
        <v>179.58</v>
      </c>
      <c r="G410" s="251">
        <f t="shared" si="110"/>
        <v>10452.58396</v>
      </c>
      <c r="H410" s="226">
        <f>'11-2021'!P416</f>
        <v>0</v>
      </c>
      <c r="I410" s="326">
        <f t="shared" si="111"/>
        <v>179.58</v>
      </c>
      <c r="J410" s="322">
        <f t="shared" si="112"/>
        <v>58.205724245461631</v>
      </c>
      <c r="K410" s="360">
        <v>5.18</v>
      </c>
      <c r="L410" s="327">
        <f t="shared" si="113"/>
        <v>61.972000000000001</v>
      </c>
      <c r="M410" s="322">
        <f t="shared" si="122"/>
        <v>0</v>
      </c>
      <c r="N410" s="322">
        <f t="shared" si="123"/>
        <v>0</v>
      </c>
      <c r="O410" s="322">
        <f t="shared" si="124"/>
        <v>24.860634114316536</v>
      </c>
      <c r="P410" s="322">
        <f t="shared" si="125"/>
        <v>0</v>
      </c>
      <c r="Q410" s="322">
        <f t="shared" si="126"/>
        <v>0</v>
      </c>
      <c r="R410" s="322">
        <f t="shared" si="114"/>
        <v>61.972000000000001</v>
      </c>
      <c r="S410" s="322">
        <f t="shared" si="115"/>
        <v>0</v>
      </c>
      <c r="T410" s="376">
        <f t="shared" si="116"/>
        <v>179.58</v>
      </c>
      <c r="U410" s="379">
        <f t="shared" si="117"/>
        <v>0</v>
      </c>
      <c r="V410" s="322">
        <f t="shared" si="118"/>
        <v>24.860634114316536</v>
      </c>
      <c r="W410" s="322">
        <f t="shared" si="119"/>
        <v>33.345090131145099</v>
      </c>
      <c r="X410" s="376">
        <f t="shared" si="120"/>
        <v>0</v>
      </c>
      <c r="Y410" s="379">
        <f t="shared" si="121"/>
        <v>0</v>
      </c>
    </row>
    <row r="411" spans="1:25" x14ac:dyDescent="0.25">
      <c r="A411" s="210">
        <f>'11-2021'!A417</f>
        <v>44517.874999999018</v>
      </c>
      <c r="B411" s="249">
        <v>181.1</v>
      </c>
      <c r="C411" s="250">
        <v>9576.5679999999993</v>
      </c>
      <c r="D411" s="249">
        <v>7.0529999999999999</v>
      </c>
      <c r="E411" s="250">
        <v>372.96300000000002</v>
      </c>
      <c r="F411" s="251">
        <f t="shared" si="109"/>
        <v>174.047</v>
      </c>
      <c r="G411" s="251">
        <f t="shared" si="110"/>
        <v>9203.6049999999996</v>
      </c>
      <c r="H411" s="226">
        <f>'11-2021'!P417</f>
        <v>0</v>
      </c>
      <c r="I411" s="326">
        <f t="shared" si="111"/>
        <v>174.047</v>
      </c>
      <c r="J411" s="322">
        <f t="shared" si="112"/>
        <v>52.879997931593188</v>
      </c>
      <c r="K411" s="360">
        <v>5.18</v>
      </c>
      <c r="L411" s="327">
        <f t="shared" si="113"/>
        <v>61.972000000000001</v>
      </c>
      <c r="M411" s="322">
        <f t="shared" si="122"/>
        <v>0</v>
      </c>
      <c r="N411" s="322">
        <f t="shared" si="123"/>
        <v>0</v>
      </c>
      <c r="O411" s="322">
        <f t="shared" si="124"/>
        <v>24.860634114316536</v>
      </c>
      <c r="P411" s="322">
        <f t="shared" si="125"/>
        <v>0</v>
      </c>
      <c r="Q411" s="322">
        <f t="shared" si="126"/>
        <v>0</v>
      </c>
      <c r="R411" s="322">
        <f t="shared" si="114"/>
        <v>61.972000000000001</v>
      </c>
      <c r="S411" s="322">
        <f t="shared" si="115"/>
        <v>0</v>
      </c>
      <c r="T411" s="376">
        <f t="shared" si="116"/>
        <v>174.047</v>
      </c>
      <c r="U411" s="379">
        <f t="shared" si="117"/>
        <v>0</v>
      </c>
      <c r="V411" s="322">
        <f t="shared" si="118"/>
        <v>24.860634114316536</v>
      </c>
      <c r="W411" s="322">
        <f t="shared" si="119"/>
        <v>28.019363817276652</v>
      </c>
      <c r="X411" s="376">
        <f t="shared" si="120"/>
        <v>0</v>
      </c>
      <c r="Y411" s="379">
        <f t="shared" si="121"/>
        <v>0</v>
      </c>
    </row>
    <row r="412" spans="1:25" x14ac:dyDescent="0.25">
      <c r="A412" s="210">
        <f>'11-2021'!A418</f>
        <v>44517.916666665682</v>
      </c>
      <c r="B412" s="249">
        <v>249.5</v>
      </c>
      <c r="C412" s="250">
        <v>11861.23</v>
      </c>
      <c r="D412" s="249">
        <v>95.69</v>
      </c>
      <c r="E412" s="250">
        <v>4549.1030000000001</v>
      </c>
      <c r="F412" s="251">
        <f t="shared" si="109"/>
        <v>153.81</v>
      </c>
      <c r="G412" s="251">
        <f t="shared" si="110"/>
        <v>7312.1269999999995</v>
      </c>
      <c r="H412" s="226">
        <f>'11-2021'!P418</f>
        <v>0</v>
      </c>
      <c r="I412" s="326">
        <f t="shared" si="111"/>
        <v>153.81</v>
      </c>
      <c r="J412" s="322">
        <f t="shared" si="112"/>
        <v>47.539997399388852</v>
      </c>
      <c r="K412" s="360">
        <v>5.18</v>
      </c>
      <c r="L412" s="327">
        <f t="shared" si="113"/>
        <v>61.972000000000001</v>
      </c>
      <c r="M412" s="322">
        <f t="shared" si="122"/>
        <v>0</v>
      </c>
      <c r="N412" s="322">
        <f t="shared" si="123"/>
        <v>0</v>
      </c>
      <c r="O412" s="322">
        <f t="shared" si="124"/>
        <v>24.860634114316536</v>
      </c>
      <c r="P412" s="322">
        <f t="shared" si="125"/>
        <v>0</v>
      </c>
      <c r="Q412" s="322">
        <f t="shared" si="126"/>
        <v>0</v>
      </c>
      <c r="R412" s="322">
        <f t="shared" si="114"/>
        <v>61.972000000000001</v>
      </c>
      <c r="S412" s="322">
        <f t="shared" si="115"/>
        <v>0</v>
      </c>
      <c r="T412" s="376">
        <f t="shared" si="116"/>
        <v>153.81</v>
      </c>
      <c r="U412" s="379">
        <f t="shared" si="117"/>
        <v>0</v>
      </c>
      <c r="V412" s="322">
        <f t="shared" si="118"/>
        <v>24.860634114316536</v>
      </c>
      <c r="W412" s="322">
        <f t="shared" si="119"/>
        <v>22.679363285072316</v>
      </c>
      <c r="X412" s="376">
        <f t="shared" si="120"/>
        <v>0</v>
      </c>
      <c r="Y412" s="379">
        <f t="shared" si="121"/>
        <v>0</v>
      </c>
    </row>
    <row r="413" spans="1:25" x14ac:dyDescent="0.25">
      <c r="A413" s="210">
        <f>'11-2021'!A419</f>
        <v>44517.958333332346</v>
      </c>
      <c r="B413" s="249">
        <v>309.89999999999998</v>
      </c>
      <c r="C413" s="250">
        <v>13452.759</v>
      </c>
      <c r="D413" s="249">
        <v>161.67500000000001</v>
      </c>
      <c r="E413" s="250">
        <v>7018.3119999999999</v>
      </c>
      <c r="F413" s="251">
        <f t="shared" si="109"/>
        <v>148.22499999999997</v>
      </c>
      <c r="G413" s="251">
        <f t="shared" si="110"/>
        <v>6434.4470000000001</v>
      </c>
      <c r="H413" s="226">
        <f>'11-2021'!P419</f>
        <v>0</v>
      </c>
      <c r="I413" s="326">
        <f t="shared" si="111"/>
        <v>148.22499999999997</v>
      </c>
      <c r="J413" s="322">
        <f t="shared" si="112"/>
        <v>43.409998313374949</v>
      </c>
      <c r="K413" s="360">
        <v>5.18</v>
      </c>
      <c r="L413" s="327">
        <f t="shared" si="113"/>
        <v>61.972000000000001</v>
      </c>
      <c r="M413" s="322">
        <f t="shared" si="122"/>
        <v>0</v>
      </c>
      <c r="N413" s="322">
        <f t="shared" si="123"/>
        <v>0</v>
      </c>
      <c r="O413" s="322">
        <f t="shared" si="124"/>
        <v>24.860634114316536</v>
      </c>
      <c r="P413" s="322">
        <f t="shared" si="125"/>
        <v>0</v>
      </c>
      <c r="Q413" s="322">
        <f t="shared" si="126"/>
        <v>0</v>
      </c>
      <c r="R413" s="322">
        <f t="shared" si="114"/>
        <v>61.972000000000001</v>
      </c>
      <c r="S413" s="322">
        <f t="shared" si="115"/>
        <v>0</v>
      </c>
      <c r="T413" s="376">
        <f t="shared" si="116"/>
        <v>148.22499999999997</v>
      </c>
      <c r="U413" s="379">
        <f t="shared" si="117"/>
        <v>0</v>
      </c>
      <c r="V413" s="322">
        <f t="shared" si="118"/>
        <v>24.860634114316536</v>
      </c>
      <c r="W413" s="322">
        <f t="shared" si="119"/>
        <v>18.549364199058413</v>
      </c>
      <c r="X413" s="376">
        <f t="shared" si="120"/>
        <v>0</v>
      </c>
      <c r="Y413" s="379">
        <f t="shared" si="121"/>
        <v>0</v>
      </c>
    </row>
    <row r="414" spans="1:25" x14ac:dyDescent="0.25">
      <c r="A414" s="210">
        <f>'11-2021'!A420</f>
        <v>44517.99999999901</v>
      </c>
      <c r="B414" s="249">
        <v>299.64999999999998</v>
      </c>
      <c r="C414" s="250">
        <v>10838.3405</v>
      </c>
      <c r="D414" s="249">
        <v>163.232</v>
      </c>
      <c r="E414" s="250">
        <v>5904.1019999999999</v>
      </c>
      <c r="F414" s="251">
        <f t="shared" si="109"/>
        <v>136.41799999999998</v>
      </c>
      <c r="G414" s="251">
        <f t="shared" si="110"/>
        <v>4934.2385000000004</v>
      </c>
      <c r="H414" s="226">
        <f>'11-2021'!P420</f>
        <v>0</v>
      </c>
      <c r="I414" s="326">
        <f t="shared" si="111"/>
        <v>136.41799999999998</v>
      </c>
      <c r="J414" s="322">
        <f t="shared" si="112"/>
        <v>36.16999589496988</v>
      </c>
      <c r="K414" s="360">
        <v>5.18</v>
      </c>
      <c r="L414" s="327">
        <f t="shared" si="113"/>
        <v>61.972000000000001</v>
      </c>
      <c r="M414" s="322">
        <f t="shared" si="122"/>
        <v>0</v>
      </c>
      <c r="N414" s="322">
        <f t="shared" si="123"/>
        <v>0</v>
      </c>
      <c r="O414" s="322">
        <f t="shared" si="124"/>
        <v>24.860634114316536</v>
      </c>
      <c r="P414" s="322">
        <f t="shared" si="125"/>
        <v>0</v>
      </c>
      <c r="Q414" s="322">
        <f t="shared" si="126"/>
        <v>0</v>
      </c>
      <c r="R414" s="322">
        <f t="shared" si="114"/>
        <v>61.972000000000001</v>
      </c>
      <c r="S414" s="322">
        <f t="shared" si="115"/>
        <v>0</v>
      </c>
      <c r="T414" s="376">
        <f t="shared" si="116"/>
        <v>136.41799999999998</v>
      </c>
      <c r="U414" s="379">
        <f t="shared" si="117"/>
        <v>0</v>
      </c>
      <c r="V414" s="322">
        <f t="shared" si="118"/>
        <v>24.860634114316536</v>
      </c>
      <c r="W414" s="322">
        <f t="shared" si="119"/>
        <v>11.309361780653344</v>
      </c>
      <c r="X414" s="376">
        <f t="shared" si="120"/>
        <v>0</v>
      </c>
      <c r="Y414" s="379">
        <f t="shared" si="121"/>
        <v>0</v>
      </c>
    </row>
    <row r="415" spans="1:25" x14ac:dyDescent="0.25">
      <c r="A415" s="210">
        <f>'11-2021'!A421</f>
        <v>44518.041666665675</v>
      </c>
      <c r="B415" s="249">
        <v>307.89999999999998</v>
      </c>
      <c r="C415" s="250">
        <v>11262.982</v>
      </c>
      <c r="D415" s="249">
        <v>160.04300000000001</v>
      </c>
      <c r="E415" s="250">
        <v>5854.3729999999996</v>
      </c>
      <c r="F415" s="251">
        <f t="shared" si="109"/>
        <v>147.85699999999997</v>
      </c>
      <c r="G415" s="251">
        <f t="shared" si="110"/>
        <v>5408.6090000000004</v>
      </c>
      <c r="H415" s="226">
        <f>'11-2021'!P421</f>
        <v>0</v>
      </c>
      <c r="I415" s="326">
        <f t="shared" si="111"/>
        <v>147.85699999999997</v>
      </c>
      <c r="J415" s="322">
        <f t="shared" si="112"/>
        <v>36.579999594202519</v>
      </c>
      <c r="K415" s="360">
        <v>4.99</v>
      </c>
      <c r="L415" s="327">
        <f t="shared" si="113"/>
        <v>59.996000000000002</v>
      </c>
      <c r="M415" s="322">
        <f t="shared" si="122"/>
        <v>0</v>
      </c>
      <c r="N415" s="322">
        <f t="shared" si="123"/>
        <v>0</v>
      </c>
      <c r="O415" s="322">
        <f t="shared" si="124"/>
        <v>24.860634114316536</v>
      </c>
      <c r="P415" s="322">
        <f t="shared" si="125"/>
        <v>0</v>
      </c>
      <c r="Q415" s="322">
        <f t="shared" si="126"/>
        <v>0</v>
      </c>
      <c r="R415" s="322">
        <f t="shared" si="114"/>
        <v>59.996000000000002</v>
      </c>
      <c r="S415" s="322">
        <f t="shared" si="115"/>
        <v>0</v>
      </c>
      <c r="T415" s="376">
        <f t="shared" si="116"/>
        <v>147.85699999999997</v>
      </c>
      <c r="U415" s="379">
        <f t="shared" si="117"/>
        <v>0</v>
      </c>
      <c r="V415" s="322">
        <f t="shared" si="118"/>
        <v>24.860634114316536</v>
      </c>
      <c r="W415" s="322">
        <f t="shared" si="119"/>
        <v>11.719365479885983</v>
      </c>
      <c r="X415" s="376">
        <f t="shared" si="120"/>
        <v>0</v>
      </c>
      <c r="Y415" s="379">
        <f t="shared" si="121"/>
        <v>0</v>
      </c>
    </row>
    <row r="416" spans="1:25" x14ac:dyDescent="0.25">
      <c r="A416" s="210">
        <f>'11-2021'!A422</f>
        <v>44518.083333332339</v>
      </c>
      <c r="B416" s="249">
        <v>309.64999999999998</v>
      </c>
      <c r="C416" s="250">
        <v>10831.557000000001</v>
      </c>
      <c r="D416" s="249">
        <v>148.982</v>
      </c>
      <c r="E416" s="250">
        <v>5211.3900000000003</v>
      </c>
      <c r="F416" s="251">
        <f t="shared" si="109"/>
        <v>160.66799999999998</v>
      </c>
      <c r="G416" s="251">
        <f t="shared" si="110"/>
        <v>5620.1670000000004</v>
      </c>
      <c r="H416" s="226">
        <f>'11-2021'!P422</f>
        <v>0</v>
      </c>
      <c r="I416" s="326">
        <f t="shared" si="111"/>
        <v>160.66799999999998</v>
      </c>
      <c r="J416" s="322">
        <f t="shared" si="112"/>
        <v>34.980002240645312</v>
      </c>
      <c r="K416" s="360">
        <v>4.99</v>
      </c>
      <c r="L416" s="327">
        <f t="shared" si="113"/>
        <v>59.996000000000002</v>
      </c>
      <c r="M416" s="322">
        <f t="shared" si="122"/>
        <v>0</v>
      </c>
      <c r="N416" s="322">
        <f t="shared" si="123"/>
        <v>0</v>
      </c>
      <c r="O416" s="322">
        <f t="shared" si="124"/>
        <v>24.860634114316536</v>
      </c>
      <c r="P416" s="322">
        <f t="shared" si="125"/>
        <v>0</v>
      </c>
      <c r="Q416" s="322">
        <f t="shared" si="126"/>
        <v>0</v>
      </c>
      <c r="R416" s="322">
        <f t="shared" si="114"/>
        <v>59.996000000000002</v>
      </c>
      <c r="S416" s="322">
        <f t="shared" si="115"/>
        <v>0</v>
      </c>
      <c r="T416" s="376">
        <f t="shared" si="116"/>
        <v>160.66799999999998</v>
      </c>
      <c r="U416" s="379">
        <f t="shared" si="117"/>
        <v>0</v>
      </c>
      <c r="V416" s="322">
        <f t="shared" si="118"/>
        <v>24.860634114316536</v>
      </c>
      <c r="W416" s="322">
        <f t="shared" si="119"/>
        <v>10.119368126328776</v>
      </c>
      <c r="X416" s="376">
        <f t="shared" si="120"/>
        <v>0</v>
      </c>
      <c r="Y416" s="379">
        <f t="shared" si="121"/>
        <v>0</v>
      </c>
    </row>
    <row r="417" spans="1:25" x14ac:dyDescent="0.25">
      <c r="A417" s="210">
        <f>'11-2021'!A423</f>
        <v>44518.124999999003</v>
      </c>
      <c r="B417" s="249">
        <v>310.95</v>
      </c>
      <c r="C417" s="250">
        <v>10718.4465</v>
      </c>
      <c r="D417" s="249">
        <v>87.284999999999997</v>
      </c>
      <c r="E417" s="250">
        <v>3008.7139999999999</v>
      </c>
      <c r="F417" s="251">
        <f t="shared" si="109"/>
        <v>223.66499999999999</v>
      </c>
      <c r="G417" s="251">
        <f t="shared" si="110"/>
        <v>7709.7325000000001</v>
      </c>
      <c r="H417" s="226">
        <f>'11-2021'!P423</f>
        <v>0</v>
      </c>
      <c r="I417" s="326">
        <f t="shared" si="111"/>
        <v>223.66499999999999</v>
      </c>
      <c r="J417" s="322">
        <f t="shared" si="112"/>
        <v>34.469999776451388</v>
      </c>
      <c r="K417" s="360">
        <v>4.99</v>
      </c>
      <c r="L417" s="327">
        <f t="shared" si="113"/>
        <v>59.996000000000002</v>
      </c>
      <c r="M417" s="322">
        <f t="shared" si="122"/>
        <v>0</v>
      </c>
      <c r="N417" s="322">
        <f t="shared" si="123"/>
        <v>0</v>
      </c>
      <c r="O417" s="322">
        <f t="shared" si="124"/>
        <v>24.860634114316536</v>
      </c>
      <c r="P417" s="322">
        <f t="shared" si="125"/>
        <v>0</v>
      </c>
      <c r="Q417" s="322">
        <f t="shared" si="126"/>
        <v>0</v>
      </c>
      <c r="R417" s="322">
        <f t="shared" si="114"/>
        <v>59.996000000000002</v>
      </c>
      <c r="S417" s="322">
        <f t="shared" si="115"/>
        <v>0</v>
      </c>
      <c r="T417" s="376">
        <f t="shared" si="116"/>
        <v>200</v>
      </c>
      <c r="U417" s="379">
        <f t="shared" si="117"/>
        <v>0</v>
      </c>
      <c r="V417" s="322">
        <f t="shared" si="118"/>
        <v>24.860634114316536</v>
      </c>
      <c r="W417" s="322">
        <f t="shared" si="119"/>
        <v>9.6093656621348522</v>
      </c>
      <c r="X417" s="376">
        <f t="shared" si="120"/>
        <v>23.664999999999992</v>
      </c>
      <c r="Y417" s="379">
        <f t="shared" si="121"/>
        <v>227.4056383944212</v>
      </c>
    </row>
    <row r="418" spans="1:25" x14ac:dyDescent="0.25">
      <c r="A418" s="210">
        <f>'11-2021'!A424</f>
        <v>44518.166666665667</v>
      </c>
      <c r="B418" s="249">
        <v>302.85000000000002</v>
      </c>
      <c r="C418" s="250">
        <v>10511.923500000001</v>
      </c>
      <c r="D418" s="249">
        <v>67.138999999999996</v>
      </c>
      <c r="E418" s="250">
        <v>2330.395</v>
      </c>
      <c r="F418" s="251">
        <f t="shared" si="109"/>
        <v>235.71100000000001</v>
      </c>
      <c r="G418" s="251">
        <f t="shared" si="110"/>
        <v>8181.5285000000003</v>
      </c>
      <c r="H418" s="226">
        <f>'11-2021'!P424</f>
        <v>0</v>
      </c>
      <c r="I418" s="326">
        <f t="shared" si="111"/>
        <v>235.71100000000001</v>
      </c>
      <c r="J418" s="322">
        <f t="shared" si="112"/>
        <v>34.709998684830154</v>
      </c>
      <c r="K418" s="360">
        <v>4.99</v>
      </c>
      <c r="L418" s="327">
        <f t="shared" si="113"/>
        <v>59.996000000000002</v>
      </c>
      <c r="M418" s="322">
        <f t="shared" si="122"/>
        <v>0</v>
      </c>
      <c r="N418" s="322">
        <f t="shared" si="123"/>
        <v>0</v>
      </c>
      <c r="O418" s="322">
        <f t="shared" si="124"/>
        <v>24.860634114316536</v>
      </c>
      <c r="P418" s="322">
        <f t="shared" si="125"/>
        <v>0</v>
      </c>
      <c r="Q418" s="322">
        <f t="shared" si="126"/>
        <v>0</v>
      </c>
      <c r="R418" s="322">
        <f t="shared" si="114"/>
        <v>59.996000000000002</v>
      </c>
      <c r="S418" s="322">
        <f t="shared" si="115"/>
        <v>0</v>
      </c>
      <c r="T418" s="376">
        <f t="shared" si="116"/>
        <v>200</v>
      </c>
      <c r="U418" s="379">
        <f t="shared" si="117"/>
        <v>0</v>
      </c>
      <c r="V418" s="322">
        <f t="shared" si="118"/>
        <v>24.860634114316536</v>
      </c>
      <c r="W418" s="322">
        <f t="shared" si="119"/>
        <v>9.8493645705136181</v>
      </c>
      <c r="X418" s="376">
        <f t="shared" si="120"/>
        <v>35.711000000000013</v>
      </c>
      <c r="Y418" s="379">
        <f t="shared" si="121"/>
        <v>351.73065817761193</v>
      </c>
    </row>
    <row r="419" spans="1:25" x14ac:dyDescent="0.25">
      <c r="A419" s="210">
        <f>'11-2021'!A425</f>
        <v>44518.208333332332</v>
      </c>
      <c r="B419" s="249">
        <v>318.35000000000002</v>
      </c>
      <c r="C419" s="250">
        <v>12469.7695</v>
      </c>
      <c r="D419" s="249">
        <v>33.686999999999998</v>
      </c>
      <c r="E419" s="250">
        <v>1319.52</v>
      </c>
      <c r="F419" s="251">
        <f t="shared" si="109"/>
        <v>284.66300000000001</v>
      </c>
      <c r="G419" s="251">
        <f t="shared" si="110"/>
        <v>11150.2495</v>
      </c>
      <c r="H419" s="226">
        <f>'11-2021'!P425</f>
        <v>0</v>
      </c>
      <c r="I419" s="326">
        <f t="shared" si="111"/>
        <v>284.66300000000001</v>
      </c>
      <c r="J419" s="322">
        <f t="shared" si="112"/>
        <v>39.169999262285579</v>
      </c>
      <c r="K419" s="360">
        <v>4.99</v>
      </c>
      <c r="L419" s="327">
        <f t="shared" si="113"/>
        <v>59.996000000000002</v>
      </c>
      <c r="M419" s="322">
        <f t="shared" si="122"/>
        <v>0</v>
      </c>
      <c r="N419" s="322">
        <f t="shared" si="123"/>
        <v>0</v>
      </c>
      <c r="O419" s="322">
        <f t="shared" si="124"/>
        <v>24.860634114316536</v>
      </c>
      <c r="P419" s="322">
        <f t="shared" si="125"/>
        <v>0</v>
      </c>
      <c r="Q419" s="322">
        <f t="shared" si="126"/>
        <v>0</v>
      </c>
      <c r="R419" s="322">
        <f t="shared" si="114"/>
        <v>59.996000000000002</v>
      </c>
      <c r="S419" s="322">
        <f t="shared" si="115"/>
        <v>0</v>
      </c>
      <c r="T419" s="376">
        <f t="shared" si="116"/>
        <v>200</v>
      </c>
      <c r="U419" s="379">
        <f t="shared" si="117"/>
        <v>0</v>
      </c>
      <c r="V419" s="322">
        <f t="shared" si="118"/>
        <v>24.860634114316536</v>
      </c>
      <c r="W419" s="322">
        <f t="shared" si="119"/>
        <v>14.309365147969043</v>
      </c>
      <c r="X419" s="376">
        <f t="shared" si="120"/>
        <v>84.663000000000011</v>
      </c>
      <c r="Y419" s="379">
        <f t="shared" si="121"/>
        <v>1211.4737815225033</v>
      </c>
    </row>
    <row r="420" spans="1:25" x14ac:dyDescent="0.25">
      <c r="A420" s="210">
        <f>'11-2021'!A426</f>
        <v>44518.249999998996</v>
      </c>
      <c r="B420" s="249">
        <v>316.90900000000005</v>
      </c>
      <c r="C420" s="250">
        <v>14776.787026</v>
      </c>
      <c r="D420" s="249">
        <v>0</v>
      </c>
      <c r="E420" s="250">
        <v>0</v>
      </c>
      <c r="F420" s="251">
        <f t="shared" si="109"/>
        <v>316.90900000000005</v>
      </c>
      <c r="G420" s="251">
        <f t="shared" si="110"/>
        <v>14776.787026</v>
      </c>
      <c r="H420" s="226">
        <f>'11-2021'!P426</f>
        <v>0</v>
      </c>
      <c r="I420" s="326">
        <f t="shared" si="111"/>
        <v>316.90900000000005</v>
      </c>
      <c r="J420" s="322">
        <f t="shared" si="112"/>
        <v>46.62785539697515</v>
      </c>
      <c r="K420" s="360">
        <v>4.99</v>
      </c>
      <c r="L420" s="327">
        <f t="shared" si="113"/>
        <v>59.996000000000002</v>
      </c>
      <c r="M420" s="322">
        <f t="shared" si="122"/>
        <v>0</v>
      </c>
      <c r="N420" s="322">
        <f t="shared" si="123"/>
        <v>0</v>
      </c>
      <c r="O420" s="322">
        <f t="shared" si="124"/>
        <v>24.860634114316536</v>
      </c>
      <c r="P420" s="322">
        <f t="shared" si="125"/>
        <v>0</v>
      </c>
      <c r="Q420" s="322">
        <f t="shared" si="126"/>
        <v>0</v>
      </c>
      <c r="R420" s="322">
        <f t="shared" si="114"/>
        <v>59.996000000000002</v>
      </c>
      <c r="S420" s="322">
        <f t="shared" si="115"/>
        <v>0</v>
      </c>
      <c r="T420" s="376">
        <f t="shared" si="116"/>
        <v>200</v>
      </c>
      <c r="U420" s="379">
        <f t="shared" si="117"/>
        <v>0</v>
      </c>
      <c r="V420" s="322">
        <f t="shared" si="118"/>
        <v>24.860634114316536</v>
      </c>
      <c r="W420" s="322">
        <f t="shared" si="119"/>
        <v>21.767221282658614</v>
      </c>
      <c r="X420" s="376">
        <f t="shared" si="120"/>
        <v>116.90900000000005</v>
      </c>
      <c r="Y420" s="379">
        <f t="shared" si="121"/>
        <v>2544.784072934337</v>
      </c>
    </row>
    <row r="421" spans="1:25" x14ac:dyDescent="0.25">
      <c r="A421" s="210">
        <f>'11-2021'!A427</f>
        <v>44518.29166666566</v>
      </c>
      <c r="B421" s="249">
        <v>366.72199999999998</v>
      </c>
      <c r="C421" s="250">
        <v>24319.550375999999</v>
      </c>
      <c r="D421" s="249">
        <v>0</v>
      </c>
      <c r="E421" s="250">
        <v>0</v>
      </c>
      <c r="F421" s="251">
        <f t="shared" si="109"/>
        <v>366.72199999999998</v>
      </c>
      <c r="G421" s="251">
        <f t="shared" si="110"/>
        <v>24319.550375999999</v>
      </c>
      <c r="H421" s="226">
        <f>'11-2021'!P427</f>
        <v>0</v>
      </c>
      <c r="I421" s="326">
        <f t="shared" si="111"/>
        <v>366.72199999999998</v>
      </c>
      <c r="J421" s="322">
        <f t="shared" si="112"/>
        <v>66.316038786873989</v>
      </c>
      <c r="K421" s="360">
        <v>4.99</v>
      </c>
      <c r="L421" s="327">
        <f t="shared" si="113"/>
        <v>59.996000000000002</v>
      </c>
      <c r="M421" s="322">
        <f t="shared" si="122"/>
        <v>0</v>
      </c>
      <c r="N421" s="322">
        <f t="shared" si="123"/>
        <v>0</v>
      </c>
      <c r="O421" s="322">
        <f t="shared" si="124"/>
        <v>24.860634114316536</v>
      </c>
      <c r="P421" s="322">
        <f t="shared" si="125"/>
        <v>0</v>
      </c>
      <c r="Q421" s="322">
        <f t="shared" si="126"/>
        <v>0</v>
      </c>
      <c r="R421" s="322">
        <f t="shared" si="114"/>
        <v>59.996000000000002</v>
      </c>
      <c r="S421" s="322">
        <f t="shared" si="115"/>
        <v>6.3200387868739867</v>
      </c>
      <c r="T421" s="376">
        <f t="shared" si="116"/>
        <v>200</v>
      </c>
      <c r="U421" s="379">
        <f t="shared" si="117"/>
        <v>1264.0077573747974</v>
      </c>
      <c r="V421" s="322">
        <f t="shared" si="118"/>
        <v>24.860634114316536</v>
      </c>
      <c r="W421" s="322">
        <f t="shared" si="119"/>
        <v>41.455404672557449</v>
      </c>
      <c r="X421" s="376">
        <f t="shared" si="120"/>
        <v>166.72199999999998</v>
      </c>
      <c r="Y421" s="379">
        <f t="shared" si="121"/>
        <v>6911.5279778181221</v>
      </c>
    </row>
    <row r="422" spans="1:25" x14ac:dyDescent="0.25">
      <c r="A422" s="210">
        <f>'11-2021'!A428</f>
        <v>44518.333333332324</v>
      </c>
      <c r="B422" s="249">
        <v>394.10699999999997</v>
      </c>
      <c r="C422" s="250">
        <v>33692.338155000005</v>
      </c>
      <c r="D422" s="249">
        <v>0</v>
      </c>
      <c r="E422" s="250">
        <v>0</v>
      </c>
      <c r="F422" s="251">
        <f t="shared" si="109"/>
        <v>394.10699999999997</v>
      </c>
      <c r="G422" s="251">
        <f t="shared" si="110"/>
        <v>33692.338155000005</v>
      </c>
      <c r="H422" s="226">
        <f>'11-2021'!P428</f>
        <v>0</v>
      </c>
      <c r="I422" s="326">
        <f t="shared" si="111"/>
        <v>394.10699999999997</v>
      </c>
      <c r="J422" s="322">
        <f t="shared" si="112"/>
        <v>85.490331699259357</v>
      </c>
      <c r="K422" s="360">
        <v>4.99</v>
      </c>
      <c r="L422" s="327">
        <f t="shared" si="113"/>
        <v>59.996000000000002</v>
      </c>
      <c r="M422" s="322">
        <f t="shared" si="122"/>
        <v>0</v>
      </c>
      <c r="N422" s="322">
        <f t="shared" si="123"/>
        <v>0</v>
      </c>
      <c r="O422" s="322">
        <f t="shared" si="124"/>
        <v>24.860634114316536</v>
      </c>
      <c r="P422" s="322">
        <f t="shared" si="125"/>
        <v>0</v>
      </c>
      <c r="Q422" s="322">
        <f t="shared" si="126"/>
        <v>0</v>
      </c>
      <c r="R422" s="322">
        <f t="shared" si="114"/>
        <v>59.996000000000002</v>
      </c>
      <c r="S422" s="322">
        <f t="shared" si="115"/>
        <v>25.494331699259355</v>
      </c>
      <c r="T422" s="376">
        <f t="shared" si="116"/>
        <v>200</v>
      </c>
      <c r="U422" s="379">
        <f t="shared" si="117"/>
        <v>5098.8663398518711</v>
      </c>
      <c r="V422" s="322">
        <f t="shared" si="118"/>
        <v>24.860634114316536</v>
      </c>
      <c r="W422" s="322">
        <f t="shared" si="119"/>
        <v>60.629697584942818</v>
      </c>
      <c r="X422" s="376">
        <f t="shared" si="120"/>
        <v>194.10699999999997</v>
      </c>
      <c r="Y422" s="379">
        <f t="shared" si="121"/>
        <v>11768.648709120494</v>
      </c>
    </row>
    <row r="423" spans="1:25" x14ac:dyDescent="0.25">
      <c r="A423" s="210">
        <f>'11-2021'!A429</f>
        <v>44518.374999998989</v>
      </c>
      <c r="B423" s="249">
        <v>407.52699999999999</v>
      </c>
      <c r="C423" s="250">
        <v>20450.245020999999</v>
      </c>
      <c r="D423" s="249">
        <v>0</v>
      </c>
      <c r="E423" s="250">
        <v>0</v>
      </c>
      <c r="F423" s="251">
        <f t="shared" si="109"/>
        <v>407.52699999999999</v>
      </c>
      <c r="G423" s="251">
        <f t="shared" si="110"/>
        <v>20450.245020999999</v>
      </c>
      <c r="H423" s="226">
        <f>'11-2021'!P429</f>
        <v>0</v>
      </c>
      <c r="I423" s="326">
        <f t="shared" si="111"/>
        <v>407.52699999999999</v>
      </c>
      <c r="J423" s="322">
        <f t="shared" si="112"/>
        <v>50.181325460644324</v>
      </c>
      <c r="K423" s="360">
        <v>4.99</v>
      </c>
      <c r="L423" s="327">
        <f t="shared" si="113"/>
        <v>59.996000000000002</v>
      </c>
      <c r="M423" s="322">
        <f t="shared" si="122"/>
        <v>0</v>
      </c>
      <c r="N423" s="322">
        <f t="shared" si="123"/>
        <v>0</v>
      </c>
      <c r="O423" s="322">
        <f t="shared" si="124"/>
        <v>24.860634114316536</v>
      </c>
      <c r="P423" s="322">
        <f t="shared" si="125"/>
        <v>0</v>
      </c>
      <c r="Q423" s="322">
        <f t="shared" si="126"/>
        <v>0</v>
      </c>
      <c r="R423" s="322">
        <f t="shared" si="114"/>
        <v>59.996000000000002</v>
      </c>
      <c r="S423" s="322">
        <f t="shared" si="115"/>
        <v>0</v>
      </c>
      <c r="T423" s="376">
        <f t="shared" si="116"/>
        <v>200</v>
      </c>
      <c r="U423" s="379">
        <f t="shared" si="117"/>
        <v>0</v>
      </c>
      <c r="V423" s="322">
        <f t="shared" si="118"/>
        <v>24.860634114316536</v>
      </c>
      <c r="W423" s="322">
        <f t="shared" si="119"/>
        <v>25.320691346327788</v>
      </c>
      <c r="X423" s="376">
        <f t="shared" si="120"/>
        <v>207.52699999999999</v>
      </c>
      <c r="Y423" s="379">
        <f t="shared" si="121"/>
        <v>5254.7271130293666</v>
      </c>
    </row>
    <row r="424" spans="1:25" x14ac:dyDescent="0.25">
      <c r="A424" s="210">
        <f>'11-2021'!A430</f>
        <v>44518.416666665653</v>
      </c>
      <c r="B424" s="249">
        <v>425.21500000000003</v>
      </c>
      <c r="C424" s="250">
        <v>20683.590319999999</v>
      </c>
      <c r="D424" s="249">
        <v>0</v>
      </c>
      <c r="E424" s="250">
        <v>0</v>
      </c>
      <c r="F424" s="251">
        <f t="shared" si="109"/>
        <v>425.21500000000003</v>
      </c>
      <c r="G424" s="251">
        <f t="shared" si="110"/>
        <v>20683.590319999999</v>
      </c>
      <c r="H424" s="226">
        <f>'11-2021'!P430</f>
        <v>0</v>
      </c>
      <c r="I424" s="326">
        <f t="shared" si="111"/>
        <v>425.21500000000003</v>
      </c>
      <c r="J424" s="322">
        <f t="shared" si="112"/>
        <v>48.642663875921585</v>
      </c>
      <c r="K424" s="360">
        <v>4.99</v>
      </c>
      <c r="L424" s="327">
        <f t="shared" si="113"/>
        <v>59.996000000000002</v>
      </c>
      <c r="M424" s="322">
        <f t="shared" si="122"/>
        <v>0</v>
      </c>
      <c r="N424" s="322">
        <f t="shared" si="123"/>
        <v>0</v>
      </c>
      <c r="O424" s="322">
        <f t="shared" si="124"/>
        <v>24.860634114316536</v>
      </c>
      <c r="P424" s="322">
        <f t="shared" si="125"/>
        <v>0</v>
      </c>
      <c r="Q424" s="322">
        <f t="shared" si="126"/>
        <v>0</v>
      </c>
      <c r="R424" s="322">
        <f t="shared" si="114"/>
        <v>59.996000000000002</v>
      </c>
      <c r="S424" s="322">
        <f t="shared" si="115"/>
        <v>0</v>
      </c>
      <c r="T424" s="376">
        <f t="shared" si="116"/>
        <v>200</v>
      </c>
      <c r="U424" s="379">
        <f t="shared" si="117"/>
        <v>0</v>
      </c>
      <c r="V424" s="322">
        <f t="shared" si="118"/>
        <v>24.860634114316536</v>
      </c>
      <c r="W424" s="322">
        <f t="shared" si="119"/>
        <v>23.782029761605049</v>
      </c>
      <c r="X424" s="376">
        <f t="shared" si="120"/>
        <v>225.21500000000003</v>
      </c>
      <c r="Y424" s="379">
        <f t="shared" si="121"/>
        <v>5356.069832759882</v>
      </c>
    </row>
    <row r="425" spans="1:25" x14ac:dyDescent="0.25">
      <c r="A425" s="210">
        <f>'11-2021'!A431</f>
        <v>44518.458333332317</v>
      </c>
      <c r="B425" s="249">
        <v>449.21900000000005</v>
      </c>
      <c r="C425" s="250">
        <v>21192.803735000001</v>
      </c>
      <c r="D425" s="249">
        <v>0</v>
      </c>
      <c r="E425" s="250">
        <v>0</v>
      </c>
      <c r="F425" s="251">
        <f t="shared" si="109"/>
        <v>449.21900000000005</v>
      </c>
      <c r="G425" s="251">
        <f t="shared" si="110"/>
        <v>21192.803735000001</v>
      </c>
      <c r="H425" s="226">
        <f>'11-2021'!P431</f>
        <v>0</v>
      </c>
      <c r="I425" s="326">
        <f t="shared" si="111"/>
        <v>449.21900000000005</v>
      </c>
      <c r="J425" s="322">
        <f t="shared" si="112"/>
        <v>47.17699771158388</v>
      </c>
      <c r="K425" s="360">
        <v>4.99</v>
      </c>
      <c r="L425" s="327">
        <f t="shared" si="113"/>
        <v>59.996000000000002</v>
      </c>
      <c r="M425" s="322">
        <f t="shared" si="122"/>
        <v>0</v>
      </c>
      <c r="N425" s="322">
        <f t="shared" si="123"/>
        <v>0</v>
      </c>
      <c r="O425" s="322">
        <f t="shared" si="124"/>
        <v>24.860634114316536</v>
      </c>
      <c r="P425" s="322">
        <f t="shared" si="125"/>
        <v>0</v>
      </c>
      <c r="Q425" s="322">
        <f t="shared" si="126"/>
        <v>0</v>
      </c>
      <c r="R425" s="322">
        <f t="shared" si="114"/>
        <v>59.996000000000002</v>
      </c>
      <c r="S425" s="322">
        <f t="shared" si="115"/>
        <v>0</v>
      </c>
      <c r="T425" s="376">
        <f t="shared" si="116"/>
        <v>200</v>
      </c>
      <c r="U425" s="379">
        <f t="shared" si="117"/>
        <v>0</v>
      </c>
      <c r="V425" s="322">
        <f t="shared" si="118"/>
        <v>24.860634114316536</v>
      </c>
      <c r="W425" s="322">
        <f t="shared" si="119"/>
        <v>22.316363597267344</v>
      </c>
      <c r="X425" s="376">
        <f t="shared" si="120"/>
        <v>249.21900000000005</v>
      </c>
      <c r="Y425" s="379">
        <f t="shared" si="121"/>
        <v>5561.6618193473714</v>
      </c>
    </row>
    <row r="426" spans="1:25" x14ac:dyDescent="0.25">
      <c r="A426" s="210">
        <f>'11-2021'!A432</f>
        <v>44518.499999998981</v>
      </c>
      <c r="B426" s="249">
        <v>443.52299999999997</v>
      </c>
      <c r="C426" s="250">
        <v>22285.296158999998</v>
      </c>
      <c r="D426" s="249">
        <v>0</v>
      </c>
      <c r="E426" s="250">
        <v>0</v>
      </c>
      <c r="F426" s="251">
        <f t="shared" si="109"/>
        <v>443.52299999999997</v>
      </c>
      <c r="G426" s="251">
        <f t="shared" si="110"/>
        <v>22285.296158999998</v>
      </c>
      <c r="H426" s="226">
        <f>'11-2021'!P432</f>
        <v>0</v>
      </c>
      <c r="I426" s="326">
        <f t="shared" si="111"/>
        <v>443.52299999999997</v>
      </c>
      <c r="J426" s="322">
        <f t="shared" si="112"/>
        <v>50.246089061897578</v>
      </c>
      <c r="K426" s="360">
        <v>4.99</v>
      </c>
      <c r="L426" s="327">
        <f t="shared" si="113"/>
        <v>59.996000000000002</v>
      </c>
      <c r="M426" s="322">
        <f t="shared" si="122"/>
        <v>0</v>
      </c>
      <c r="N426" s="322">
        <f t="shared" si="123"/>
        <v>0</v>
      </c>
      <c r="O426" s="322">
        <f t="shared" si="124"/>
        <v>24.860634114316536</v>
      </c>
      <c r="P426" s="322">
        <f t="shared" si="125"/>
        <v>0</v>
      </c>
      <c r="Q426" s="322">
        <f t="shared" si="126"/>
        <v>0</v>
      </c>
      <c r="R426" s="322">
        <f t="shared" si="114"/>
        <v>59.996000000000002</v>
      </c>
      <c r="S426" s="322">
        <f t="shared" si="115"/>
        <v>0</v>
      </c>
      <c r="T426" s="376">
        <f t="shared" si="116"/>
        <v>200</v>
      </c>
      <c r="U426" s="379">
        <f t="shared" si="117"/>
        <v>0</v>
      </c>
      <c r="V426" s="322">
        <f t="shared" si="118"/>
        <v>24.860634114316536</v>
      </c>
      <c r="W426" s="322">
        <f t="shared" si="119"/>
        <v>25.385454947581042</v>
      </c>
      <c r="X426" s="376">
        <f t="shared" si="120"/>
        <v>243.52299999999997</v>
      </c>
      <c r="Y426" s="379">
        <f t="shared" si="121"/>
        <v>6181.9421451997778</v>
      </c>
    </row>
    <row r="427" spans="1:25" x14ac:dyDescent="0.25">
      <c r="A427" s="210">
        <f>'11-2021'!A433</f>
        <v>44518.541666665646</v>
      </c>
      <c r="B427" s="249">
        <v>456.68700000000001</v>
      </c>
      <c r="C427" s="250">
        <v>38443.760154000003</v>
      </c>
      <c r="D427" s="249">
        <v>0</v>
      </c>
      <c r="E427" s="250">
        <v>0</v>
      </c>
      <c r="F427" s="251">
        <f t="shared" si="109"/>
        <v>456.68700000000001</v>
      </c>
      <c r="G427" s="251">
        <f t="shared" si="110"/>
        <v>38443.760154000003</v>
      </c>
      <c r="H427" s="226">
        <f>'11-2021'!P433</f>
        <v>0</v>
      </c>
      <c r="I427" s="326">
        <f t="shared" si="111"/>
        <v>456.68700000000001</v>
      </c>
      <c r="J427" s="322">
        <f t="shared" si="112"/>
        <v>84.179668249807861</v>
      </c>
      <c r="K427" s="360">
        <v>4.99</v>
      </c>
      <c r="L427" s="327">
        <f t="shared" si="113"/>
        <v>59.996000000000002</v>
      </c>
      <c r="M427" s="322">
        <f t="shared" si="122"/>
        <v>0</v>
      </c>
      <c r="N427" s="322">
        <f t="shared" si="123"/>
        <v>0</v>
      </c>
      <c r="O427" s="322">
        <f t="shared" si="124"/>
        <v>24.860634114316536</v>
      </c>
      <c r="P427" s="322">
        <f t="shared" si="125"/>
        <v>0</v>
      </c>
      <c r="Q427" s="322">
        <f t="shared" si="126"/>
        <v>0</v>
      </c>
      <c r="R427" s="322">
        <f t="shared" si="114"/>
        <v>59.996000000000002</v>
      </c>
      <c r="S427" s="322">
        <f t="shared" si="115"/>
        <v>24.183668249807859</v>
      </c>
      <c r="T427" s="376">
        <f t="shared" si="116"/>
        <v>200</v>
      </c>
      <c r="U427" s="379">
        <f t="shared" si="117"/>
        <v>4836.7336499615722</v>
      </c>
      <c r="V427" s="322">
        <f t="shared" si="118"/>
        <v>24.860634114316536</v>
      </c>
      <c r="W427" s="322">
        <f t="shared" si="119"/>
        <v>59.319034135491322</v>
      </c>
      <c r="X427" s="376">
        <f t="shared" si="120"/>
        <v>256.68700000000001</v>
      </c>
      <c r="Y427" s="379">
        <f t="shared" si="121"/>
        <v>15226.424915136862</v>
      </c>
    </row>
    <row r="428" spans="1:25" x14ac:dyDescent="0.25">
      <c r="A428" s="210">
        <f>'11-2021'!A434</f>
        <v>44518.58333333231</v>
      </c>
      <c r="B428" s="249">
        <v>445.637</v>
      </c>
      <c r="C428" s="250">
        <v>40631.635294</v>
      </c>
      <c r="D428" s="249">
        <v>0</v>
      </c>
      <c r="E428" s="250">
        <v>0</v>
      </c>
      <c r="F428" s="251">
        <f t="shared" si="109"/>
        <v>445.637</v>
      </c>
      <c r="G428" s="251">
        <f t="shared" si="110"/>
        <v>40631.635294</v>
      </c>
      <c r="H428" s="226">
        <f>'11-2021'!P434</f>
        <v>0</v>
      </c>
      <c r="I428" s="326">
        <f t="shared" si="111"/>
        <v>445.637</v>
      </c>
      <c r="J428" s="322">
        <f t="shared" si="112"/>
        <v>91.176529987411271</v>
      </c>
      <c r="K428" s="360">
        <v>4.99</v>
      </c>
      <c r="L428" s="327">
        <f t="shared" si="113"/>
        <v>59.996000000000002</v>
      </c>
      <c r="M428" s="322">
        <f t="shared" si="122"/>
        <v>0</v>
      </c>
      <c r="N428" s="322">
        <f t="shared" si="123"/>
        <v>0</v>
      </c>
      <c r="O428" s="322">
        <f t="shared" si="124"/>
        <v>24.860634114316536</v>
      </c>
      <c r="P428" s="322">
        <f t="shared" si="125"/>
        <v>0</v>
      </c>
      <c r="Q428" s="322">
        <f t="shared" si="126"/>
        <v>0</v>
      </c>
      <c r="R428" s="322">
        <f t="shared" si="114"/>
        <v>59.996000000000002</v>
      </c>
      <c r="S428" s="322">
        <f t="shared" si="115"/>
        <v>31.180529987411269</v>
      </c>
      <c r="T428" s="376">
        <f t="shared" si="116"/>
        <v>200</v>
      </c>
      <c r="U428" s="379">
        <f t="shared" si="117"/>
        <v>6236.1059974822538</v>
      </c>
      <c r="V428" s="322">
        <f t="shared" si="118"/>
        <v>24.860634114316536</v>
      </c>
      <c r="W428" s="322">
        <f t="shared" si="119"/>
        <v>66.315895873094732</v>
      </c>
      <c r="X428" s="376">
        <f t="shared" si="120"/>
        <v>245.637</v>
      </c>
      <c r="Y428" s="379">
        <f t="shared" si="121"/>
        <v>16289.63771457937</v>
      </c>
    </row>
    <row r="429" spans="1:25" x14ac:dyDescent="0.25">
      <c r="A429" s="210">
        <f>'11-2021'!A435</f>
        <v>44518.624999998974</v>
      </c>
      <c r="B429" s="249">
        <v>420.26900000000001</v>
      </c>
      <c r="C429" s="250">
        <v>20334.715447000002</v>
      </c>
      <c r="D429" s="249">
        <v>0</v>
      </c>
      <c r="E429" s="250">
        <v>0</v>
      </c>
      <c r="F429" s="251">
        <f t="shared" si="109"/>
        <v>420.26900000000001</v>
      </c>
      <c r="G429" s="251">
        <f t="shared" si="110"/>
        <v>20334.715447000002</v>
      </c>
      <c r="H429" s="226">
        <f>'11-2021'!P435</f>
        <v>0</v>
      </c>
      <c r="I429" s="326">
        <f t="shared" si="111"/>
        <v>420.26900000000001</v>
      </c>
      <c r="J429" s="322">
        <f t="shared" si="112"/>
        <v>48.384999719227451</v>
      </c>
      <c r="K429" s="360">
        <v>4.99</v>
      </c>
      <c r="L429" s="327">
        <f t="shared" si="113"/>
        <v>59.996000000000002</v>
      </c>
      <c r="M429" s="322">
        <f t="shared" si="122"/>
        <v>0</v>
      </c>
      <c r="N429" s="322">
        <f t="shared" si="123"/>
        <v>0</v>
      </c>
      <c r="O429" s="322">
        <f t="shared" si="124"/>
        <v>24.860634114316536</v>
      </c>
      <c r="P429" s="322">
        <f t="shared" si="125"/>
        <v>0</v>
      </c>
      <c r="Q429" s="322">
        <f t="shared" si="126"/>
        <v>0</v>
      </c>
      <c r="R429" s="322">
        <f t="shared" si="114"/>
        <v>59.996000000000002</v>
      </c>
      <c r="S429" s="322">
        <f t="shared" si="115"/>
        <v>0</v>
      </c>
      <c r="T429" s="376">
        <f t="shared" si="116"/>
        <v>200</v>
      </c>
      <c r="U429" s="379">
        <f t="shared" si="117"/>
        <v>0</v>
      </c>
      <c r="V429" s="322">
        <f t="shared" si="118"/>
        <v>24.860634114316536</v>
      </c>
      <c r="W429" s="322">
        <f t="shared" si="119"/>
        <v>23.524365604910916</v>
      </c>
      <c r="X429" s="376">
        <f t="shared" si="120"/>
        <v>220.26900000000001</v>
      </c>
      <c r="Y429" s="379">
        <f t="shared" si="121"/>
        <v>5181.6884874281222</v>
      </c>
    </row>
    <row r="430" spans="1:25" x14ac:dyDescent="0.25">
      <c r="A430" s="210">
        <f>'11-2021'!A436</f>
        <v>44518.666666665638</v>
      </c>
      <c r="B430" s="249">
        <v>379.39800000000002</v>
      </c>
      <c r="C430" s="250">
        <v>20224.981284000001</v>
      </c>
      <c r="D430" s="249">
        <v>0</v>
      </c>
      <c r="E430" s="250">
        <v>0</v>
      </c>
      <c r="F430" s="251">
        <f t="shared" si="109"/>
        <v>379.39800000000002</v>
      </c>
      <c r="G430" s="251">
        <f t="shared" si="110"/>
        <v>20224.981284000001</v>
      </c>
      <c r="H430" s="226">
        <f>'11-2021'!P436</f>
        <v>0</v>
      </c>
      <c r="I430" s="326">
        <f t="shared" si="111"/>
        <v>379.39800000000002</v>
      </c>
      <c r="J430" s="322">
        <f t="shared" si="112"/>
        <v>53.308086189173373</v>
      </c>
      <c r="K430" s="360">
        <v>4.99</v>
      </c>
      <c r="L430" s="327">
        <f t="shared" si="113"/>
        <v>59.996000000000002</v>
      </c>
      <c r="M430" s="322">
        <f t="shared" si="122"/>
        <v>0</v>
      </c>
      <c r="N430" s="322">
        <f t="shared" si="123"/>
        <v>0</v>
      </c>
      <c r="O430" s="322">
        <f t="shared" si="124"/>
        <v>24.860634114316536</v>
      </c>
      <c r="P430" s="322">
        <f t="shared" si="125"/>
        <v>0</v>
      </c>
      <c r="Q430" s="322">
        <f t="shared" si="126"/>
        <v>0</v>
      </c>
      <c r="R430" s="322">
        <f t="shared" si="114"/>
        <v>59.996000000000002</v>
      </c>
      <c r="S430" s="322">
        <f t="shared" si="115"/>
        <v>0</v>
      </c>
      <c r="T430" s="376">
        <f t="shared" si="116"/>
        <v>200</v>
      </c>
      <c r="U430" s="379">
        <f t="shared" si="117"/>
        <v>0</v>
      </c>
      <c r="V430" s="322">
        <f t="shared" si="118"/>
        <v>24.860634114316536</v>
      </c>
      <c r="W430" s="322">
        <f t="shared" si="119"/>
        <v>28.447452074856837</v>
      </c>
      <c r="X430" s="376">
        <f t="shared" si="120"/>
        <v>179.39800000000002</v>
      </c>
      <c r="Y430" s="379">
        <f t="shared" si="121"/>
        <v>5103.4160073251678</v>
      </c>
    </row>
    <row r="431" spans="1:25" x14ac:dyDescent="0.25">
      <c r="A431" s="210">
        <f>'11-2021'!A437</f>
        <v>44518.708333332303</v>
      </c>
      <c r="B431" s="249">
        <v>324.03200000000004</v>
      </c>
      <c r="C431" s="250">
        <v>29936.079151999998</v>
      </c>
      <c r="D431" s="249">
        <v>0</v>
      </c>
      <c r="E431" s="250">
        <v>0</v>
      </c>
      <c r="F431" s="251">
        <f t="shared" si="109"/>
        <v>324.03200000000004</v>
      </c>
      <c r="G431" s="251">
        <f t="shared" si="110"/>
        <v>29936.079151999998</v>
      </c>
      <c r="H431" s="226">
        <f>'11-2021'!P437</f>
        <v>0</v>
      </c>
      <c r="I431" s="326">
        <f t="shared" si="111"/>
        <v>324.03200000000004</v>
      </c>
      <c r="J431" s="322">
        <f t="shared" si="112"/>
        <v>92.38618146355914</v>
      </c>
      <c r="K431" s="360">
        <v>4.99</v>
      </c>
      <c r="L431" s="327">
        <f t="shared" si="113"/>
        <v>59.996000000000002</v>
      </c>
      <c r="M431" s="322">
        <f t="shared" si="122"/>
        <v>0</v>
      </c>
      <c r="N431" s="322">
        <f t="shared" si="123"/>
        <v>0</v>
      </c>
      <c r="O431" s="322">
        <f t="shared" si="124"/>
        <v>24.860634114316536</v>
      </c>
      <c r="P431" s="322">
        <f t="shared" si="125"/>
        <v>0</v>
      </c>
      <c r="Q431" s="322">
        <f t="shared" si="126"/>
        <v>0</v>
      </c>
      <c r="R431" s="322">
        <f t="shared" si="114"/>
        <v>59.996000000000002</v>
      </c>
      <c r="S431" s="322">
        <f t="shared" si="115"/>
        <v>32.390181463559138</v>
      </c>
      <c r="T431" s="376">
        <f t="shared" si="116"/>
        <v>200</v>
      </c>
      <c r="U431" s="379">
        <f t="shared" si="117"/>
        <v>6478.0362927118276</v>
      </c>
      <c r="V431" s="322">
        <f t="shared" si="118"/>
        <v>24.860634114316536</v>
      </c>
      <c r="W431" s="322">
        <f t="shared" si="119"/>
        <v>67.525547349242601</v>
      </c>
      <c r="X431" s="376">
        <f t="shared" si="120"/>
        <v>124.03200000000004</v>
      </c>
      <c r="Y431" s="379">
        <f t="shared" si="121"/>
        <v>8375.3286888212606</v>
      </c>
    </row>
    <row r="432" spans="1:25" x14ac:dyDescent="0.25">
      <c r="A432" s="210">
        <f>'11-2021'!A438</f>
        <v>44518.749999998967</v>
      </c>
      <c r="B432" s="249">
        <v>335.55099999999999</v>
      </c>
      <c r="C432" s="250">
        <v>27528.197677999997</v>
      </c>
      <c r="D432" s="249">
        <v>0</v>
      </c>
      <c r="E432" s="250">
        <v>0</v>
      </c>
      <c r="F432" s="251">
        <f t="shared" si="109"/>
        <v>335.55099999999999</v>
      </c>
      <c r="G432" s="251">
        <f t="shared" si="110"/>
        <v>27528.197677999997</v>
      </c>
      <c r="H432" s="226">
        <f>'11-2021'!P438</f>
        <v>0</v>
      </c>
      <c r="I432" s="326">
        <f t="shared" si="111"/>
        <v>335.55099999999999</v>
      </c>
      <c r="J432" s="322">
        <f t="shared" si="112"/>
        <v>82.038788970976086</v>
      </c>
      <c r="K432" s="360">
        <v>4.99</v>
      </c>
      <c r="L432" s="327">
        <f t="shared" si="113"/>
        <v>59.996000000000002</v>
      </c>
      <c r="M432" s="322">
        <f t="shared" si="122"/>
        <v>0</v>
      </c>
      <c r="N432" s="322">
        <f t="shared" si="123"/>
        <v>0</v>
      </c>
      <c r="O432" s="322">
        <f t="shared" si="124"/>
        <v>24.860634114316536</v>
      </c>
      <c r="P432" s="322">
        <f t="shared" si="125"/>
        <v>0</v>
      </c>
      <c r="Q432" s="322">
        <f t="shared" si="126"/>
        <v>0</v>
      </c>
      <c r="R432" s="322">
        <f t="shared" si="114"/>
        <v>59.996000000000002</v>
      </c>
      <c r="S432" s="322">
        <f t="shared" si="115"/>
        <v>22.042788970976083</v>
      </c>
      <c r="T432" s="376">
        <f t="shared" si="116"/>
        <v>200</v>
      </c>
      <c r="U432" s="379">
        <f t="shared" si="117"/>
        <v>4408.557794195217</v>
      </c>
      <c r="V432" s="322">
        <f t="shared" si="118"/>
        <v>24.860634114316536</v>
      </c>
      <c r="W432" s="322">
        <f t="shared" si="119"/>
        <v>57.178154856659546</v>
      </c>
      <c r="X432" s="376">
        <f t="shared" si="120"/>
        <v>135.55099999999999</v>
      </c>
      <c r="Y432" s="379">
        <f t="shared" si="121"/>
        <v>7750.5560689750573</v>
      </c>
    </row>
    <row r="433" spans="1:25" x14ac:dyDescent="0.25">
      <c r="A433" s="210">
        <f>'11-2021'!A439</f>
        <v>44518.791666665631</v>
      </c>
      <c r="B433" s="249">
        <v>337.601</v>
      </c>
      <c r="C433" s="250">
        <v>28244.170249999999</v>
      </c>
      <c r="D433" s="249">
        <v>0</v>
      </c>
      <c r="E433" s="250">
        <v>0</v>
      </c>
      <c r="F433" s="251">
        <f t="shared" si="109"/>
        <v>337.601</v>
      </c>
      <c r="G433" s="251">
        <f t="shared" si="110"/>
        <v>28244.170249999999</v>
      </c>
      <c r="H433" s="226">
        <f>'11-2021'!P439</f>
        <v>0</v>
      </c>
      <c r="I433" s="326">
        <f t="shared" si="111"/>
        <v>337.601</v>
      </c>
      <c r="J433" s="322">
        <f t="shared" si="112"/>
        <v>83.661393923596194</v>
      </c>
      <c r="K433" s="360">
        <v>4.99</v>
      </c>
      <c r="L433" s="327">
        <f t="shared" si="113"/>
        <v>59.996000000000002</v>
      </c>
      <c r="M433" s="322">
        <f t="shared" si="122"/>
        <v>0</v>
      </c>
      <c r="N433" s="322">
        <f t="shared" si="123"/>
        <v>0</v>
      </c>
      <c r="O433" s="322">
        <f t="shared" si="124"/>
        <v>24.860634114316536</v>
      </c>
      <c r="P433" s="322">
        <f t="shared" si="125"/>
        <v>0</v>
      </c>
      <c r="Q433" s="322">
        <f t="shared" si="126"/>
        <v>0</v>
      </c>
      <c r="R433" s="322">
        <f t="shared" si="114"/>
        <v>59.996000000000002</v>
      </c>
      <c r="S433" s="322">
        <f t="shared" si="115"/>
        <v>23.665393923596191</v>
      </c>
      <c r="T433" s="376">
        <f t="shared" si="116"/>
        <v>200</v>
      </c>
      <c r="U433" s="379">
        <f t="shared" si="117"/>
        <v>4733.0787847192387</v>
      </c>
      <c r="V433" s="322">
        <f t="shared" si="118"/>
        <v>24.860634114316536</v>
      </c>
      <c r="W433" s="322">
        <f t="shared" si="119"/>
        <v>58.800759809279654</v>
      </c>
      <c r="X433" s="376">
        <f t="shared" si="120"/>
        <v>137.601</v>
      </c>
      <c r="Y433" s="379">
        <f t="shared" si="121"/>
        <v>8091.0433505166893</v>
      </c>
    </row>
    <row r="434" spans="1:25" x14ac:dyDescent="0.25">
      <c r="A434" s="210">
        <f>'11-2021'!A440</f>
        <v>44518.833333332295</v>
      </c>
      <c r="B434" s="249">
        <v>304.899</v>
      </c>
      <c r="C434" s="250">
        <v>17856.480636</v>
      </c>
      <c r="D434" s="249">
        <v>0</v>
      </c>
      <c r="E434" s="250">
        <v>0</v>
      </c>
      <c r="F434" s="251">
        <f t="shared" si="109"/>
        <v>304.899</v>
      </c>
      <c r="G434" s="251">
        <f t="shared" si="110"/>
        <v>17856.480636</v>
      </c>
      <c r="H434" s="226">
        <f>'11-2021'!P440</f>
        <v>0</v>
      </c>
      <c r="I434" s="326">
        <f t="shared" si="111"/>
        <v>304.899</v>
      </c>
      <c r="J434" s="322">
        <f t="shared" si="112"/>
        <v>58.565231883344978</v>
      </c>
      <c r="K434" s="360">
        <v>4.99</v>
      </c>
      <c r="L434" s="327">
        <f t="shared" si="113"/>
        <v>59.996000000000002</v>
      </c>
      <c r="M434" s="322">
        <f t="shared" si="122"/>
        <v>0</v>
      </c>
      <c r="N434" s="322">
        <f t="shared" si="123"/>
        <v>0</v>
      </c>
      <c r="O434" s="322">
        <f t="shared" si="124"/>
        <v>24.860634114316536</v>
      </c>
      <c r="P434" s="322">
        <f t="shared" si="125"/>
        <v>0</v>
      </c>
      <c r="Q434" s="322">
        <f t="shared" si="126"/>
        <v>0</v>
      </c>
      <c r="R434" s="322">
        <f t="shared" si="114"/>
        <v>59.996000000000002</v>
      </c>
      <c r="S434" s="322">
        <f t="shared" si="115"/>
        <v>0</v>
      </c>
      <c r="T434" s="376">
        <f t="shared" si="116"/>
        <v>200</v>
      </c>
      <c r="U434" s="379">
        <f t="shared" si="117"/>
        <v>0</v>
      </c>
      <c r="V434" s="322">
        <f t="shared" si="118"/>
        <v>24.860634114316536</v>
      </c>
      <c r="W434" s="322">
        <f t="shared" si="119"/>
        <v>33.704597769028439</v>
      </c>
      <c r="X434" s="376">
        <f t="shared" si="120"/>
        <v>104.899</v>
      </c>
      <c r="Y434" s="379">
        <f t="shared" si="121"/>
        <v>3535.5786013733141</v>
      </c>
    </row>
    <row r="435" spans="1:25" x14ac:dyDescent="0.25">
      <c r="A435" s="210">
        <f>'11-2021'!A441</f>
        <v>44518.87499999896</v>
      </c>
      <c r="B435" s="249">
        <v>319.298</v>
      </c>
      <c r="C435" s="250">
        <v>21836.162971999998</v>
      </c>
      <c r="D435" s="249">
        <v>0</v>
      </c>
      <c r="E435" s="250">
        <v>0</v>
      </c>
      <c r="F435" s="251">
        <f t="shared" si="109"/>
        <v>319.298</v>
      </c>
      <c r="G435" s="251">
        <f t="shared" si="110"/>
        <v>21836.162971999998</v>
      </c>
      <c r="H435" s="226">
        <f>'11-2021'!P441</f>
        <v>0</v>
      </c>
      <c r="I435" s="326">
        <f t="shared" si="111"/>
        <v>319.298</v>
      </c>
      <c r="J435" s="322">
        <f t="shared" si="112"/>
        <v>68.388035540466888</v>
      </c>
      <c r="K435" s="360">
        <v>4.99</v>
      </c>
      <c r="L435" s="327">
        <f t="shared" si="113"/>
        <v>59.996000000000002</v>
      </c>
      <c r="M435" s="322">
        <f t="shared" si="122"/>
        <v>0</v>
      </c>
      <c r="N435" s="322">
        <f t="shared" si="123"/>
        <v>0</v>
      </c>
      <c r="O435" s="322">
        <f t="shared" si="124"/>
        <v>24.860634114316536</v>
      </c>
      <c r="P435" s="322">
        <f t="shared" si="125"/>
        <v>0</v>
      </c>
      <c r="Q435" s="322">
        <f t="shared" si="126"/>
        <v>0</v>
      </c>
      <c r="R435" s="322">
        <f t="shared" si="114"/>
        <v>59.996000000000002</v>
      </c>
      <c r="S435" s="322">
        <f t="shared" si="115"/>
        <v>8.3920355404668854</v>
      </c>
      <c r="T435" s="376">
        <f t="shared" si="116"/>
        <v>200</v>
      </c>
      <c r="U435" s="379">
        <f t="shared" si="117"/>
        <v>1678.407108093377</v>
      </c>
      <c r="V435" s="322">
        <f t="shared" si="118"/>
        <v>24.860634114316536</v>
      </c>
      <c r="W435" s="322">
        <f t="shared" si="119"/>
        <v>43.527401426150348</v>
      </c>
      <c r="X435" s="376">
        <f t="shared" si="120"/>
        <v>119.298</v>
      </c>
      <c r="Y435" s="379">
        <f t="shared" si="121"/>
        <v>5192.7319353368839</v>
      </c>
    </row>
    <row r="436" spans="1:25" x14ac:dyDescent="0.25">
      <c r="A436" s="210">
        <f>'11-2021'!A442</f>
        <v>44518.916666665624</v>
      </c>
      <c r="B436" s="249">
        <v>315.17099999999999</v>
      </c>
      <c r="C436" s="250">
        <v>17713.549395000002</v>
      </c>
      <c r="D436" s="249">
        <v>0</v>
      </c>
      <c r="E436" s="250">
        <v>0</v>
      </c>
      <c r="F436" s="251">
        <f t="shared" si="109"/>
        <v>315.17099999999999</v>
      </c>
      <c r="G436" s="251">
        <f t="shared" si="110"/>
        <v>17713.549395000002</v>
      </c>
      <c r="H436" s="226">
        <f>'11-2021'!P442</f>
        <v>0</v>
      </c>
      <c r="I436" s="326">
        <f t="shared" si="111"/>
        <v>315.17099999999999</v>
      </c>
      <c r="J436" s="322">
        <f t="shared" si="112"/>
        <v>56.202979953739408</v>
      </c>
      <c r="K436" s="360">
        <v>4.99</v>
      </c>
      <c r="L436" s="327">
        <f t="shared" si="113"/>
        <v>59.996000000000002</v>
      </c>
      <c r="M436" s="322">
        <f t="shared" si="122"/>
        <v>0</v>
      </c>
      <c r="N436" s="322">
        <f t="shared" si="123"/>
        <v>0</v>
      </c>
      <c r="O436" s="322">
        <f t="shared" si="124"/>
        <v>24.860634114316536</v>
      </c>
      <c r="P436" s="322">
        <f t="shared" si="125"/>
        <v>0</v>
      </c>
      <c r="Q436" s="322">
        <f t="shared" si="126"/>
        <v>0</v>
      </c>
      <c r="R436" s="322">
        <f t="shared" si="114"/>
        <v>59.996000000000002</v>
      </c>
      <c r="S436" s="322">
        <f t="shared" si="115"/>
        <v>0</v>
      </c>
      <c r="T436" s="376">
        <f t="shared" si="116"/>
        <v>200</v>
      </c>
      <c r="U436" s="379">
        <f t="shared" si="117"/>
        <v>0</v>
      </c>
      <c r="V436" s="322">
        <f t="shared" si="118"/>
        <v>24.860634114316536</v>
      </c>
      <c r="W436" s="322">
        <f t="shared" si="119"/>
        <v>31.342345839422872</v>
      </c>
      <c r="X436" s="376">
        <f t="shared" si="120"/>
        <v>115.17099999999999</v>
      </c>
      <c r="Y436" s="379">
        <f t="shared" si="121"/>
        <v>3609.7293126721715</v>
      </c>
    </row>
    <row r="437" spans="1:25" x14ac:dyDescent="0.25">
      <c r="A437" s="210">
        <f>'11-2021'!A443</f>
        <v>44518.958333332288</v>
      </c>
      <c r="B437" s="249">
        <v>323.238</v>
      </c>
      <c r="C437" s="250">
        <v>16173.938638</v>
      </c>
      <c r="D437" s="249">
        <v>0</v>
      </c>
      <c r="E437" s="250">
        <v>0</v>
      </c>
      <c r="F437" s="251">
        <f t="shared" si="109"/>
        <v>323.238</v>
      </c>
      <c r="G437" s="251">
        <f t="shared" si="110"/>
        <v>16173.938638</v>
      </c>
      <c r="H437" s="226">
        <f>'11-2021'!P443</f>
        <v>0</v>
      </c>
      <c r="I437" s="326">
        <f t="shared" si="111"/>
        <v>323.238</v>
      </c>
      <c r="J437" s="322">
        <f t="shared" si="112"/>
        <v>50.037243882216821</v>
      </c>
      <c r="K437" s="360">
        <v>4.99</v>
      </c>
      <c r="L437" s="327">
        <f t="shared" si="113"/>
        <v>59.996000000000002</v>
      </c>
      <c r="M437" s="322">
        <f t="shared" si="122"/>
        <v>0</v>
      </c>
      <c r="N437" s="322">
        <f t="shared" si="123"/>
        <v>0</v>
      </c>
      <c r="O437" s="322">
        <f t="shared" si="124"/>
        <v>24.860634114316536</v>
      </c>
      <c r="P437" s="322">
        <f t="shared" si="125"/>
        <v>0</v>
      </c>
      <c r="Q437" s="322">
        <f t="shared" si="126"/>
        <v>0</v>
      </c>
      <c r="R437" s="322">
        <f t="shared" si="114"/>
        <v>59.996000000000002</v>
      </c>
      <c r="S437" s="322">
        <f t="shared" si="115"/>
        <v>0</v>
      </c>
      <c r="T437" s="376">
        <f t="shared" si="116"/>
        <v>200</v>
      </c>
      <c r="U437" s="379">
        <f t="shared" si="117"/>
        <v>0</v>
      </c>
      <c r="V437" s="322">
        <f t="shared" si="118"/>
        <v>24.860634114316536</v>
      </c>
      <c r="W437" s="322">
        <f t="shared" si="119"/>
        <v>25.176609767900285</v>
      </c>
      <c r="X437" s="376">
        <f t="shared" si="120"/>
        <v>123.238</v>
      </c>
      <c r="Y437" s="379">
        <f t="shared" si="121"/>
        <v>3102.7150345764953</v>
      </c>
    </row>
    <row r="438" spans="1:25" x14ac:dyDescent="0.25">
      <c r="A438" s="210">
        <f>'11-2021'!A444</f>
        <v>44518.999999998952</v>
      </c>
      <c r="B438" s="249">
        <v>343.56299999999999</v>
      </c>
      <c r="C438" s="250">
        <v>14790.920243999999</v>
      </c>
      <c r="D438" s="249">
        <v>0</v>
      </c>
      <c r="E438" s="250">
        <v>0</v>
      </c>
      <c r="F438" s="251">
        <f t="shared" si="109"/>
        <v>343.56299999999999</v>
      </c>
      <c r="G438" s="251">
        <f t="shared" si="110"/>
        <v>14790.920243999999</v>
      </c>
      <c r="H438" s="226">
        <f>'11-2021'!P444</f>
        <v>0</v>
      </c>
      <c r="I438" s="326">
        <f t="shared" si="111"/>
        <v>343.56299999999999</v>
      </c>
      <c r="J438" s="322">
        <f t="shared" si="112"/>
        <v>43.051551663013768</v>
      </c>
      <c r="K438" s="360">
        <v>4.99</v>
      </c>
      <c r="L438" s="327">
        <f t="shared" si="113"/>
        <v>59.996000000000002</v>
      </c>
      <c r="M438" s="322">
        <f t="shared" si="122"/>
        <v>0</v>
      </c>
      <c r="N438" s="322">
        <f t="shared" si="123"/>
        <v>0</v>
      </c>
      <c r="O438" s="322">
        <f t="shared" si="124"/>
        <v>24.860634114316536</v>
      </c>
      <c r="P438" s="322">
        <f t="shared" si="125"/>
        <v>0</v>
      </c>
      <c r="Q438" s="322">
        <f t="shared" si="126"/>
        <v>0</v>
      </c>
      <c r="R438" s="322">
        <f t="shared" si="114"/>
        <v>59.996000000000002</v>
      </c>
      <c r="S438" s="322">
        <f t="shared" si="115"/>
        <v>0</v>
      </c>
      <c r="T438" s="376">
        <f t="shared" si="116"/>
        <v>200</v>
      </c>
      <c r="U438" s="379">
        <f t="shared" si="117"/>
        <v>0</v>
      </c>
      <c r="V438" s="322">
        <f t="shared" si="118"/>
        <v>24.860634114316536</v>
      </c>
      <c r="W438" s="322">
        <f t="shared" si="119"/>
        <v>18.190917548697232</v>
      </c>
      <c r="X438" s="376">
        <f t="shared" si="120"/>
        <v>143.56299999999999</v>
      </c>
      <c r="Y438" s="379">
        <f t="shared" si="121"/>
        <v>2611.5426960436207</v>
      </c>
    </row>
    <row r="439" spans="1:25" x14ac:dyDescent="0.25">
      <c r="A439" s="210">
        <f>'11-2021'!A445</f>
        <v>44519.041666665617</v>
      </c>
      <c r="B439" s="249">
        <v>368.25400000000002</v>
      </c>
      <c r="C439" s="250">
        <v>17615.024033999998</v>
      </c>
      <c r="D439" s="249">
        <v>0</v>
      </c>
      <c r="E439" s="250">
        <v>0</v>
      </c>
      <c r="F439" s="251">
        <f t="shared" si="109"/>
        <v>368.25400000000002</v>
      </c>
      <c r="G439" s="251">
        <f t="shared" si="110"/>
        <v>17615.024033999998</v>
      </c>
      <c r="H439" s="226">
        <f>'11-2021'!P445</f>
        <v>0</v>
      </c>
      <c r="I439" s="326">
        <f t="shared" si="111"/>
        <v>368.25400000000002</v>
      </c>
      <c r="J439" s="322">
        <f t="shared" si="112"/>
        <v>47.833897348026085</v>
      </c>
      <c r="K439" s="360">
        <v>5.2</v>
      </c>
      <c r="L439" s="327">
        <f t="shared" si="113"/>
        <v>62.18</v>
      </c>
      <c r="M439" s="322">
        <f t="shared" si="122"/>
        <v>0</v>
      </c>
      <c r="N439" s="322">
        <f t="shared" si="123"/>
        <v>0</v>
      </c>
      <c r="O439" s="322">
        <f t="shared" si="124"/>
        <v>24.860634114316536</v>
      </c>
      <c r="P439" s="322">
        <f t="shared" si="125"/>
        <v>0</v>
      </c>
      <c r="Q439" s="322">
        <f t="shared" si="126"/>
        <v>0</v>
      </c>
      <c r="R439" s="322">
        <f t="shared" si="114"/>
        <v>62.18</v>
      </c>
      <c r="S439" s="322">
        <f t="shared" si="115"/>
        <v>0</v>
      </c>
      <c r="T439" s="376">
        <f t="shared" si="116"/>
        <v>200</v>
      </c>
      <c r="U439" s="379">
        <f t="shared" si="117"/>
        <v>0</v>
      </c>
      <c r="V439" s="322">
        <f t="shared" si="118"/>
        <v>24.860634114316536</v>
      </c>
      <c r="W439" s="322">
        <f t="shared" si="119"/>
        <v>22.973263233709549</v>
      </c>
      <c r="X439" s="376">
        <f t="shared" si="120"/>
        <v>168.25400000000002</v>
      </c>
      <c r="Y439" s="379">
        <f t="shared" si="121"/>
        <v>3865.3434321245668</v>
      </c>
    </row>
    <row r="440" spans="1:25" x14ac:dyDescent="0.25">
      <c r="A440" s="210">
        <f>'11-2021'!A446</f>
        <v>44519.083333332281</v>
      </c>
      <c r="B440" s="249">
        <v>412.88599999999997</v>
      </c>
      <c r="C440" s="250">
        <v>19096.584427999998</v>
      </c>
      <c r="D440" s="249">
        <v>0</v>
      </c>
      <c r="E440" s="250">
        <v>0</v>
      </c>
      <c r="F440" s="251">
        <f t="shared" si="109"/>
        <v>412.88599999999997</v>
      </c>
      <c r="G440" s="251">
        <f t="shared" si="110"/>
        <v>19096.584427999998</v>
      </c>
      <c r="H440" s="226">
        <f>'11-2021'!P446</f>
        <v>0</v>
      </c>
      <c r="I440" s="326">
        <f t="shared" si="111"/>
        <v>412.88599999999997</v>
      </c>
      <c r="J440" s="322">
        <f t="shared" si="112"/>
        <v>46.251469965075103</v>
      </c>
      <c r="K440" s="360">
        <v>5.2</v>
      </c>
      <c r="L440" s="327">
        <f t="shared" si="113"/>
        <v>62.18</v>
      </c>
      <c r="M440" s="322">
        <f t="shared" si="122"/>
        <v>0</v>
      </c>
      <c r="N440" s="322">
        <f t="shared" si="123"/>
        <v>0</v>
      </c>
      <c r="O440" s="322">
        <f t="shared" si="124"/>
        <v>24.860634114316536</v>
      </c>
      <c r="P440" s="322">
        <f t="shared" si="125"/>
        <v>0</v>
      </c>
      <c r="Q440" s="322">
        <f t="shared" si="126"/>
        <v>0</v>
      </c>
      <c r="R440" s="322">
        <f t="shared" si="114"/>
        <v>62.18</v>
      </c>
      <c r="S440" s="322">
        <f t="shared" si="115"/>
        <v>0</v>
      </c>
      <c r="T440" s="376">
        <f t="shared" si="116"/>
        <v>200</v>
      </c>
      <c r="U440" s="379">
        <f t="shared" si="117"/>
        <v>0</v>
      </c>
      <c r="V440" s="322">
        <f t="shared" si="118"/>
        <v>24.860634114316536</v>
      </c>
      <c r="W440" s="322">
        <f t="shared" si="119"/>
        <v>21.390835850758567</v>
      </c>
      <c r="X440" s="376">
        <f t="shared" si="120"/>
        <v>212.88599999999997</v>
      </c>
      <c r="Y440" s="379">
        <f t="shared" si="121"/>
        <v>4553.8094809245877</v>
      </c>
    </row>
    <row r="441" spans="1:25" x14ac:dyDescent="0.25">
      <c r="A441" s="210">
        <f>'11-2021'!A447</f>
        <v>44519.124999998945</v>
      </c>
      <c r="B441" s="249">
        <v>460.36900000000003</v>
      </c>
      <c r="C441" s="250">
        <v>29075.540463999998</v>
      </c>
      <c r="D441" s="249">
        <v>0</v>
      </c>
      <c r="E441" s="250">
        <v>0</v>
      </c>
      <c r="F441" s="251">
        <f t="shared" si="109"/>
        <v>460.36900000000003</v>
      </c>
      <c r="G441" s="251">
        <f t="shared" si="110"/>
        <v>29075.540463999998</v>
      </c>
      <c r="H441" s="226">
        <f>'11-2021'!P447</f>
        <v>0</v>
      </c>
      <c r="I441" s="326">
        <f t="shared" si="111"/>
        <v>460.36900000000003</v>
      </c>
      <c r="J441" s="322">
        <f t="shared" si="112"/>
        <v>63.157033735981344</v>
      </c>
      <c r="K441" s="360">
        <v>5.2</v>
      </c>
      <c r="L441" s="327">
        <f t="shared" si="113"/>
        <v>62.18</v>
      </c>
      <c r="M441" s="322">
        <f t="shared" si="122"/>
        <v>0</v>
      </c>
      <c r="N441" s="322">
        <f t="shared" si="123"/>
        <v>0</v>
      </c>
      <c r="O441" s="322">
        <f t="shared" si="124"/>
        <v>24.860634114316536</v>
      </c>
      <c r="P441" s="322">
        <f t="shared" si="125"/>
        <v>0</v>
      </c>
      <c r="Q441" s="322">
        <f t="shared" si="126"/>
        <v>0</v>
      </c>
      <c r="R441" s="322">
        <f t="shared" si="114"/>
        <v>62.18</v>
      </c>
      <c r="S441" s="322">
        <f t="shared" si="115"/>
        <v>0.97703373598134391</v>
      </c>
      <c r="T441" s="376">
        <f t="shared" si="116"/>
        <v>200</v>
      </c>
      <c r="U441" s="379">
        <f t="shared" si="117"/>
        <v>195.40674719626878</v>
      </c>
      <c r="V441" s="322">
        <f t="shared" si="118"/>
        <v>24.860634114316536</v>
      </c>
      <c r="W441" s="322">
        <f t="shared" si="119"/>
        <v>38.296399621664804</v>
      </c>
      <c r="X441" s="376">
        <f t="shared" si="120"/>
        <v>260.36900000000003</v>
      </c>
      <c r="Y441" s="379">
        <f t="shared" si="121"/>
        <v>9971.1952730932444</v>
      </c>
    </row>
    <row r="442" spans="1:25" x14ac:dyDescent="0.25">
      <c r="A442" s="210">
        <f>'11-2021'!A448</f>
        <v>44519.166666665609</v>
      </c>
      <c r="B442" s="249">
        <v>473.02</v>
      </c>
      <c r="C442" s="250">
        <v>24573.342219999999</v>
      </c>
      <c r="D442" s="249">
        <v>0</v>
      </c>
      <c r="E442" s="250">
        <v>0</v>
      </c>
      <c r="F442" s="251">
        <f t="shared" si="109"/>
        <v>473.02</v>
      </c>
      <c r="G442" s="251">
        <f t="shared" si="110"/>
        <v>24573.342219999999</v>
      </c>
      <c r="H442" s="226">
        <f>'11-2021'!P448</f>
        <v>0</v>
      </c>
      <c r="I442" s="326">
        <f t="shared" si="111"/>
        <v>473.02</v>
      </c>
      <c r="J442" s="322">
        <f t="shared" si="112"/>
        <v>51.949901103547418</v>
      </c>
      <c r="K442" s="360">
        <v>5.2</v>
      </c>
      <c r="L442" s="327">
        <f t="shared" si="113"/>
        <v>62.18</v>
      </c>
      <c r="M442" s="322">
        <f t="shared" si="122"/>
        <v>0</v>
      </c>
      <c r="N442" s="322">
        <f t="shared" si="123"/>
        <v>0</v>
      </c>
      <c r="O442" s="322">
        <f t="shared" si="124"/>
        <v>24.860634114316536</v>
      </c>
      <c r="P442" s="322">
        <f t="shared" si="125"/>
        <v>0</v>
      </c>
      <c r="Q442" s="322">
        <f t="shared" si="126"/>
        <v>0</v>
      </c>
      <c r="R442" s="322">
        <f t="shared" si="114"/>
        <v>62.18</v>
      </c>
      <c r="S442" s="322">
        <f t="shared" si="115"/>
        <v>0</v>
      </c>
      <c r="T442" s="376">
        <f t="shared" si="116"/>
        <v>200</v>
      </c>
      <c r="U442" s="379">
        <f t="shared" si="117"/>
        <v>0</v>
      </c>
      <c r="V442" s="322">
        <f t="shared" si="118"/>
        <v>24.860634114316536</v>
      </c>
      <c r="W442" s="322">
        <f t="shared" si="119"/>
        <v>27.089266989230882</v>
      </c>
      <c r="X442" s="376">
        <f t="shared" si="120"/>
        <v>273.02</v>
      </c>
      <c r="Y442" s="379">
        <f t="shared" si="121"/>
        <v>7395.9116733998153</v>
      </c>
    </row>
    <row r="443" spans="1:25" x14ac:dyDescent="0.25">
      <c r="A443" s="210">
        <f>'11-2021'!A449</f>
        <v>44519.208333332273</v>
      </c>
      <c r="B443" s="249">
        <v>483.036</v>
      </c>
      <c r="C443" s="250">
        <v>30617.370159999999</v>
      </c>
      <c r="D443" s="249">
        <v>0</v>
      </c>
      <c r="E443" s="250">
        <v>0</v>
      </c>
      <c r="F443" s="251">
        <f t="shared" si="109"/>
        <v>483.036</v>
      </c>
      <c r="G443" s="251">
        <f t="shared" si="110"/>
        <v>30617.370159999999</v>
      </c>
      <c r="H443" s="226">
        <f>'11-2021'!P449</f>
        <v>0</v>
      </c>
      <c r="I443" s="326">
        <f t="shared" si="111"/>
        <v>483.036</v>
      </c>
      <c r="J443" s="322">
        <f t="shared" si="112"/>
        <v>63.385275962868192</v>
      </c>
      <c r="K443" s="360">
        <v>5.2</v>
      </c>
      <c r="L443" s="327">
        <f t="shared" si="113"/>
        <v>62.18</v>
      </c>
      <c r="M443" s="322">
        <f t="shared" si="122"/>
        <v>0</v>
      </c>
      <c r="N443" s="322">
        <f t="shared" si="123"/>
        <v>0</v>
      </c>
      <c r="O443" s="322">
        <f t="shared" si="124"/>
        <v>24.860634114316536</v>
      </c>
      <c r="P443" s="322">
        <f t="shared" si="125"/>
        <v>0</v>
      </c>
      <c r="Q443" s="322">
        <f t="shared" si="126"/>
        <v>0</v>
      </c>
      <c r="R443" s="322">
        <f t="shared" si="114"/>
        <v>62.18</v>
      </c>
      <c r="S443" s="322">
        <f t="shared" si="115"/>
        <v>1.2052759628681926</v>
      </c>
      <c r="T443" s="376">
        <f t="shared" si="116"/>
        <v>200</v>
      </c>
      <c r="U443" s="379">
        <f t="shared" si="117"/>
        <v>241.05519257363852</v>
      </c>
      <c r="V443" s="322">
        <f t="shared" si="118"/>
        <v>24.860634114316536</v>
      </c>
      <c r="W443" s="322">
        <f t="shared" si="119"/>
        <v>38.524641848551653</v>
      </c>
      <c r="X443" s="376">
        <f t="shared" si="120"/>
        <v>283.036</v>
      </c>
      <c r="Y443" s="379">
        <f t="shared" si="121"/>
        <v>10903.860530246666</v>
      </c>
    </row>
    <row r="444" spans="1:25" x14ac:dyDescent="0.25">
      <c r="A444" s="210">
        <f>'11-2021'!A450</f>
        <v>44519.249999998938</v>
      </c>
      <c r="B444" s="249">
        <v>511.09800000000001</v>
      </c>
      <c r="C444" s="250">
        <v>30273.6914</v>
      </c>
      <c r="D444" s="249">
        <v>0</v>
      </c>
      <c r="E444" s="250">
        <v>0</v>
      </c>
      <c r="F444" s="251">
        <f t="shared" si="109"/>
        <v>511.09800000000001</v>
      </c>
      <c r="G444" s="251">
        <f t="shared" si="110"/>
        <v>30273.6914</v>
      </c>
      <c r="H444" s="226">
        <f>'11-2021'!P450</f>
        <v>0</v>
      </c>
      <c r="I444" s="326">
        <f t="shared" si="111"/>
        <v>511.09800000000001</v>
      </c>
      <c r="J444" s="322">
        <f t="shared" si="112"/>
        <v>59.2326547941882</v>
      </c>
      <c r="K444" s="360">
        <v>5.2</v>
      </c>
      <c r="L444" s="327">
        <f t="shared" si="113"/>
        <v>62.18</v>
      </c>
      <c r="M444" s="322">
        <f t="shared" si="122"/>
        <v>0</v>
      </c>
      <c r="N444" s="322">
        <f t="shared" si="123"/>
        <v>0</v>
      </c>
      <c r="O444" s="322">
        <f t="shared" si="124"/>
        <v>24.860634114316536</v>
      </c>
      <c r="P444" s="322">
        <f t="shared" si="125"/>
        <v>0</v>
      </c>
      <c r="Q444" s="322">
        <f t="shared" si="126"/>
        <v>0</v>
      </c>
      <c r="R444" s="322">
        <f t="shared" si="114"/>
        <v>62.18</v>
      </c>
      <c r="S444" s="322">
        <f t="shared" si="115"/>
        <v>0</v>
      </c>
      <c r="T444" s="376">
        <f t="shared" si="116"/>
        <v>200</v>
      </c>
      <c r="U444" s="379">
        <f t="shared" si="117"/>
        <v>0</v>
      </c>
      <c r="V444" s="322">
        <f t="shared" si="118"/>
        <v>24.860634114316536</v>
      </c>
      <c r="W444" s="322">
        <f t="shared" si="119"/>
        <v>34.372020679871667</v>
      </c>
      <c r="X444" s="376">
        <f t="shared" si="120"/>
        <v>311.09800000000001</v>
      </c>
      <c r="Y444" s="379">
        <f t="shared" si="121"/>
        <v>10693.066889466716</v>
      </c>
    </row>
    <row r="445" spans="1:25" x14ac:dyDescent="0.25">
      <c r="A445" s="210">
        <f>'11-2021'!A451</f>
        <v>44519.291666665602</v>
      </c>
      <c r="B445" s="249">
        <v>554.673</v>
      </c>
      <c r="C445" s="250">
        <v>79336.780301999999</v>
      </c>
      <c r="D445" s="249">
        <v>0</v>
      </c>
      <c r="E445" s="250">
        <v>0</v>
      </c>
      <c r="F445" s="251">
        <f t="shared" si="109"/>
        <v>554.673</v>
      </c>
      <c r="G445" s="251">
        <f t="shared" si="110"/>
        <v>79336.780301999999</v>
      </c>
      <c r="H445" s="226">
        <f>'11-2021'!P451</f>
        <v>0</v>
      </c>
      <c r="I445" s="326">
        <f t="shared" si="111"/>
        <v>554.673</v>
      </c>
      <c r="J445" s="322">
        <f t="shared" si="112"/>
        <v>143.03342744644141</v>
      </c>
      <c r="K445" s="360">
        <v>5.2</v>
      </c>
      <c r="L445" s="327">
        <f t="shared" si="113"/>
        <v>62.18</v>
      </c>
      <c r="M445" s="322">
        <f t="shared" si="122"/>
        <v>0</v>
      </c>
      <c r="N445" s="322">
        <f t="shared" si="123"/>
        <v>0</v>
      </c>
      <c r="O445" s="322">
        <f t="shared" si="124"/>
        <v>24.860634114316536</v>
      </c>
      <c r="P445" s="322">
        <f t="shared" si="125"/>
        <v>0</v>
      </c>
      <c r="Q445" s="322">
        <f t="shared" si="126"/>
        <v>0</v>
      </c>
      <c r="R445" s="322">
        <f t="shared" si="114"/>
        <v>62.18</v>
      </c>
      <c r="S445" s="322">
        <f t="shared" si="115"/>
        <v>80.853427446441401</v>
      </c>
      <c r="T445" s="376">
        <f t="shared" si="116"/>
        <v>200</v>
      </c>
      <c r="U445" s="379">
        <f t="shared" si="117"/>
        <v>16170.68548928828</v>
      </c>
      <c r="V445" s="322">
        <f t="shared" si="118"/>
        <v>24.860634114316536</v>
      </c>
      <c r="W445" s="322">
        <f t="shared" si="119"/>
        <v>118.17279333212487</v>
      </c>
      <c r="X445" s="376">
        <f t="shared" si="120"/>
        <v>354.673</v>
      </c>
      <c r="Y445" s="379">
        <f t="shared" si="121"/>
        <v>41912.699129484725</v>
      </c>
    </row>
    <row r="446" spans="1:25" x14ac:dyDescent="0.25">
      <c r="A446" s="210">
        <f>'11-2021'!A452</f>
        <v>44519.333333332266</v>
      </c>
      <c r="B446" s="249">
        <v>561.15700000000004</v>
      </c>
      <c r="C446" s="250">
        <v>64491.029471999995</v>
      </c>
      <c r="D446" s="249">
        <v>0</v>
      </c>
      <c r="E446" s="250">
        <v>0</v>
      </c>
      <c r="F446" s="251">
        <f t="shared" si="109"/>
        <v>561.15700000000004</v>
      </c>
      <c r="G446" s="251">
        <f t="shared" si="110"/>
        <v>64491.029471999995</v>
      </c>
      <c r="H446" s="226">
        <f>'11-2021'!P452</f>
        <v>0</v>
      </c>
      <c r="I446" s="326">
        <f t="shared" si="111"/>
        <v>561.15700000000004</v>
      </c>
      <c r="J446" s="322">
        <f t="shared" si="112"/>
        <v>114.92510914414325</v>
      </c>
      <c r="K446" s="360">
        <v>5.2</v>
      </c>
      <c r="L446" s="327">
        <f t="shared" si="113"/>
        <v>62.18</v>
      </c>
      <c r="M446" s="322">
        <f t="shared" si="122"/>
        <v>0</v>
      </c>
      <c r="N446" s="322">
        <f t="shared" si="123"/>
        <v>0</v>
      </c>
      <c r="O446" s="322">
        <f t="shared" si="124"/>
        <v>24.860634114316536</v>
      </c>
      <c r="P446" s="322">
        <f t="shared" si="125"/>
        <v>0</v>
      </c>
      <c r="Q446" s="322">
        <f t="shared" si="126"/>
        <v>0</v>
      </c>
      <c r="R446" s="322">
        <f t="shared" si="114"/>
        <v>62.18</v>
      </c>
      <c r="S446" s="322">
        <f t="shared" si="115"/>
        <v>52.74510914414325</v>
      </c>
      <c r="T446" s="376">
        <f t="shared" si="116"/>
        <v>200</v>
      </c>
      <c r="U446" s="379">
        <f t="shared" si="117"/>
        <v>10549.021828828651</v>
      </c>
      <c r="V446" s="322">
        <f t="shared" si="118"/>
        <v>24.860634114316536</v>
      </c>
      <c r="W446" s="322">
        <f t="shared" si="119"/>
        <v>90.06447502982671</v>
      </c>
      <c r="X446" s="376">
        <f t="shared" si="120"/>
        <v>361.15700000000004</v>
      </c>
      <c r="Y446" s="379">
        <f t="shared" si="121"/>
        <v>32527.415608347128</v>
      </c>
    </row>
    <row r="447" spans="1:25" x14ac:dyDescent="0.25">
      <c r="A447" s="210">
        <f>'11-2021'!A453</f>
        <v>44519.37499999893</v>
      </c>
      <c r="B447" s="249">
        <v>512.38800000000003</v>
      </c>
      <c r="C447" s="250">
        <v>35191.729127999999</v>
      </c>
      <c r="D447" s="249">
        <v>0</v>
      </c>
      <c r="E447" s="250">
        <v>0</v>
      </c>
      <c r="F447" s="251">
        <f t="shared" si="109"/>
        <v>512.38800000000003</v>
      </c>
      <c r="G447" s="251">
        <f t="shared" si="110"/>
        <v>35191.729127999999</v>
      </c>
      <c r="H447" s="226">
        <f>'11-2021'!P453</f>
        <v>0</v>
      </c>
      <c r="I447" s="326">
        <f t="shared" si="111"/>
        <v>512.38800000000003</v>
      </c>
      <c r="J447" s="322">
        <f t="shared" si="112"/>
        <v>68.681798028056861</v>
      </c>
      <c r="K447" s="360">
        <v>5.2</v>
      </c>
      <c r="L447" s="327">
        <f t="shared" si="113"/>
        <v>62.18</v>
      </c>
      <c r="M447" s="322">
        <f t="shared" si="122"/>
        <v>0</v>
      </c>
      <c r="N447" s="322">
        <f t="shared" si="123"/>
        <v>0</v>
      </c>
      <c r="O447" s="322">
        <f t="shared" si="124"/>
        <v>24.860634114316536</v>
      </c>
      <c r="P447" s="322">
        <f t="shared" si="125"/>
        <v>0</v>
      </c>
      <c r="Q447" s="322">
        <f t="shared" si="126"/>
        <v>0</v>
      </c>
      <c r="R447" s="322">
        <f t="shared" si="114"/>
        <v>62.18</v>
      </c>
      <c r="S447" s="322">
        <f t="shared" si="115"/>
        <v>6.5017980280568608</v>
      </c>
      <c r="T447" s="376">
        <f t="shared" si="116"/>
        <v>200</v>
      </c>
      <c r="U447" s="379">
        <f t="shared" si="117"/>
        <v>1300.3596056113722</v>
      </c>
      <c r="V447" s="322">
        <f t="shared" si="118"/>
        <v>24.860634114316536</v>
      </c>
      <c r="W447" s="322">
        <f t="shared" si="119"/>
        <v>43.821163913740321</v>
      </c>
      <c r="X447" s="376">
        <f t="shared" si="120"/>
        <v>312.38800000000003</v>
      </c>
      <c r="Y447" s="379">
        <f t="shared" si="121"/>
        <v>13689.205752685513</v>
      </c>
    </row>
    <row r="448" spans="1:25" x14ac:dyDescent="0.25">
      <c r="A448" s="210">
        <f>'11-2021'!A454</f>
        <v>44519.416666665595</v>
      </c>
      <c r="B448" s="249">
        <v>471.25299999999999</v>
      </c>
      <c r="C448" s="250">
        <v>28336.644104999999</v>
      </c>
      <c r="D448" s="249">
        <v>0</v>
      </c>
      <c r="E448" s="250">
        <v>0</v>
      </c>
      <c r="F448" s="251">
        <f t="shared" si="109"/>
        <v>471.25299999999999</v>
      </c>
      <c r="G448" s="251">
        <f t="shared" si="110"/>
        <v>28336.644104999999</v>
      </c>
      <c r="H448" s="226">
        <f>'11-2021'!P454</f>
        <v>0</v>
      </c>
      <c r="I448" s="326">
        <f t="shared" si="111"/>
        <v>471.25299999999999</v>
      </c>
      <c r="J448" s="322">
        <f t="shared" si="112"/>
        <v>60.130426978714198</v>
      </c>
      <c r="K448" s="360">
        <v>5.2</v>
      </c>
      <c r="L448" s="327">
        <f t="shared" si="113"/>
        <v>62.18</v>
      </c>
      <c r="M448" s="322">
        <f t="shared" si="122"/>
        <v>0</v>
      </c>
      <c r="N448" s="322">
        <f t="shared" si="123"/>
        <v>0</v>
      </c>
      <c r="O448" s="322">
        <f t="shared" si="124"/>
        <v>24.860634114316536</v>
      </c>
      <c r="P448" s="322">
        <f t="shared" si="125"/>
        <v>0</v>
      </c>
      <c r="Q448" s="322">
        <f t="shared" si="126"/>
        <v>0</v>
      </c>
      <c r="R448" s="322">
        <f t="shared" si="114"/>
        <v>62.18</v>
      </c>
      <c r="S448" s="322">
        <f t="shared" si="115"/>
        <v>0</v>
      </c>
      <c r="T448" s="376">
        <f t="shared" si="116"/>
        <v>200</v>
      </c>
      <c r="U448" s="379">
        <f t="shared" si="117"/>
        <v>0</v>
      </c>
      <c r="V448" s="322">
        <f t="shared" si="118"/>
        <v>24.860634114316536</v>
      </c>
      <c r="W448" s="322">
        <f t="shared" si="119"/>
        <v>35.269792864397658</v>
      </c>
      <c r="X448" s="376">
        <f t="shared" si="120"/>
        <v>271.25299999999999</v>
      </c>
      <c r="Y448" s="379">
        <f t="shared" si="121"/>
        <v>9567.0371238464577</v>
      </c>
    </row>
    <row r="449" spans="1:25" x14ac:dyDescent="0.25">
      <c r="A449" s="210">
        <f>'11-2021'!A455</f>
        <v>44519.458333332259</v>
      </c>
      <c r="B449" s="249">
        <v>428.83100000000002</v>
      </c>
      <c r="C449" s="250">
        <v>24695.382610000001</v>
      </c>
      <c r="D449" s="249">
        <v>0</v>
      </c>
      <c r="E449" s="250">
        <v>0</v>
      </c>
      <c r="F449" s="251">
        <f t="shared" si="109"/>
        <v>428.83100000000002</v>
      </c>
      <c r="G449" s="251">
        <f t="shared" si="110"/>
        <v>24695.382610000001</v>
      </c>
      <c r="H449" s="226">
        <f>'11-2021'!P455</f>
        <v>0</v>
      </c>
      <c r="I449" s="326">
        <f t="shared" si="111"/>
        <v>428.83100000000002</v>
      </c>
      <c r="J449" s="322">
        <f t="shared" si="112"/>
        <v>57.587680484853003</v>
      </c>
      <c r="K449" s="360">
        <v>5.2</v>
      </c>
      <c r="L449" s="327">
        <f t="shared" si="113"/>
        <v>62.18</v>
      </c>
      <c r="M449" s="322">
        <f t="shared" si="122"/>
        <v>0</v>
      </c>
      <c r="N449" s="322">
        <f t="shared" si="123"/>
        <v>0</v>
      </c>
      <c r="O449" s="322">
        <f t="shared" si="124"/>
        <v>24.860634114316536</v>
      </c>
      <c r="P449" s="322">
        <f t="shared" si="125"/>
        <v>0</v>
      </c>
      <c r="Q449" s="322">
        <f t="shared" si="126"/>
        <v>0</v>
      </c>
      <c r="R449" s="322">
        <f t="shared" si="114"/>
        <v>62.18</v>
      </c>
      <c r="S449" s="322">
        <f t="shared" si="115"/>
        <v>0</v>
      </c>
      <c r="T449" s="376">
        <f t="shared" si="116"/>
        <v>200</v>
      </c>
      <c r="U449" s="379">
        <f t="shared" si="117"/>
        <v>0</v>
      </c>
      <c r="V449" s="322">
        <f t="shared" si="118"/>
        <v>24.860634114316536</v>
      </c>
      <c r="W449" s="322">
        <f t="shared" si="119"/>
        <v>32.72704637053647</v>
      </c>
      <c r="X449" s="376">
        <f t="shared" si="120"/>
        <v>228.83100000000002</v>
      </c>
      <c r="Y449" s="379">
        <f t="shared" si="121"/>
        <v>7488.9627480162317</v>
      </c>
    </row>
    <row r="450" spans="1:25" x14ac:dyDescent="0.25">
      <c r="A450" s="210">
        <f>'11-2021'!A456</f>
        <v>44519.499999998923</v>
      </c>
      <c r="B450" s="249">
        <v>399.66399999999999</v>
      </c>
      <c r="C450" s="250">
        <v>22814.591423999998</v>
      </c>
      <c r="D450" s="249">
        <v>0</v>
      </c>
      <c r="E450" s="250">
        <v>0</v>
      </c>
      <c r="F450" s="251">
        <f t="shared" si="109"/>
        <v>399.66399999999999</v>
      </c>
      <c r="G450" s="251">
        <f t="shared" si="110"/>
        <v>22814.591423999998</v>
      </c>
      <c r="H450" s="226">
        <f>'11-2021'!P456</f>
        <v>0</v>
      </c>
      <c r="I450" s="326">
        <f t="shared" si="111"/>
        <v>399.66399999999999</v>
      </c>
      <c r="J450" s="322">
        <f t="shared" si="112"/>
        <v>57.084429480763838</v>
      </c>
      <c r="K450" s="360">
        <v>5.2</v>
      </c>
      <c r="L450" s="327">
        <f t="shared" si="113"/>
        <v>62.18</v>
      </c>
      <c r="M450" s="322">
        <f t="shared" si="122"/>
        <v>0</v>
      </c>
      <c r="N450" s="322">
        <f t="shared" si="123"/>
        <v>0</v>
      </c>
      <c r="O450" s="322">
        <f t="shared" si="124"/>
        <v>24.860634114316536</v>
      </c>
      <c r="P450" s="322">
        <f t="shared" si="125"/>
        <v>0</v>
      </c>
      <c r="Q450" s="322">
        <f t="shared" si="126"/>
        <v>0</v>
      </c>
      <c r="R450" s="322">
        <f t="shared" si="114"/>
        <v>62.18</v>
      </c>
      <c r="S450" s="322">
        <f t="shared" si="115"/>
        <v>0</v>
      </c>
      <c r="T450" s="376">
        <f t="shared" si="116"/>
        <v>200</v>
      </c>
      <c r="U450" s="379">
        <f t="shared" si="117"/>
        <v>0</v>
      </c>
      <c r="V450" s="322">
        <f t="shared" si="118"/>
        <v>24.860634114316536</v>
      </c>
      <c r="W450" s="322">
        <f t="shared" si="119"/>
        <v>32.223795366447305</v>
      </c>
      <c r="X450" s="376">
        <f t="shared" si="120"/>
        <v>199.66399999999999</v>
      </c>
      <c r="Y450" s="379">
        <f t="shared" si="121"/>
        <v>6433.9318780463345</v>
      </c>
    </row>
    <row r="451" spans="1:25" x14ac:dyDescent="0.25">
      <c r="A451" s="210">
        <f>'11-2021'!A457</f>
        <v>44519.541666665587</v>
      </c>
      <c r="B451" s="249">
        <v>384.274</v>
      </c>
      <c r="C451" s="250">
        <v>20640.397593999998</v>
      </c>
      <c r="D451" s="249">
        <v>0</v>
      </c>
      <c r="E451" s="250">
        <v>0</v>
      </c>
      <c r="F451" s="251">
        <f t="shared" si="109"/>
        <v>384.274</v>
      </c>
      <c r="G451" s="251">
        <f t="shared" si="110"/>
        <v>20640.397593999998</v>
      </c>
      <c r="H451" s="226">
        <f>'11-2021'!P457</f>
        <v>0</v>
      </c>
      <c r="I451" s="326">
        <f t="shared" si="111"/>
        <v>384.274</v>
      </c>
      <c r="J451" s="322">
        <f t="shared" si="112"/>
        <v>53.712709145037131</v>
      </c>
      <c r="K451" s="360">
        <v>5.2</v>
      </c>
      <c r="L451" s="327">
        <f t="shared" si="113"/>
        <v>62.18</v>
      </c>
      <c r="M451" s="322">
        <f t="shared" si="122"/>
        <v>0</v>
      </c>
      <c r="N451" s="322">
        <f t="shared" si="123"/>
        <v>0</v>
      </c>
      <c r="O451" s="322">
        <f t="shared" si="124"/>
        <v>24.860634114316536</v>
      </c>
      <c r="P451" s="322">
        <f t="shared" si="125"/>
        <v>0</v>
      </c>
      <c r="Q451" s="322">
        <f t="shared" si="126"/>
        <v>0</v>
      </c>
      <c r="R451" s="322">
        <f t="shared" si="114"/>
        <v>62.18</v>
      </c>
      <c r="S451" s="322">
        <f t="shared" si="115"/>
        <v>0</v>
      </c>
      <c r="T451" s="376">
        <f t="shared" si="116"/>
        <v>200</v>
      </c>
      <c r="U451" s="379">
        <f t="shared" si="117"/>
        <v>0</v>
      </c>
      <c r="V451" s="322">
        <f t="shared" si="118"/>
        <v>24.860634114316536</v>
      </c>
      <c r="W451" s="322">
        <f t="shared" si="119"/>
        <v>28.852075030720595</v>
      </c>
      <c r="X451" s="376">
        <f t="shared" si="120"/>
        <v>184.274</v>
      </c>
      <c r="Y451" s="379">
        <f t="shared" si="121"/>
        <v>5316.6872742110072</v>
      </c>
    </row>
    <row r="452" spans="1:25" x14ac:dyDescent="0.25">
      <c r="A452" s="210">
        <f>'11-2021'!A458</f>
        <v>44519.583333332252</v>
      </c>
      <c r="B452" s="249">
        <v>370.267</v>
      </c>
      <c r="C452" s="250">
        <v>20433.188864000003</v>
      </c>
      <c r="D452" s="249">
        <v>0</v>
      </c>
      <c r="E452" s="250">
        <v>0</v>
      </c>
      <c r="F452" s="251">
        <f t="shared" si="109"/>
        <v>370.267</v>
      </c>
      <c r="G452" s="251">
        <f t="shared" si="110"/>
        <v>20433.188864000003</v>
      </c>
      <c r="H452" s="226">
        <f>'11-2021'!P458</f>
        <v>0</v>
      </c>
      <c r="I452" s="326">
        <f t="shared" si="111"/>
        <v>370.267</v>
      </c>
      <c r="J452" s="322">
        <f t="shared" si="112"/>
        <v>55.185012069668652</v>
      </c>
      <c r="K452" s="360">
        <v>5.2</v>
      </c>
      <c r="L452" s="327">
        <f t="shared" si="113"/>
        <v>62.18</v>
      </c>
      <c r="M452" s="322">
        <f t="shared" si="122"/>
        <v>0</v>
      </c>
      <c r="N452" s="322">
        <f t="shared" si="123"/>
        <v>0</v>
      </c>
      <c r="O452" s="322">
        <f t="shared" si="124"/>
        <v>24.860634114316536</v>
      </c>
      <c r="P452" s="322">
        <f t="shared" si="125"/>
        <v>0</v>
      </c>
      <c r="Q452" s="322">
        <f t="shared" si="126"/>
        <v>0</v>
      </c>
      <c r="R452" s="322">
        <f t="shared" si="114"/>
        <v>62.18</v>
      </c>
      <c r="S452" s="322">
        <f t="shared" si="115"/>
        <v>0</v>
      </c>
      <c r="T452" s="376">
        <f t="shared" si="116"/>
        <v>200</v>
      </c>
      <c r="U452" s="379">
        <f t="shared" si="117"/>
        <v>0</v>
      </c>
      <c r="V452" s="322">
        <f t="shared" si="118"/>
        <v>24.860634114316536</v>
      </c>
      <c r="W452" s="322">
        <f t="shared" si="119"/>
        <v>30.324377955352116</v>
      </c>
      <c r="X452" s="376">
        <f t="shared" si="120"/>
        <v>170.267</v>
      </c>
      <c r="Y452" s="379">
        <f t="shared" si="121"/>
        <v>5163.2408613239386</v>
      </c>
    </row>
    <row r="453" spans="1:25" x14ac:dyDescent="0.25">
      <c r="A453" s="210">
        <f>'11-2021'!A459</f>
        <v>44519.624999998916</v>
      </c>
      <c r="B453" s="249">
        <v>340.798</v>
      </c>
      <c r="C453" s="250">
        <v>20863.709565999998</v>
      </c>
      <c r="D453" s="249">
        <v>0</v>
      </c>
      <c r="E453" s="250">
        <v>0</v>
      </c>
      <c r="F453" s="251">
        <f t="shared" si="109"/>
        <v>340.798</v>
      </c>
      <c r="G453" s="251">
        <f t="shared" si="110"/>
        <v>20863.709565999998</v>
      </c>
      <c r="H453" s="226">
        <f>'11-2021'!P459</f>
        <v>0</v>
      </c>
      <c r="I453" s="326">
        <f t="shared" si="111"/>
        <v>340.798</v>
      </c>
      <c r="J453" s="322">
        <f t="shared" si="112"/>
        <v>61.220164337818879</v>
      </c>
      <c r="K453" s="360">
        <v>5.2</v>
      </c>
      <c r="L453" s="327">
        <f t="shared" si="113"/>
        <v>62.18</v>
      </c>
      <c r="M453" s="322">
        <f t="shared" si="122"/>
        <v>0</v>
      </c>
      <c r="N453" s="322">
        <f t="shared" si="123"/>
        <v>0</v>
      </c>
      <c r="O453" s="322">
        <f t="shared" si="124"/>
        <v>24.860634114316536</v>
      </c>
      <c r="P453" s="322">
        <f t="shared" si="125"/>
        <v>0</v>
      </c>
      <c r="Q453" s="322">
        <f t="shared" si="126"/>
        <v>0</v>
      </c>
      <c r="R453" s="322">
        <f t="shared" si="114"/>
        <v>62.18</v>
      </c>
      <c r="S453" s="322">
        <f t="shared" si="115"/>
        <v>0</v>
      </c>
      <c r="T453" s="376">
        <f t="shared" si="116"/>
        <v>200</v>
      </c>
      <c r="U453" s="379">
        <f t="shared" si="117"/>
        <v>0</v>
      </c>
      <c r="V453" s="322">
        <f t="shared" si="118"/>
        <v>24.860634114316536</v>
      </c>
      <c r="W453" s="322">
        <f t="shared" si="119"/>
        <v>36.359530223502347</v>
      </c>
      <c r="X453" s="376">
        <f t="shared" si="120"/>
        <v>140.798</v>
      </c>
      <c r="Y453" s="379">
        <f t="shared" si="121"/>
        <v>5119.3491364086831</v>
      </c>
    </row>
    <row r="454" spans="1:25" x14ac:dyDescent="0.25">
      <c r="A454" s="210">
        <f>'11-2021'!A460</f>
        <v>44519.66666666558</v>
      </c>
      <c r="B454" s="249">
        <v>337.17200000000003</v>
      </c>
      <c r="C454" s="250">
        <v>19866.867256000001</v>
      </c>
      <c r="D454" s="249">
        <v>0</v>
      </c>
      <c r="E454" s="250">
        <v>0</v>
      </c>
      <c r="F454" s="251">
        <f t="shared" si="109"/>
        <v>337.17200000000003</v>
      </c>
      <c r="G454" s="251">
        <f t="shared" si="110"/>
        <v>19866.867256000001</v>
      </c>
      <c r="H454" s="226">
        <f>'11-2021'!P460</f>
        <v>0</v>
      </c>
      <c r="I454" s="326">
        <f t="shared" si="111"/>
        <v>337.17200000000003</v>
      </c>
      <c r="J454" s="322">
        <f t="shared" si="112"/>
        <v>58.922055378263913</v>
      </c>
      <c r="K454" s="360">
        <v>5.2</v>
      </c>
      <c r="L454" s="327">
        <f t="shared" si="113"/>
        <v>62.18</v>
      </c>
      <c r="M454" s="322">
        <f t="shared" si="122"/>
        <v>0</v>
      </c>
      <c r="N454" s="322">
        <f t="shared" si="123"/>
        <v>0</v>
      </c>
      <c r="O454" s="322">
        <f t="shared" si="124"/>
        <v>24.860634114316536</v>
      </c>
      <c r="P454" s="322">
        <f t="shared" si="125"/>
        <v>0</v>
      </c>
      <c r="Q454" s="322">
        <f t="shared" si="126"/>
        <v>0</v>
      </c>
      <c r="R454" s="322">
        <f t="shared" si="114"/>
        <v>62.18</v>
      </c>
      <c r="S454" s="322">
        <f t="shared" si="115"/>
        <v>0</v>
      </c>
      <c r="T454" s="376">
        <f t="shared" si="116"/>
        <v>200</v>
      </c>
      <c r="U454" s="379">
        <f t="shared" si="117"/>
        <v>0</v>
      </c>
      <c r="V454" s="322">
        <f t="shared" si="118"/>
        <v>24.860634114316536</v>
      </c>
      <c r="W454" s="322">
        <f t="shared" si="119"/>
        <v>34.061421263947381</v>
      </c>
      <c r="X454" s="376">
        <f t="shared" si="120"/>
        <v>137.17200000000003</v>
      </c>
      <c r="Y454" s="379">
        <f t="shared" si="121"/>
        <v>4672.2732776181911</v>
      </c>
    </row>
    <row r="455" spans="1:25" x14ac:dyDescent="0.25">
      <c r="A455" s="210">
        <f>'11-2021'!A461</f>
        <v>44519.708333332244</v>
      </c>
      <c r="B455" s="249">
        <v>352.51600000000002</v>
      </c>
      <c r="C455" s="250">
        <v>27687.480223999999</v>
      </c>
      <c r="D455" s="249">
        <v>0</v>
      </c>
      <c r="E455" s="250">
        <v>0</v>
      </c>
      <c r="F455" s="251">
        <f t="shared" ref="F455:F518" si="127">B455-D455</f>
        <v>352.51600000000002</v>
      </c>
      <c r="G455" s="251">
        <f t="shared" ref="G455:G518" si="128">C455-E455</f>
        <v>27687.480223999999</v>
      </c>
      <c r="H455" s="226">
        <f>'11-2021'!P461</f>
        <v>0</v>
      </c>
      <c r="I455" s="326">
        <f t="shared" ref="I455:I518" si="129">F455-H455</f>
        <v>352.51600000000002</v>
      </c>
      <c r="J455" s="322">
        <f t="shared" ref="J455:J518" si="130">IF(F455&gt;0,G455/F455,0)</f>
        <v>78.542478139999318</v>
      </c>
      <c r="K455" s="360">
        <v>5.2</v>
      </c>
      <c r="L455" s="327">
        <f t="shared" ref="L455:L518" si="131">IF(AND(MONTH($A$2)&gt;5,MONTH($A$2)&lt;9),(K455*10800)/1000,(K455*10400)/1000)+8.1</f>
        <v>62.18</v>
      </c>
      <c r="M455" s="322">
        <f t="shared" si="122"/>
        <v>0</v>
      </c>
      <c r="N455" s="322">
        <f t="shared" si="123"/>
        <v>0</v>
      </c>
      <c r="O455" s="322">
        <f t="shared" si="124"/>
        <v>24.860634114316536</v>
      </c>
      <c r="P455" s="322">
        <f t="shared" si="125"/>
        <v>0</v>
      </c>
      <c r="Q455" s="322">
        <f t="shared" si="126"/>
        <v>0</v>
      </c>
      <c r="R455" s="322">
        <f t="shared" ref="R455:R518" si="132">MAX(L455:Q455)</f>
        <v>62.18</v>
      </c>
      <c r="S455" s="322">
        <f t="shared" ref="S455:S518" si="133">IF(J455&gt;R455,J455-R455,0)</f>
        <v>16.362478139999318</v>
      </c>
      <c r="T455" s="376">
        <f t="shared" ref="T455:T518" si="134">IF(I455&gt;=200, 200, I455)</f>
        <v>200</v>
      </c>
      <c r="U455" s="379">
        <f t="shared" ref="U455:U518" si="135">IF(S455&lt;&gt;" ",S455*T455,0)</f>
        <v>3272.4956279998637</v>
      </c>
      <c r="V455" s="322">
        <f t="shared" ref="V455:V518" si="136">MAX(N455:Q455)</f>
        <v>24.860634114316536</v>
      </c>
      <c r="W455" s="322">
        <f t="shared" ref="W455:W518" si="137">IF((J455-V455)&gt;0,J455-V455,0)</f>
        <v>53.681844025682778</v>
      </c>
      <c r="X455" s="376">
        <f t="shared" ref="X455:X518" si="138">IF(U455&lt;&gt;" ",I455-T455,0)</f>
        <v>152.51600000000002</v>
      </c>
      <c r="Y455" s="379">
        <f t="shared" ref="Y455:Y518" si="139">IF(W455&lt;&gt;" ",W455*X455,0)</f>
        <v>8187.340123421036</v>
      </c>
    </row>
    <row r="456" spans="1:25" x14ac:dyDescent="0.25">
      <c r="A456" s="210">
        <f>'11-2021'!A462</f>
        <v>44519.749999998909</v>
      </c>
      <c r="B456" s="249">
        <v>402.59</v>
      </c>
      <c r="C456" s="250">
        <v>34418.077420000001</v>
      </c>
      <c r="D456" s="249">
        <v>0</v>
      </c>
      <c r="E456" s="250">
        <v>0</v>
      </c>
      <c r="F456" s="251">
        <f t="shared" si="127"/>
        <v>402.59</v>
      </c>
      <c r="G456" s="251">
        <f t="shared" si="128"/>
        <v>34418.077420000001</v>
      </c>
      <c r="H456" s="226">
        <f>'11-2021'!P462</f>
        <v>0</v>
      </c>
      <c r="I456" s="326">
        <f t="shared" si="129"/>
        <v>402.59</v>
      </c>
      <c r="J456" s="322">
        <f t="shared" si="130"/>
        <v>85.491635212002294</v>
      </c>
      <c r="K456" s="360">
        <v>5.2</v>
      </c>
      <c r="L456" s="327">
        <f t="shared" si="131"/>
        <v>62.18</v>
      </c>
      <c r="M456" s="322">
        <f t="shared" ref="M456:M519" si="140">M455</f>
        <v>0</v>
      </c>
      <c r="N456" s="322">
        <f t="shared" ref="N456:N519" si="141">N455</f>
        <v>0</v>
      </c>
      <c r="O456" s="322">
        <f t="shared" ref="O456:O519" si="142">O455</f>
        <v>24.860634114316536</v>
      </c>
      <c r="P456" s="322">
        <f t="shared" ref="P456:P519" si="143">P455</f>
        <v>0</v>
      </c>
      <c r="Q456" s="322">
        <f t="shared" ref="Q456:Q519" si="144">Q455</f>
        <v>0</v>
      </c>
      <c r="R456" s="322">
        <f t="shared" si="132"/>
        <v>62.18</v>
      </c>
      <c r="S456" s="322">
        <f t="shared" si="133"/>
        <v>23.311635212002294</v>
      </c>
      <c r="T456" s="376">
        <f t="shared" si="134"/>
        <v>200</v>
      </c>
      <c r="U456" s="379">
        <f t="shared" si="135"/>
        <v>4662.3270424004586</v>
      </c>
      <c r="V456" s="322">
        <f t="shared" si="136"/>
        <v>24.860634114316536</v>
      </c>
      <c r="W456" s="322">
        <f t="shared" si="137"/>
        <v>60.631001097685754</v>
      </c>
      <c r="X456" s="376">
        <f t="shared" si="138"/>
        <v>202.58999999999997</v>
      </c>
      <c r="Y456" s="379">
        <f t="shared" si="139"/>
        <v>12283.234512380155</v>
      </c>
    </row>
    <row r="457" spans="1:25" x14ac:dyDescent="0.25">
      <c r="A457" s="210">
        <f>'11-2021'!A463</f>
        <v>44519.791666665573</v>
      </c>
      <c r="B457" s="249">
        <v>444.59900000000005</v>
      </c>
      <c r="C457" s="250">
        <v>31581.936794000001</v>
      </c>
      <c r="D457" s="249">
        <v>0</v>
      </c>
      <c r="E457" s="250">
        <v>0</v>
      </c>
      <c r="F457" s="251">
        <f t="shared" si="127"/>
        <v>444.59900000000005</v>
      </c>
      <c r="G457" s="251">
        <f t="shared" si="128"/>
        <v>31581.936794000001</v>
      </c>
      <c r="H457" s="226">
        <f>'11-2021'!P463</f>
        <v>0</v>
      </c>
      <c r="I457" s="326">
        <f t="shared" si="129"/>
        <v>444.59900000000005</v>
      </c>
      <c r="J457" s="322">
        <f t="shared" si="130"/>
        <v>71.034655485055069</v>
      </c>
      <c r="K457" s="360">
        <v>5.2</v>
      </c>
      <c r="L457" s="327">
        <f t="shared" si="131"/>
        <v>62.18</v>
      </c>
      <c r="M457" s="322">
        <f t="shared" si="140"/>
        <v>0</v>
      </c>
      <c r="N457" s="322">
        <f t="shared" si="141"/>
        <v>0</v>
      </c>
      <c r="O457" s="322">
        <f t="shared" si="142"/>
        <v>24.860634114316536</v>
      </c>
      <c r="P457" s="322">
        <f t="shared" si="143"/>
        <v>0</v>
      </c>
      <c r="Q457" s="322">
        <f t="shared" si="144"/>
        <v>0</v>
      </c>
      <c r="R457" s="322">
        <f t="shared" si="132"/>
        <v>62.18</v>
      </c>
      <c r="S457" s="322">
        <f t="shared" si="133"/>
        <v>8.8546554850550692</v>
      </c>
      <c r="T457" s="376">
        <f t="shared" si="134"/>
        <v>200</v>
      </c>
      <c r="U457" s="379">
        <f t="shared" si="135"/>
        <v>1770.9310970110139</v>
      </c>
      <c r="V457" s="322">
        <f t="shared" si="136"/>
        <v>24.860634114316536</v>
      </c>
      <c r="W457" s="322">
        <f t="shared" si="137"/>
        <v>46.174021370738529</v>
      </c>
      <c r="X457" s="376">
        <f t="shared" si="138"/>
        <v>244.59900000000005</v>
      </c>
      <c r="Y457" s="379">
        <f t="shared" si="139"/>
        <v>11294.119453261275</v>
      </c>
    </row>
    <row r="458" spans="1:25" x14ac:dyDescent="0.25">
      <c r="A458" s="210">
        <f>'11-2021'!A464</f>
        <v>44519.833333332237</v>
      </c>
      <c r="B458" s="249">
        <v>446.10399999999998</v>
      </c>
      <c r="C458" s="250">
        <v>28848.916616000002</v>
      </c>
      <c r="D458" s="249">
        <v>0</v>
      </c>
      <c r="E458" s="250">
        <v>0</v>
      </c>
      <c r="F458" s="251">
        <f t="shared" si="127"/>
        <v>446.10399999999998</v>
      </c>
      <c r="G458" s="251">
        <f t="shared" si="128"/>
        <v>28848.916616000002</v>
      </c>
      <c r="H458" s="226">
        <f>'11-2021'!P464</f>
        <v>0</v>
      </c>
      <c r="I458" s="326">
        <f t="shared" si="129"/>
        <v>446.10399999999998</v>
      </c>
      <c r="J458" s="322">
        <f t="shared" si="130"/>
        <v>64.668589871420124</v>
      </c>
      <c r="K458" s="360">
        <v>5.2</v>
      </c>
      <c r="L458" s="327">
        <f t="shared" si="131"/>
        <v>62.18</v>
      </c>
      <c r="M458" s="322">
        <f t="shared" si="140"/>
        <v>0</v>
      </c>
      <c r="N458" s="322">
        <f t="shared" si="141"/>
        <v>0</v>
      </c>
      <c r="O458" s="322">
        <f t="shared" si="142"/>
        <v>24.860634114316536</v>
      </c>
      <c r="P458" s="322">
        <f t="shared" si="143"/>
        <v>0</v>
      </c>
      <c r="Q458" s="322">
        <f t="shared" si="144"/>
        <v>0</v>
      </c>
      <c r="R458" s="322">
        <f t="shared" si="132"/>
        <v>62.18</v>
      </c>
      <c r="S458" s="322">
        <f t="shared" si="133"/>
        <v>2.4885898714201247</v>
      </c>
      <c r="T458" s="376">
        <f t="shared" si="134"/>
        <v>200</v>
      </c>
      <c r="U458" s="379">
        <f t="shared" si="135"/>
        <v>497.71797428402493</v>
      </c>
      <c r="V458" s="322">
        <f t="shared" si="136"/>
        <v>24.860634114316536</v>
      </c>
      <c r="W458" s="322">
        <f t="shared" si="137"/>
        <v>39.807955757103585</v>
      </c>
      <c r="X458" s="376">
        <f t="shared" si="138"/>
        <v>246.10399999999998</v>
      </c>
      <c r="Y458" s="379">
        <f t="shared" si="139"/>
        <v>9796.8971436462198</v>
      </c>
    </row>
    <row r="459" spans="1:25" x14ac:dyDescent="0.25">
      <c r="A459" s="210">
        <f>'11-2021'!A465</f>
        <v>44519.874999998901</v>
      </c>
      <c r="B459" s="249">
        <v>450.67099999999994</v>
      </c>
      <c r="C459" s="250">
        <v>29166.625984999999</v>
      </c>
      <c r="D459" s="249">
        <v>0</v>
      </c>
      <c r="E459" s="250">
        <v>0</v>
      </c>
      <c r="F459" s="251">
        <f t="shared" si="127"/>
        <v>450.67099999999994</v>
      </c>
      <c r="G459" s="251">
        <f t="shared" si="128"/>
        <v>29166.625984999999</v>
      </c>
      <c r="H459" s="226">
        <f>'11-2021'!P465</f>
        <v>0</v>
      </c>
      <c r="I459" s="326">
        <f t="shared" si="129"/>
        <v>450.67099999999994</v>
      </c>
      <c r="J459" s="322">
        <f t="shared" si="130"/>
        <v>64.718222350672676</v>
      </c>
      <c r="K459" s="360">
        <v>5.2</v>
      </c>
      <c r="L459" s="327">
        <f t="shared" si="131"/>
        <v>62.18</v>
      </c>
      <c r="M459" s="322">
        <f t="shared" si="140"/>
        <v>0</v>
      </c>
      <c r="N459" s="322">
        <f t="shared" si="141"/>
        <v>0</v>
      </c>
      <c r="O459" s="322">
        <f t="shared" si="142"/>
        <v>24.860634114316536</v>
      </c>
      <c r="P459" s="322">
        <f t="shared" si="143"/>
        <v>0</v>
      </c>
      <c r="Q459" s="322">
        <f t="shared" si="144"/>
        <v>0</v>
      </c>
      <c r="R459" s="322">
        <f t="shared" si="132"/>
        <v>62.18</v>
      </c>
      <c r="S459" s="322">
        <f t="shared" si="133"/>
        <v>2.538222350672676</v>
      </c>
      <c r="T459" s="376">
        <f t="shared" si="134"/>
        <v>200</v>
      </c>
      <c r="U459" s="379">
        <f t="shared" si="135"/>
        <v>507.6444701345352</v>
      </c>
      <c r="V459" s="322">
        <f t="shared" si="136"/>
        <v>24.860634114316536</v>
      </c>
      <c r="W459" s="322">
        <f t="shared" si="137"/>
        <v>39.857588236356136</v>
      </c>
      <c r="X459" s="376">
        <f t="shared" si="138"/>
        <v>250.67099999999994</v>
      </c>
      <c r="Y459" s="379">
        <f t="shared" si="139"/>
        <v>9991.1415007956257</v>
      </c>
    </row>
    <row r="460" spans="1:25" x14ac:dyDescent="0.25">
      <c r="A460" s="210">
        <f>'11-2021'!A466</f>
        <v>44519.916666665566</v>
      </c>
      <c r="B460" s="249">
        <v>454.47500000000002</v>
      </c>
      <c r="C460" s="250">
        <v>28859.862150000001</v>
      </c>
      <c r="D460" s="249">
        <v>0</v>
      </c>
      <c r="E460" s="250">
        <v>0</v>
      </c>
      <c r="F460" s="251">
        <f t="shared" si="127"/>
        <v>454.47500000000002</v>
      </c>
      <c r="G460" s="251">
        <f t="shared" si="128"/>
        <v>28859.862150000001</v>
      </c>
      <c r="H460" s="226">
        <f>'11-2021'!P466</f>
        <v>0</v>
      </c>
      <c r="I460" s="326">
        <f t="shared" si="129"/>
        <v>454.47500000000002</v>
      </c>
      <c r="J460" s="322">
        <f t="shared" si="130"/>
        <v>63.501539468617636</v>
      </c>
      <c r="K460" s="360">
        <v>5.2</v>
      </c>
      <c r="L460" s="327">
        <f t="shared" si="131"/>
        <v>62.18</v>
      </c>
      <c r="M460" s="322">
        <f t="shared" si="140"/>
        <v>0</v>
      </c>
      <c r="N460" s="322">
        <f t="shared" si="141"/>
        <v>0</v>
      </c>
      <c r="O460" s="322">
        <f t="shared" si="142"/>
        <v>24.860634114316536</v>
      </c>
      <c r="P460" s="322">
        <f t="shared" si="143"/>
        <v>0</v>
      </c>
      <c r="Q460" s="322">
        <f t="shared" si="144"/>
        <v>0</v>
      </c>
      <c r="R460" s="322">
        <f t="shared" si="132"/>
        <v>62.18</v>
      </c>
      <c r="S460" s="322">
        <f t="shared" si="133"/>
        <v>1.3215394686176367</v>
      </c>
      <c r="T460" s="376">
        <f t="shared" si="134"/>
        <v>200</v>
      </c>
      <c r="U460" s="379">
        <f t="shared" si="135"/>
        <v>264.30789372352734</v>
      </c>
      <c r="V460" s="322">
        <f t="shared" si="136"/>
        <v>24.860634114316536</v>
      </c>
      <c r="W460" s="322">
        <f t="shared" si="137"/>
        <v>38.640905354301097</v>
      </c>
      <c r="X460" s="376">
        <f t="shared" si="138"/>
        <v>254.47500000000002</v>
      </c>
      <c r="Y460" s="379">
        <f t="shared" si="139"/>
        <v>9833.1443900357717</v>
      </c>
    </row>
    <row r="461" spans="1:25" x14ac:dyDescent="0.25">
      <c r="A461" s="210">
        <f>'11-2021'!A467</f>
        <v>44519.95833333223</v>
      </c>
      <c r="B461" s="249">
        <v>439.69100000000003</v>
      </c>
      <c r="C461" s="250">
        <v>27855.405653000002</v>
      </c>
      <c r="D461" s="249">
        <v>0</v>
      </c>
      <c r="E461" s="250">
        <v>0</v>
      </c>
      <c r="F461" s="251">
        <f t="shared" si="127"/>
        <v>439.69100000000003</v>
      </c>
      <c r="G461" s="251">
        <f t="shared" si="128"/>
        <v>27855.405653000002</v>
      </c>
      <c r="H461" s="226">
        <f>'11-2021'!P467</f>
        <v>0</v>
      </c>
      <c r="I461" s="326">
        <f t="shared" si="129"/>
        <v>439.69100000000003</v>
      </c>
      <c r="J461" s="322">
        <f t="shared" si="130"/>
        <v>63.352230664261945</v>
      </c>
      <c r="K461" s="360">
        <v>5.2</v>
      </c>
      <c r="L461" s="327">
        <f t="shared" si="131"/>
        <v>62.18</v>
      </c>
      <c r="M461" s="322">
        <f t="shared" si="140"/>
        <v>0</v>
      </c>
      <c r="N461" s="322">
        <f t="shared" si="141"/>
        <v>0</v>
      </c>
      <c r="O461" s="322">
        <f t="shared" si="142"/>
        <v>24.860634114316536</v>
      </c>
      <c r="P461" s="322">
        <f t="shared" si="143"/>
        <v>0</v>
      </c>
      <c r="Q461" s="322">
        <f t="shared" si="144"/>
        <v>0</v>
      </c>
      <c r="R461" s="322">
        <f t="shared" si="132"/>
        <v>62.18</v>
      </c>
      <c r="S461" s="322">
        <f t="shared" si="133"/>
        <v>1.1722306642619458</v>
      </c>
      <c r="T461" s="376">
        <f t="shared" si="134"/>
        <v>200</v>
      </c>
      <c r="U461" s="379">
        <f t="shared" si="135"/>
        <v>234.44613285238916</v>
      </c>
      <c r="V461" s="322">
        <f t="shared" si="136"/>
        <v>24.860634114316536</v>
      </c>
      <c r="W461" s="322">
        <f t="shared" si="137"/>
        <v>38.491596549945413</v>
      </c>
      <c r="X461" s="376">
        <f t="shared" si="138"/>
        <v>239.69100000000003</v>
      </c>
      <c r="Y461" s="379">
        <f t="shared" si="139"/>
        <v>9226.0892686529678</v>
      </c>
    </row>
    <row r="462" spans="1:25" x14ac:dyDescent="0.25">
      <c r="A462" s="210">
        <f>'11-2021'!A468</f>
        <v>44519.999999998894</v>
      </c>
      <c r="B462" s="249">
        <v>423.899</v>
      </c>
      <c r="C462" s="250">
        <v>27275.385571999999</v>
      </c>
      <c r="D462" s="249">
        <v>0</v>
      </c>
      <c r="E462" s="250">
        <v>0</v>
      </c>
      <c r="F462" s="251">
        <f t="shared" si="127"/>
        <v>423.899</v>
      </c>
      <c r="G462" s="251">
        <f t="shared" si="128"/>
        <v>27275.385571999999</v>
      </c>
      <c r="H462" s="226">
        <f>'11-2021'!P468</f>
        <v>0</v>
      </c>
      <c r="I462" s="326">
        <f t="shared" si="129"/>
        <v>423.899</v>
      </c>
      <c r="J462" s="322">
        <f t="shared" si="130"/>
        <v>64.344066798930882</v>
      </c>
      <c r="K462" s="360">
        <v>5.2</v>
      </c>
      <c r="L462" s="327">
        <f t="shared" si="131"/>
        <v>62.18</v>
      </c>
      <c r="M462" s="322">
        <f t="shared" si="140"/>
        <v>0</v>
      </c>
      <c r="N462" s="322">
        <f t="shared" si="141"/>
        <v>0</v>
      </c>
      <c r="O462" s="322">
        <f t="shared" si="142"/>
        <v>24.860634114316536</v>
      </c>
      <c r="P462" s="322">
        <f t="shared" si="143"/>
        <v>0</v>
      </c>
      <c r="Q462" s="322">
        <f t="shared" si="144"/>
        <v>0</v>
      </c>
      <c r="R462" s="322">
        <f t="shared" si="132"/>
        <v>62.18</v>
      </c>
      <c r="S462" s="322">
        <f t="shared" si="133"/>
        <v>2.1640667989308824</v>
      </c>
      <c r="T462" s="376">
        <f t="shared" si="134"/>
        <v>200</v>
      </c>
      <c r="U462" s="379">
        <f t="shared" si="135"/>
        <v>432.81335978617648</v>
      </c>
      <c r="V462" s="322">
        <f t="shared" si="136"/>
        <v>24.860634114316536</v>
      </c>
      <c r="W462" s="322">
        <f t="shared" si="137"/>
        <v>39.483432684614343</v>
      </c>
      <c r="X462" s="376">
        <f t="shared" si="138"/>
        <v>223.899</v>
      </c>
      <c r="Y462" s="379">
        <f t="shared" si="139"/>
        <v>8840.3010946524664</v>
      </c>
    </row>
    <row r="463" spans="1:25" x14ac:dyDescent="0.25">
      <c r="A463" s="210">
        <f>'11-2021'!A469</f>
        <v>44520.041666665558</v>
      </c>
      <c r="B463" s="249">
        <v>451.66199999999998</v>
      </c>
      <c r="C463" s="250">
        <v>31821.457812000001</v>
      </c>
      <c r="D463" s="249">
        <v>0</v>
      </c>
      <c r="E463" s="250">
        <v>0</v>
      </c>
      <c r="F463" s="251">
        <f t="shared" si="127"/>
        <v>451.66199999999998</v>
      </c>
      <c r="G463" s="251">
        <f t="shared" si="128"/>
        <v>31821.457812000001</v>
      </c>
      <c r="H463" s="226">
        <f>'11-2021'!P469</f>
        <v>0</v>
      </c>
      <c r="I463" s="326">
        <f t="shared" si="129"/>
        <v>451.66199999999998</v>
      </c>
      <c r="J463" s="322">
        <f t="shared" si="130"/>
        <v>70.454140069343893</v>
      </c>
      <c r="K463" s="360">
        <v>5.12</v>
      </c>
      <c r="L463" s="327">
        <f t="shared" si="131"/>
        <v>61.347999999999999</v>
      </c>
      <c r="M463" s="322">
        <f t="shared" si="140"/>
        <v>0</v>
      </c>
      <c r="N463" s="322">
        <f t="shared" si="141"/>
        <v>0</v>
      </c>
      <c r="O463" s="322">
        <f t="shared" si="142"/>
        <v>24.860634114316536</v>
      </c>
      <c r="P463" s="322">
        <f t="shared" si="143"/>
        <v>0</v>
      </c>
      <c r="Q463" s="322">
        <f t="shared" si="144"/>
        <v>0</v>
      </c>
      <c r="R463" s="322">
        <f t="shared" si="132"/>
        <v>61.347999999999999</v>
      </c>
      <c r="S463" s="322">
        <f t="shared" si="133"/>
        <v>9.1061400693438941</v>
      </c>
      <c r="T463" s="376">
        <f t="shared" si="134"/>
        <v>200</v>
      </c>
      <c r="U463" s="379">
        <f t="shared" si="135"/>
        <v>1821.2280138687788</v>
      </c>
      <c r="V463" s="322">
        <f t="shared" si="136"/>
        <v>24.860634114316536</v>
      </c>
      <c r="W463" s="322">
        <f t="shared" si="137"/>
        <v>45.593505955027354</v>
      </c>
      <c r="X463" s="376">
        <f t="shared" si="138"/>
        <v>251.66199999999998</v>
      </c>
      <c r="Y463" s="379">
        <f t="shared" si="139"/>
        <v>11474.152895654093</v>
      </c>
    </row>
    <row r="464" spans="1:25" x14ac:dyDescent="0.25">
      <c r="A464" s="210">
        <f>'11-2021'!A470</f>
        <v>44520.083333332223</v>
      </c>
      <c r="B464" s="249">
        <v>488.03800000000001</v>
      </c>
      <c r="C464" s="250">
        <v>30795.446464000001</v>
      </c>
      <c r="D464" s="249">
        <v>0</v>
      </c>
      <c r="E464" s="250">
        <v>0</v>
      </c>
      <c r="F464" s="251">
        <f t="shared" si="127"/>
        <v>488.03800000000001</v>
      </c>
      <c r="G464" s="251">
        <f t="shared" si="128"/>
        <v>30795.446464000001</v>
      </c>
      <c r="H464" s="226">
        <f>'11-2021'!P470</f>
        <v>0</v>
      </c>
      <c r="I464" s="326">
        <f t="shared" si="129"/>
        <v>488.03800000000001</v>
      </c>
      <c r="J464" s="322">
        <f t="shared" si="130"/>
        <v>63.100509517701489</v>
      </c>
      <c r="K464" s="360">
        <v>5.12</v>
      </c>
      <c r="L464" s="327">
        <f t="shared" si="131"/>
        <v>61.347999999999999</v>
      </c>
      <c r="M464" s="322">
        <f t="shared" si="140"/>
        <v>0</v>
      </c>
      <c r="N464" s="322">
        <f t="shared" si="141"/>
        <v>0</v>
      </c>
      <c r="O464" s="322">
        <f t="shared" si="142"/>
        <v>24.860634114316536</v>
      </c>
      <c r="P464" s="322">
        <f t="shared" si="143"/>
        <v>0</v>
      </c>
      <c r="Q464" s="322">
        <f t="shared" si="144"/>
        <v>0</v>
      </c>
      <c r="R464" s="322">
        <f t="shared" si="132"/>
        <v>61.347999999999999</v>
      </c>
      <c r="S464" s="322">
        <f t="shared" si="133"/>
        <v>1.7525095177014904</v>
      </c>
      <c r="T464" s="376">
        <f t="shared" si="134"/>
        <v>200</v>
      </c>
      <c r="U464" s="379">
        <f t="shared" si="135"/>
        <v>350.50190354029809</v>
      </c>
      <c r="V464" s="322">
        <f t="shared" si="136"/>
        <v>24.860634114316536</v>
      </c>
      <c r="W464" s="322">
        <f t="shared" si="137"/>
        <v>38.239875403384957</v>
      </c>
      <c r="X464" s="376">
        <f t="shared" si="138"/>
        <v>288.03800000000001</v>
      </c>
      <c r="Y464" s="379">
        <f t="shared" si="139"/>
        <v>11014.537231440198</v>
      </c>
    </row>
    <row r="465" spans="1:25" x14ac:dyDescent="0.25">
      <c r="A465" s="210">
        <f>'11-2021'!A471</f>
        <v>44520.124999998887</v>
      </c>
      <c r="B465" s="249">
        <v>499.79899999999998</v>
      </c>
      <c r="C465" s="250">
        <v>29466.781627</v>
      </c>
      <c r="D465" s="249">
        <v>0</v>
      </c>
      <c r="E465" s="250">
        <v>0</v>
      </c>
      <c r="F465" s="251">
        <f t="shared" si="127"/>
        <v>499.79899999999998</v>
      </c>
      <c r="G465" s="251">
        <f t="shared" si="128"/>
        <v>29466.781627</v>
      </c>
      <c r="H465" s="226">
        <f>'11-2021'!P471</f>
        <v>0</v>
      </c>
      <c r="I465" s="326">
        <f t="shared" si="129"/>
        <v>499.79899999999998</v>
      </c>
      <c r="J465" s="322">
        <f t="shared" si="130"/>
        <v>58.957264074157813</v>
      </c>
      <c r="K465" s="360">
        <v>5.12</v>
      </c>
      <c r="L465" s="327">
        <f t="shared" si="131"/>
        <v>61.347999999999999</v>
      </c>
      <c r="M465" s="322">
        <f t="shared" si="140"/>
        <v>0</v>
      </c>
      <c r="N465" s="322">
        <f t="shared" si="141"/>
        <v>0</v>
      </c>
      <c r="O465" s="322">
        <f t="shared" si="142"/>
        <v>24.860634114316536</v>
      </c>
      <c r="P465" s="322">
        <f t="shared" si="143"/>
        <v>0</v>
      </c>
      <c r="Q465" s="322">
        <f t="shared" si="144"/>
        <v>0</v>
      </c>
      <c r="R465" s="322">
        <f t="shared" si="132"/>
        <v>61.347999999999999</v>
      </c>
      <c r="S465" s="322">
        <f t="shared" si="133"/>
        <v>0</v>
      </c>
      <c r="T465" s="376">
        <f t="shared" si="134"/>
        <v>200</v>
      </c>
      <c r="U465" s="379">
        <f t="shared" si="135"/>
        <v>0</v>
      </c>
      <c r="V465" s="322">
        <f t="shared" si="136"/>
        <v>24.860634114316536</v>
      </c>
      <c r="W465" s="322">
        <f t="shared" si="137"/>
        <v>34.09662995984128</v>
      </c>
      <c r="X465" s="376">
        <f t="shared" si="138"/>
        <v>299.79899999999998</v>
      </c>
      <c r="Y465" s="379">
        <f t="shared" si="139"/>
        <v>10222.135565330454</v>
      </c>
    </row>
    <row r="466" spans="1:25" x14ac:dyDescent="0.25">
      <c r="A466" s="210">
        <f>'11-2021'!A472</f>
        <v>44520.166666665551</v>
      </c>
      <c r="B466" s="249">
        <v>499.07100000000003</v>
      </c>
      <c r="C466" s="250">
        <v>31059.994153</v>
      </c>
      <c r="D466" s="249">
        <v>0</v>
      </c>
      <c r="E466" s="250">
        <v>0</v>
      </c>
      <c r="F466" s="251">
        <f t="shared" si="127"/>
        <v>499.07100000000003</v>
      </c>
      <c r="G466" s="251">
        <f t="shared" si="128"/>
        <v>31059.994153</v>
      </c>
      <c r="H466" s="226">
        <f>'11-2021'!P472</f>
        <v>0</v>
      </c>
      <c r="I466" s="326">
        <f t="shared" si="129"/>
        <v>499.07100000000003</v>
      </c>
      <c r="J466" s="322">
        <f t="shared" si="130"/>
        <v>62.235622091846651</v>
      </c>
      <c r="K466" s="360">
        <v>5.12</v>
      </c>
      <c r="L466" s="327">
        <f t="shared" si="131"/>
        <v>61.347999999999999</v>
      </c>
      <c r="M466" s="322">
        <f t="shared" si="140"/>
        <v>0</v>
      </c>
      <c r="N466" s="322">
        <f t="shared" si="141"/>
        <v>0</v>
      </c>
      <c r="O466" s="322">
        <f t="shared" si="142"/>
        <v>24.860634114316536</v>
      </c>
      <c r="P466" s="322">
        <f t="shared" si="143"/>
        <v>0</v>
      </c>
      <c r="Q466" s="322">
        <f t="shared" si="144"/>
        <v>0</v>
      </c>
      <c r="R466" s="322">
        <f t="shared" si="132"/>
        <v>61.347999999999999</v>
      </c>
      <c r="S466" s="322">
        <f t="shared" si="133"/>
        <v>0.88762209184665153</v>
      </c>
      <c r="T466" s="376">
        <f t="shared" si="134"/>
        <v>200</v>
      </c>
      <c r="U466" s="379">
        <f t="shared" si="135"/>
        <v>177.52441836933031</v>
      </c>
      <c r="V466" s="322">
        <f t="shared" si="136"/>
        <v>24.860634114316536</v>
      </c>
      <c r="W466" s="322">
        <f t="shared" si="137"/>
        <v>37.374987977530111</v>
      </c>
      <c r="X466" s="376">
        <f t="shared" si="138"/>
        <v>299.07100000000003</v>
      </c>
      <c r="Y466" s="379">
        <f t="shared" si="139"/>
        <v>11177.775029427909</v>
      </c>
    </row>
    <row r="467" spans="1:25" x14ac:dyDescent="0.25">
      <c r="A467" s="210">
        <f>'11-2021'!A473</f>
        <v>44520.208333332215</v>
      </c>
      <c r="B467" s="249">
        <v>517.26099999999997</v>
      </c>
      <c r="C467" s="250">
        <v>32082.493417000002</v>
      </c>
      <c r="D467" s="249">
        <v>0</v>
      </c>
      <c r="E467" s="250">
        <v>0</v>
      </c>
      <c r="F467" s="251">
        <f t="shared" si="127"/>
        <v>517.26099999999997</v>
      </c>
      <c r="G467" s="251">
        <f t="shared" si="128"/>
        <v>32082.493417000002</v>
      </c>
      <c r="H467" s="226">
        <f>'11-2021'!P473</f>
        <v>0</v>
      </c>
      <c r="I467" s="326">
        <f t="shared" si="129"/>
        <v>517.26099999999997</v>
      </c>
      <c r="J467" s="322">
        <f t="shared" si="130"/>
        <v>62.023801170008959</v>
      </c>
      <c r="K467" s="360">
        <v>5.12</v>
      </c>
      <c r="L467" s="327">
        <f t="shared" si="131"/>
        <v>61.347999999999999</v>
      </c>
      <c r="M467" s="322">
        <f t="shared" si="140"/>
        <v>0</v>
      </c>
      <c r="N467" s="322">
        <f t="shared" si="141"/>
        <v>0</v>
      </c>
      <c r="O467" s="322">
        <f t="shared" si="142"/>
        <v>24.860634114316536</v>
      </c>
      <c r="P467" s="322">
        <f t="shared" si="143"/>
        <v>0</v>
      </c>
      <c r="Q467" s="322">
        <f t="shared" si="144"/>
        <v>0</v>
      </c>
      <c r="R467" s="322">
        <f t="shared" si="132"/>
        <v>61.347999999999999</v>
      </c>
      <c r="S467" s="322">
        <f t="shared" si="133"/>
        <v>0.67580117000895967</v>
      </c>
      <c r="T467" s="376">
        <f t="shared" si="134"/>
        <v>200</v>
      </c>
      <c r="U467" s="379">
        <f t="shared" si="135"/>
        <v>135.16023400179193</v>
      </c>
      <c r="V467" s="322">
        <f t="shared" si="136"/>
        <v>24.860634114316536</v>
      </c>
      <c r="W467" s="322">
        <f t="shared" si="137"/>
        <v>37.163167055692426</v>
      </c>
      <c r="X467" s="376">
        <f t="shared" si="138"/>
        <v>317.26099999999997</v>
      </c>
      <c r="Y467" s="379">
        <f t="shared" si="139"/>
        <v>11790.423543256034</v>
      </c>
    </row>
    <row r="468" spans="1:25" x14ac:dyDescent="0.25">
      <c r="A468" s="210">
        <f>'11-2021'!A474</f>
        <v>44520.24999999888</v>
      </c>
      <c r="B468" s="249">
        <v>538.41200000000003</v>
      </c>
      <c r="C468" s="250">
        <v>36225.32819</v>
      </c>
      <c r="D468" s="249">
        <v>0</v>
      </c>
      <c r="E468" s="250">
        <v>0</v>
      </c>
      <c r="F468" s="251">
        <f t="shared" si="127"/>
        <v>538.41200000000003</v>
      </c>
      <c r="G468" s="251">
        <f t="shared" si="128"/>
        <v>36225.32819</v>
      </c>
      <c r="H468" s="226">
        <f>'11-2021'!P474</f>
        <v>0</v>
      </c>
      <c r="I468" s="326">
        <f t="shared" si="129"/>
        <v>538.41200000000003</v>
      </c>
      <c r="J468" s="322">
        <f t="shared" si="130"/>
        <v>67.281799421261042</v>
      </c>
      <c r="K468" s="360">
        <v>5.12</v>
      </c>
      <c r="L468" s="327">
        <f t="shared" si="131"/>
        <v>61.347999999999999</v>
      </c>
      <c r="M468" s="322">
        <f t="shared" si="140"/>
        <v>0</v>
      </c>
      <c r="N468" s="322">
        <f t="shared" si="141"/>
        <v>0</v>
      </c>
      <c r="O468" s="322">
        <f t="shared" si="142"/>
        <v>24.860634114316536</v>
      </c>
      <c r="P468" s="322">
        <f t="shared" si="143"/>
        <v>0</v>
      </c>
      <c r="Q468" s="322">
        <f t="shared" si="144"/>
        <v>0</v>
      </c>
      <c r="R468" s="322">
        <f t="shared" si="132"/>
        <v>61.347999999999999</v>
      </c>
      <c r="S468" s="322">
        <f t="shared" si="133"/>
        <v>5.9337994212610425</v>
      </c>
      <c r="T468" s="376">
        <f t="shared" si="134"/>
        <v>200</v>
      </c>
      <c r="U468" s="379">
        <f t="shared" si="135"/>
        <v>1186.7598842522084</v>
      </c>
      <c r="V468" s="322">
        <f t="shared" si="136"/>
        <v>24.860634114316536</v>
      </c>
      <c r="W468" s="322">
        <f t="shared" si="137"/>
        <v>42.421165306944502</v>
      </c>
      <c r="X468" s="376">
        <f t="shared" si="138"/>
        <v>338.41200000000003</v>
      </c>
      <c r="Y468" s="379">
        <f t="shared" si="139"/>
        <v>14355.831393853705</v>
      </c>
    </row>
    <row r="469" spans="1:25" x14ac:dyDescent="0.25">
      <c r="A469" s="210">
        <f>'11-2021'!A475</f>
        <v>44520.291666665544</v>
      </c>
      <c r="B469" s="249">
        <v>553.37699999999995</v>
      </c>
      <c r="C469" s="250">
        <v>42360.067238999996</v>
      </c>
      <c r="D469" s="249">
        <v>0</v>
      </c>
      <c r="E469" s="250">
        <v>0</v>
      </c>
      <c r="F469" s="251">
        <f t="shared" si="127"/>
        <v>553.37699999999995</v>
      </c>
      <c r="G469" s="251">
        <f t="shared" si="128"/>
        <v>42360.067238999996</v>
      </c>
      <c r="H469" s="226">
        <f>'11-2021'!P475</f>
        <v>0</v>
      </c>
      <c r="I469" s="326">
        <f t="shared" si="129"/>
        <v>553.37699999999995</v>
      </c>
      <c r="J469" s="322">
        <f t="shared" si="130"/>
        <v>76.548297524111049</v>
      </c>
      <c r="K469" s="360">
        <v>5.12</v>
      </c>
      <c r="L469" s="327">
        <f t="shared" si="131"/>
        <v>61.347999999999999</v>
      </c>
      <c r="M469" s="322">
        <f t="shared" si="140"/>
        <v>0</v>
      </c>
      <c r="N469" s="322">
        <f t="shared" si="141"/>
        <v>0</v>
      </c>
      <c r="O469" s="322">
        <f t="shared" si="142"/>
        <v>24.860634114316536</v>
      </c>
      <c r="P469" s="322">
        <f t="shared" si="143"/>
        <v>0</v>
      </c>
      <c r="Q469" s="322">
        <f t="shared" si="144"/>
        <v>0</v>
      </c>
      <c r="R469" s="322">
        <f t="shared" si="132"/>
        <v>61.347999999999999</v>
      </c>
      <c r="S469" s="322">
        <f t="shared" si="133"/>
        <v>15.200297524111051</v>
      </c>
      <c r="T469" s="376">
        <f t="shared" si="134"/>
        <v>200</v>
      </c>
      <c r="U469" s="379">
        <f t="shared" si="135"/>
        <v>3040.0595048222103</v>
      </c>
      <c r="V469" s="322">
        <f t="shared" si="136"/>
        <v>24.860634114316536</v>
      </c>
      <c r="W469" s="322">
        <f t="shared" si="137"/>
        <v>51.68766340979451</v>
      </c>
      <c r="X469" s="376">
        <f t="shared" si="138"/>
        <v>353.37699999999995</v>
      </c>
      <c r="Y469" s="379">
        <f t="shared" si="139"/>
        <v>18265.231432762954</v>
      </c>
    </row>
    <row r="470" spans="1:25" x14ac:dyDescent="0.25">
      <c r="A470" s="210">
        <f>'11-2021'!A476</f>
        <v>44520.333333332208</v>
      </c>
      <c r="B470" s="249">
        <v>558.32999999999993</v>
      </c>
      <c r="C470" s="250">
        <v>54894.353260000004</v>
      </c>
      <c r="D470" s="249">
        <v>0</v>
      </c>
      <c r="E470" s="250">
        <v>0</v>
      </c>
      <c r="F470" s="251">
        <f t="shared" si="127"/>
        <v>558.32999999999993</v>
      </c>
      <c r="G470" s="251">
        <f t="shared" si="128"/>
        <v>54894.353260000004</v>
      </c>
      <c r="H470" s="226">
        <f>'11-2021'!P476</f>
        <v>0</v>
      </c>
      <c r="I470" s="326">
        <f t="shared" si="129"/>
        <v>558.32999999999993</v>
      </c>
      <c r="J470" s="322">
        <f t="shared" si="130"/>
        <v>98.318831622875379</v>
      </c>
      <c r="K470" s="360">
        <v>5.12</v>
      </c>
      <c r="L470" s="327">
        <f t="shared" si="131"/>
        <v>61.347999999999999</v>
      </c>
      <c r="M470" s="322">
        <f t="shared" si="140"/>
        <v>0</v>
      </c>
      <c r="N470" s="322">
        <f t="shared" si="141"/>
        <v>0</v>
      </c>
      <c r="O470" s="322">
        <f t="shared" si="142"/>
        <v>24.860634114316536</v>
      </c>
      <c r="P470" s="322">
        <f t="shared" si="143"/>
        <v>0</v>
      </c>
      <c r="Q470" s="322">
        <f t="shared" si="144"/>
        <v>0</v>
      </c>
      <c r="R470" s="322">
        <f t="shared" si="132"/>
        <v>61.347999999999999</v>
      </c>
      <c r="S470" s="322">
        <f t="shared" si="133"/>
        <v>36.97083162287538</v>
      </c>
      <c r="T470" s="376">
        <f t="shared" si="134"/>
        <v>200</v>
      </c>
      <c r="U470" s="379">
        <f t="shared" si="135"/>
        <v>7394.166324575076</v>
      </c>
      <c r="V470" s="322">
        <f t="shared" si="136"/>
        <v>24.860634114316536</v>
      </c>
      <c r="W470" s="322">
        <f t="shared" si="137"/>
        <v>73.45819750855884</v>
      </c>
      <c r="X470" s="376">
        <f t="shared" si="138"/>
        <v>358.32999999999993</v>
      </c>
      <c r="Y470" s="379">
        <f t="shared" si="139"/>
        <v>26322.275913241883</v>
      </c>
    </row>
    <row r="471" spans="1:25" x14ac:dyDescent="0.25">
      <c r="A471" s="210">
        <f>'11-2021'!A477</f>
        <v>44520.374999998872</v>
      </c>
      <c r="B471" s="249">
        <v>568.43899999999996</v>
      </c>
      <c r="C471" s="250">
        <v>41330.251791000002</v>
      </c>
      <c r="D471" s="249">
        <v>0</v>
      </c>
      <c r="E471" s="250">
        <v>0</v>
      </c>
      <c r="F471" s="251">
        <f t="shared" si="127"/>
        <v>568.43899999999996</v>
      </c>
      <c r="G471" s="251">
        <f t="shared" si="128"/>
        <v>41330.251791000002</v>
      </c>
      <c r="H471" s="226">
        <f>'11-2021'!P477</f>
        <v>0</v>
      </c>
      <c r="I471" s="326">
        <f t="shared" si="129"/>
        <v>568.43899999999996</v>
      </c>
      <c r="J471" s="322">
        <f t="shared" si="130"/>
        <v>72.708332452558679</v>
      </c>
      <c r="K471" s="360">
        <v>5.12</v>
      </c>
      <c r="L471" s="327">
        <f t="shared" si="131"/>
        <v>61.347999999999999</v>
      </c>
      <c r="M471" s="322">
        <f t="shared" si="140"/>
        <v>0</v>
      </c>
      <c r="N471" s="322">
        <f t="shared" si="141"/>
        <v>0</v>
      </c>
      <c r="O471" s="322">
        <f t="shared" si="142"/>
        <v>24.860634114316536</v>
      </c>
      <c r="P471" s="322">
        <f t="shared" si="143"/>
        <v>0</v>
      </c>
      <c r="Q471" s="322">
        <f t="shared" si="144"/>
        <v>0</v>
      </c>
      <c r="R471" s="322">
        <f t="shared" si="132"/>
        <v>61.347999999999999</v>
      </c>
      <c r="S471" s="322">
        <f t="shared" si="133"/>
        <v>11.36033245255868</v>
      </c>
      <c r="T471" s="376">
        <f t="shared" si="134"/>
        <v>200</v>
      </c>
      <c r="U471" s="379">
        <f t="shared" si="135"/>
        <v>2272.066490511736</v>
      </c>
      <c r="V471" s="322">
        <f t="shared" si="136"/>
        <v>24.860634114316536</v>
      </c>
      <c r="W471" s="322">
        <f t="shared" si="137"/>
        <v>47.847698338242139</v>
      </c>
      <c r="X471" s="376">
        <f t="shared" si="138"/>
        <v>368.43899999999996</v>
      </c>
      <c r="Y471" s="379">
        <f t="shared" si="139"/>
        <v>17628.958128043592</v>
      </c>
    </row>
    <row r="472" spans="1:25" x14ac:dyDescent="0.25">
      <c r="A472" s="210">
        <f>'11-2021'!A478</f>
        <v>44520.416666665536</v>
      </c>
      <c r="B472" s="249">
        <v>542.55200000000002</v>
      </c>
      <c r="C472" s="250">
        <v>33551.086547999999</v>
      </c>
      <c r="D472" s="249">
        <v>0</v>
      </c>
      <c r="E472" s="250">
        <v>0</v>
      </c>
      <c r="F472" s="251">
        <f t="shared" si="127"/>
        <v>542.55200000000002</v>
      </c>
      <c r="G472" s="251">
        <f t="shared" si="128"/>
        <v>33551.086547999999</v>
      </c>
      <c r="H472" s="226">
        <f>'11-2021'!P478</f>
        <v>0</v>
      </c>
      <c r="I472" s="326">
        <f t="shared" si="129"/>
        <v>542.55200000000002</v>
      </c>
      <c r="J472" s="322">
        <f t="shared" si="130"/>
        <v>61.839393363216793</v>
      </c>
      <c r="K472" s="360">
        <v>5.12</v>
      </c>
      <c r="L472" s="327">
        <f t="shared" si="131"/>
        <v>61.347999999999999</v>
      </c>
      <c r="M472" s="322">
        <f t="shared" si="140"/>
        <v>0</v>
      </c>
      <c r="N472" s="322">
        <f t="shared" si="141"/>
        <v>0</v>
      </c>
      <c r="O472" s="322">
        <f t="shared" si="142"/>
        <v>24.860634114316536</v>
      </c>
      <c r="P472" s="322">
        <f t="shared" si="143"/>
        <v>0</v>
      </c>
      <c r="Q472" s="322">
        <f t="shared" si="144"/>
        <v>0</v>
      </c>
      <c r="R472" s="322">
        <f t="shared" si="132"/>
        <v>61.347999999999999</v>
      </c>
      <c r="S472" s="322">
        <f t="shared" si="133"/>
        <v>0.49139336321679394</v>
      </c>
      <c r="T472" s="376">
        <f t="shared" si="134"/>
        <v>200</v>
      </c>
      <c r="U472" s="379">
        <f t="shared" si="135"/>
        <v>98.278672643358789</v>
      </c>
      <c r="V472" s="322">
        <f t="shared" si="136"/>
        <v>24.860634114316536</v>
      </c>
      <c r="W472" s="322">
        <f t="shared" si="137"/>
        <v>36.978759248900261</v>
      </c>
      <c r="X472" s="376">
        <f t="shared" si="138"/>
        <v>342.55200000000002</v>
      </c>
      <c r="Y472" s="379">
        <f t="shared" si="139"/>
        <v>12667.147938229284</v>
      </c>
    </row>
    <row r="473" spans="1:25" x14ac:dyDescent="0.25">
      <c r="A473" s="210">
        <f>'11-2021'!A479</f>
        <v>44520.458333332201</v>
      </c>
      <c r="B473" s="249">
        <v>480.654</v>
      </c>
      <c r="C473" s="250">
        <v>35534.612983999999</v>
      </c>
      <c r="D473" s="249">
        <v>0</v>
      </c>
      <c r="E473" s="250">
        <v>0</v>
      </c>
      <c r="F473" s="251">
        <f t="shared" si="127"/>
        <v>480.654</v>
      </c>
      <c r="G473" s="251">
        <f t="shared" si="128"/>
        <v>35534.612983999999</v>
      </c>
      <c r="H473" s="226">
        <f>'11-2021'!P479</f>
        <v>0</v>
      </c>
      <c r="I473" s="326">
        <f t="shared" si="129"/>
        <v>480.654</v>
      </c>
      <c r="J473" s="322">
        <f t="shared" si="130"/>
        <v>73.929714480686727</v>
      </c>
      <c r="K473" s="360">
        <v>5.12</v>
      </c>
      <c r="L473" s="327">
        <f t="shared" si="131"/>
        <v>61.347999999999999</v>
      </c>
      <c r="M473" s="322">
        <f t="shared" si="140"/>
        <v>0</v>
      </c>
      <c r="N473" s="322">
        <f t="shared" si="141"/>
        <v>0</v>
      </c>
      <c r="O473" s="322">
        <f t="shared" si="142"/>
        <v>24.860634114316536</v>
      </c>
      <c r="P473" s="322">
        <f t="shared" si="143"/>
        <v>0</v>
      </c>
      <c r="Q473" s="322">
        <f t="shared" si="144"/>
        <v>0</v>
      </c>
      <c r="R473" s="322">
        <f t="shared" si="132"/>
        <v>61.347999999999999</v>
      </c>
      <c r="S473" s="322">
        <f t="shared" si="133"/>
        <v>12.581714480686728</v>
      </c>
      <c r="T473" s="376">
        <f t="shared" si="134"/>
        <v>200</v>
      </c>
      <c r="U473" s="379">
        <f t="shared" si="135"/>
        <v>2516.3428961373456</v>
      </c>
      <c r="V473" s="322">
        <f t="shared" si="136"/>
        <v>24.860634114316536</v>
      </c>
      <c r="W473" s="322">
        <f t="shared" si="137"/>
        <v>49.069080366370187</v>
      </c>
      <c r="X473" s="376">
        <f t="shared" si="138"/>
        <v>280.654</v>
      </c>
      <c r="Y473" s="379">
        <f t="shared" si="139"/>
        <v>13771.433681143259</v>
      </c>
    </row>
    <row r="474" spans="1:25" x14ac:dyDescent="0.25">
      <c r="A474" s="210">
        <f>'11-2021'!A480</f>
        <v>44520.499999998865</v>
      </c>
      <c r="B474" s="249">
        <v>464.71900000000005</v>
      </c>
      <c r="C474" s="250">
        <v>35316.300900000002</v>
      </c>
      <c r="D474" s="249">
        <v>0</v>
      </c>
      <c r="E474" s="250">
        <v>0</v>
      </c>
      <c r="F474" s="251">
        <f t="shared" si="127"/>
        <v>464.71900000000005</v>
      </c>
      <c r="G474" s="251">
        <f t="shared" si="128"/>
        <v>35316.300900000002</v>
      </c>
      <c r="H474" s="226">
        <f>'11-2021'!P480</f>
        <v>0</v>
      </c>
      <c r="I474" s="326">
        <f t="shared" si="129"/>
        <v>464.71900000000005</v>
      </c>
      <c r="J474" s="322">
        <f t="shared" si="130"/>
        <v>75.99495802839995</v>
      </c>
      <c r="K474" s="360">
        <v>5.12</v>
      </c>
      <c r="L474" s="327">
        <f t="shared" si="131"/>
        <v>61.347999999999999</v>
      </c>
      <c r="M474" s="322">
        <f t="shared" si="140"/>
        <v>0</v>
      </c>
      <c r="N474" s="322">
        <f t="shared" si="141"/>
        <v>0</v>
      </c>
      <c r="O474" s="322">
        <f t="shared" si="142"/>
        <v>24.860634114316536</v>
      </c>
      <c r="P474" s="322">
        <f t="shared" si="143"/>
        <v>0</v>
      </c>
      <c r="Q474" s="322">
        <f t="shared" si="144"/>
        <v>0</v>
      </c>
      <c r="R474" s="322">
        <f t="shared" si="132"/>
        <v>61.347999999999999</v>
      </c>
      <c r="S474" s="322">
        <f t="shared" si="133"/>
        <v>14.646958028399951</v>
      </c>
      <c r="T474" s="376">
        <f t="shared" si="134"/>
        <v>200</v>
      </c>
      <c r="U474" s="379">
        <f t="shared" si="135"/>
        <v>2929.3916056799899</v>
      </c>
      <c r="V474" s="322">
        <f t="shared" si="136"/>
        <v>24.860634114316536</v>
      </c>
      <c r="W474" s="322">
        <f t="shared" si="137"/>
        <v>51.13432391408341</v>
      </c>
      <c r="X474" s="376">
        <f t="shared" si="138"/>
        <v>264.71900000000005</v>
      </c>
      <c r="Y474" s="379">
        <f t="shared" si="139"/>
        <v>13536.227092212248</v>
      </c>
    </row>
    <row r="475" spans="1:25" x14ac:dyDescent="0.25">
      <c r="A475" s="210">
        <f>'11-2021'!A481</f>
        <v>44520.541666665529</v>
      </c>
      <c r="B475" s="249">
        <v>423.12799999999999</v>
      </c>
      <c r="C475" s="250">
        <v>23494.440262</v>
      </c>
      <c r="D475" s="249">
        <v>0</v>
      </c>
      <c r="E475" s="250">
        <v>0</v>
      </c>
      <c r="F475" s="251">
        <f t="shared" si="127"/>
        <v>423.12799999999999</v>
      </c>
      <c r="G475" s="251">
        <f t="shared" si="128"/>
        <v>23494.440262</v>
      </c>
      <c r="H475" s="226">
        <f>'11-2021'!P481</f>
        <v>0</v>
      </c>
      <c r="I475" s="326">
        <f t="shared" si="129"/>
        <v>423.12799999999999</v>
      </c>
      <c r="J475" s="322">
        <f t="shared" si="130"/>
        <v>55.525609891096785</v>
      </c>
      <c r="K475" s="360">
        <v>5.12</v>
      </c>
      <c r="L475" s="327">
        <f t="shared" si="131"/>
        <v>61.347999999999999</v>
      </c>
      <c r="M475" s="322">
        <f t="shared" si="140"/>
        <v>0</v>
      </c>
      <c r="N475" s="322">
        <f t="shared" si="141"/>
        <v>0</v>
      </c>
      <c r="O475" s="322">
        <f t="shared" si="142"/>
        <v>24.860634114316536</v>
      </c>
      <c r="P475" s="322">
        <f t="shared" si="143"/>
        <v>0</v>
      </c>
      <c r="Q475" s="322">
        <f t="shared" si="144"/>
        <v>0</v>
      </c>
      <c r="R475" s="322">
        <f t="shared" si="132"/>
        <v>61.347999999999999</v>
      </c>
      <c r="S475" s="322">
        <f t="shared" si="133"/>
        <v>0</v>
      </c>
      <c r="T475" s="376">
        <f t="shared" si="134"/>
        <v>200</v>
      </c>
      <c r="U475" s="379">
        <f t="shared" si="135"/>
        <v>0</v>
      </c>
      <c r="V475" s="322">
        <f t="shared" si="136"/>
        <v>24.860634114316536</v>
      </c>
      <c r="W475" s="322">
        <f t="shared" si="137"/>
        <v>30.664975776780249</v>
      </c>
      <c r="X475" s="376">
        <f t="shared" si="138"/>
        <v>223.12799999999999</v>
      </c>
      <c r="Y475" s="379">
        <f t="shared" si="139"/>
        <v>6842.2147151214231</v>
      </c>
    </row>
    <row r="476" spans="1:25" x14ac:dyDescent="0.25">
      <c r="A476" s="210">
        <f>'11-2021'!A482</f>
        <v>44520.583333332193</v>
      </c>
      <c r="B476" s="249">
        <v>392.72700000000003</v>
      </c>
      <c r="C476" s="250">
        <v>19822.929651999999</v>
      </c>
      <c r="D476" s="249">
        <v>0</v>
      </c>
      <c r="E476" s="250">
        <v>0</v>
      </c>
      <c r="F476" s="251">
        <f t="shared" si="127"/>
        <v>392.72700000000003</v>
      </c>
      <c r="G476" s="251">
        <f t="shared" si="128"/>
        <v>19822.929651999999</v>
      </c>
      <c r="H476" s="226">
        <f>'11-2021'!P482</f>
        <v>0</v>
      </c>
      <c r="I476" s="326">
        <f t="shared" si="129"/>
        <v>392.72700000000003</v>
      </c>
      <c r="J476" s="322">
        <f t="shared" si="130"/>
        <v>50.475087406773653</v>
      </c>
      <c r="K476" s="360">
        <v>5.12</v>
      </c>
      <c r="L476" s="327">
        <f t="shared" si="131"/>
        <v>61.347999999999999</v>
      </c>
      <c r="M476" s="322">
        <f t="shared" si="140"/>
        <v>0</v>
      </c>
      <c r="N476" s="322">
        <f t="shared" si="141"/>
        <v>0</v>
      </c>
      <c r="O476" s="322">
        <f t="shared" si="142"/>
        <v>24.860634114316536</v>
      </c>
      <c r="P476" s="322">
        <f t="shared" si="143"/>
        <v>0</v>
      </c>
      <c r="Q476" s="322">
        <f t="shared" si="144"/>
        <v>0</v>
      </c>
      <c r="R476" s="322">
        <f t="shared" si="132"/>
        <v>61.347999999999999</v>
      </c>
      <c r="S476" s="322">
        <f t="shared" si="133"/>
        <v>0</v>
      </c>
      <c r="T476" s="376">
        <f t="shared" si="134"/>
        <v>200</v>
      </c>
      <c r="U476" s="379">
        <f t="shared" si="135"/>
        <v>0</v>
      </c>
      <c r="V476" s="322">
        <f t="shared" si="136"/>
        <v>24.860634114316536</v>
      </c>
      <c r="W476" s="322">
        <f t="shared" si="137"/>
        <v>25.614453292457117</v>
      </c>
      <c r="X476" s="376">
        <f t="shared" si="138"/>
        <v>192.72700000000003</v>
      </c>
      <c r="Y476" s="379">
        <f t="shared" si="139"/>
        <v>4936.5967396953838</v>
      </c>
    </row>
    <row r="477" spans="1:25" x14ac:dyDescent="0.25">
      <c r="A477" s="210">
        <f>'11-2021'!A483</f>
        <v>44520.624999998858</v>
      </c>
      <c r="B477" s="249">
        <v>380.02599999999995</v>
      </c>
      <c r="C477" s="250">
        <v>18231.654655999999</v>
      </c>
      <c r="D477" s="249">
        <v>0</v>
      </c>
      <c r="E477" s="250">
        <v>0</v>
      </c>
      <c r="F477" s="251">
        <f t="shared" si="127"/>
        <v>380.02599999999995</v>
      </c>
      <c r="G477" s="251">
        <f t="shared" si="128"/>
        <v>18231.654655999999</v>
      </c>
      <c r="H477" s="226">
        <f>'11-2021'!P483</f>
        <v>0</v>
      </c>
      <c r="I477" s="326">
        <f t="shared" si="129"/>
        <v>380.02599999999995</v>
      </c>
      <c r="J477" s="322">
        <f t="shared" si="130"/>
        <v>47.974756085109966</v>
      </c>
      <c r="K477" s="360">
        <v>5.12</v>
      </c>
      <c r="L477" s="327">
        <f t="shared" si="131"/>
        <v>61.347999999999999</v>
      </c>
      <c r="M477" s="322">
        <f t="shared" si="140"/>
        <v>0</v>
      </c>
      <c r="N477" s="322">
        <f t="shared" si="141"/>
        <v>0</v>
      </c>
      <c r="O477" s="322">
        <f t="shared" si="142"/>
        <v>24.860634114316536</v>
      </c>
      <c r="P477" s="322">
        <f t="shared" si="143"/>
        <v>0</v>
      </c>
      <c r="Q477" s="322">
        <f t="shared" si="144"/>
        <v>0</v>
      </c>
      <c r="R477" s="322">
        <f t="shared" si="132"/>
        <v>61.347999999999999</v>
      </c>
      <c r="S477" s="322">
        <f t="shared" si="133"/>
        <v>0</v>
      </c>
      <c r="T477" s="376">
        <f t="shared" si="134"/>
        <v>200</v>
      </c>
      <c r="U477" s="379">
        <f t="shared" si="135"/>
        <v>0</v>
      </c>
      <c r="V477" s="322">
        <f t="shared" si="136"/>
        <v>24.860634114316536</v>
      </c>
      <c r="W477" s="322">
        <f t="shared" si="137"/>
        <v>23.11412197079343</v>
      </c>
      <c r="X477" s="376">
        <f t="shared" si="138"/>
        <v>180.02599999999995</v>
      </c>
      <c r="Y477" s="379">
        <f t="shared" si="139"/>
        <v>4161.1429219140573</v>
      </c>
    </row>
    <row r="478" spans="1:25" x14ac:dyDescent="0.25">
      <c r="A478" s="210">
        <f>'11-2021'!A484</f>
        <v>44520.666666665522</v>
      </c>
      <c r="B478" s="249">
        <v>384.74900000000002</v>
      </c>
      <c r="C478" s="250">
        <v>29198.502583000001</v>
      </c>
      <c r="D478" s="249">
        <v>0</v>
      </c>
      <c r="E478" s="250">
        <v>0</v>
      </c>
      <c r="F478" s="251">
        <f t="shared" si="127"/>
        <v>384.74900000000002</v>
      </c>
      <c r="G478" s="251">
        <f t="shared" si="128"/>
        <v>29198.502583000001</v>
      </c>
      <c r="H478" s="226">
        <f>'11-2021'!P484</f>
        <v>0</v>
      </c>
      <c r="I478" s="326">
        <f t="shared" si="129"/>
        <v>384.74900000000002</v>
      </c>
      <c r="J478" s="322">
        <f t="shared" si="130"/>
        <v>75.88974261921409</v>
      </c>
      <c r="K478" s="360">
        <v>5.12</v>
      </c>
      <c r="L478" s="327">
        <f t="shared" si="131"/>
        <v>61.347999999999999</v>
      </c>
      <c r="M478" s="322">
        <f t="shared" si="140"/>
        <v>0</v>
      </c>
      <c r="N478" s="322">
        <f t="shared" si="141"/>
        <v>0</v>
      </c>
      <c r="O478" s="322">
        <f t="shared" si="142"/>
        <v>24.860634114316536</v>
      </c>
      <c r="P478" s="322">
        <f t="shared" si="143"/>
        <v>0</v>
      </c>
      <c r="Q478" s="322">
        <f t="shared" si="144"/>
        <v>0</v>
      </c>
      <c r="R478" s="322">
        <f t="shared" si="132"/>
        <v>61.347999999999999</v>
      </c>
      <c r="S478" s="322">
        <f t="shared" si="133"/>
        <v>14.541742619214091</v>
      </c>
      <c r="T478" s="376">
        <f t="shared" si="134"/>
        <v>200</v>
      </c>
      <c r="U478" s="379">
        <f t="shared" si="135"/>
        <v>2908.3485238428184</v>
      </c>
      <c r="V478" s="322">
        <f t="shared" si="136"/>
        <v>24.860634114316536</v>
      </c>
      <c r="W478" s="322">
        <f t="shared" si="137"/>
        <v>51.02910850489755</v>
      </c>
      <c r="X478" s="376">
        <f t="shared" si="138"/>
        <v>184.74900000000002</v>
      </c>
      <c r="Y478" s="379">
        <f t="shared" si="139"/>
        <v>9427.5767671713184</v>
      </c>
    </row>
    <row r="479" spans="1:25" x14ac:dyDescent="0.25">
      <c r="A479" s="210">
        <f>'11-2021'!A485</f>
        <v>44520.708333332186</v>
      </c>
      <c r="B479" s="249">
        <v>396.88300000000004</v>
      </c>
      <c r="C479" s="250">
        <v>31481.689417000001</v>
      </c>
      <c r="D479" s="249">
        <v>0</v>
      </c>
      <c r="E479" s="250">
        <v>0</v>
      </c>
      <c r="F479" s="251">
        <f t="shared" si="127"/>
        <v>396.88300000000004</v>
      </c>
      <c r="G479" s="251">
        <f t="shared" si="128"/>
        <v>31481.689417000001</v>
      </c>
      <c r="H479" s="226">
        <f>'11-2021'!P485</f>
        <v>0</v>
      </c>
      <c r="I479" s="326">
        <f t="shared" si="129"/>
        <v>396.88300000000004</v>
      </c>
      <c r="J479" s="322">
        <f t="shared" si="130"/>
        <v>79.322342899544694</v>
      </c>
      <c r="K479" s="360">
        <v>5.12</v>
      </c>
      <c r="L479" s="327">
        <f t="shared" si="131"/>
        <v>61.347999999999999</v>
      </c>
      <c r="M479" s="322">
        <f t="shared" si="140"/>
        <v>0</v>
      </c>
      <c r="N479" s="322">
        <f t="shared" si="141"/>
        <v>0</v>
      </c>
      <c r="O479" s="322">
        <f t="shared" si="142"/>
        <v>24.860634114316536</v>
      </c>
      <c r="P479" s="322">
        <f t="shared" si="143"/>
        <v>0</v>
      </c>
      <c r="Q479" s="322">
        <f t="shared" si="144"/>
        <v>0</v>
      </c>
      <c r="R479" s="322">
        <f t="shared" si="132"/>
        <v>61.347999999999999</v>
      </c>
      <c r="S479" s="322">
        <f t="shared" si="133"/>
        <v>17.974342899544695</v>
      </c>
      <c r="T479" s="376">
        <f t="shared" si="134"/>
        <v>200</v>
      </c>
      <c r="U479" s="379">
        <f t="shared" si="135"/>
        <v>3594.868579908939</v>
      </c>
      <c r="V479" s="322">
        <f t="shared" si="136"/>
        <v>24.860634114316536</v>
      </c>
      <c r="W479" s="322">
        <f t="shared" si="137"/>
        <v>54.461708785228154</v>
      </c>
      <c r="X479" s="376">
        <f t="shared" si="138"/>
        <v>196.88300000000004</v>
      </c>
      <c r="Y479" s="379">
        <f t="shared" si="139"/>
        <v>10722.584610762076</v>
      </c>
    </row>
    <row r="480" spans="1:25" x14ac:dyDescent="0.25">
      <c r="A480" s="210">
        <f>'11-2021'!A486</f>
        <v>44520.74999999885</v>
      </c>
      <c r="B480" s="249">
        <v>443.9</v>
      </c>
      <c r="C480" s="250">
        <v>31531.481750000003</v>
      </c>
      <c r="D480" s="249">
        <v>0</v>
      </c>
      <c r="E480" s="250">
        <v>0</v>
      </c>
      <c r="F480" s="251">
        <f t="shared" si="127"/>
        <v>443.9</v>
      </c>
      <c r="G480" s="251">
        <f t="shared" si="128"/>
        <v>31531.481750000003</v>
      </c>
      <c r="H480" s="226">
        <f>'11-2021'!P486</f>
        <v>0</v>
      </c>
      <c r="I480" s="326">
        <f t="shared" si="129"/>
        <v>443.9</v>
      </c>
      <c r="J480" s="322">
        <f t="shared" si="130"/>
        <v>71.032849177742747</v>
      </c>
      <c r="K480" s="360">
        <v>5.12</v>
      </c>
      <c r="L480" s="327">
        <f t="shared" si="131"/>
        <v>61.347999999999999</v>
      </c>
      <c r="M480" s="322">
        <f t="shared" si="140"/>
        <v>0</v>
      </c>
      <c r="N480" s="322">
        <f t="shared" si="141"/>
        <v>0</v>
      </c>
      <c r="O480" s="322">
        <f t="shared" si="142"/>
        <v>24.860634114316536</v>
      </c>
      <c r="P480" s="322">
        <f t="shared" si="143"/>
        <v>0</v>
      </c>
      <c r="Q480" s="322">
        <f t="shared" si="144"/>
        <v>0</v>
      </c>
      <c r="R480" s="322">
        <f t="shared" si="132"/>
        <v>61.347999999999999</v>
      </c>
      <c r="S480" s="322">
        <f t="shared" si="133"/>
        <v>9.6848491777427483</v>
      </c>
      <c r="T480" s="376">
        <f t="shared" si="134"/>
        <v>200</v>
      </c>
      <c r="U480" s="379">
        <f t="shared" si="135"/>
        <v>1936.9698355485498</v>
      </c>
      <c r="V480" s="322">
        <f t="shared" si="136"/>
        <v>24.860634114316536</v>
      </c>
      <c r="W480" s="322">
        <f t="shared" si="137"/>
        <v>46.172215063426208</v>
      </c>
      <c r="X480" s="376">
        <f t="shared" si="138"/>
        <v>243.89999999999998</v>
      </c>
      <c r="Y480" s="379">
        <f t="shared" si="139"/>
        <v>11261.403253969651</v>
      </c>
    </row>
    <row r="481" spans="1:25" x14ac:dyDescent="0.25">
      <c r="A481" s="210">
        <f>'11-2021'!A487</f>
        <v>44520.791666665515</v>
      </c>
      <c r="B481" s="249">
        <v>461.37599999999998</v>
      </c>
      <c r="C481" s="250">
        <v>30618.351995999998</v>
      </c>
      <c r="D481" s="249">
        <v>0</v>
      </c>
      <c r="E481" s="250">
        <v>0</v>
      </c>
      <c r="F481" s="251">
        <f t="shared" si="127"/>
        <v>461.37599999999998</v>
      </c>
      <c r="G481" s="251">
        <f t="shared" si="128"/>
        <v>30618.351995999998</v>
      </c>
      <c r="H481" s="226">
        <f>'11-2021'!P487</f>
        <v>0</v>
      </c>
      <c r="I481" s="326">
        <f t="shared" si="129"/>
        <v>461.37599999999998</v>
      </c>
      <c r="J481" s="322">
        <f t="shared" si="130"/>
        <v>66.363122477111943</v>
      </c>
      <c r="K481" s="360">
        <v>5.12</v>
      </c>
      <c r="L481" s="327">
        <f t="shared" si="131"/>
        <v>61.347999999999999</v>
      </c>
      <c r="M481" s="322">
        <f t="shared" si="140"/>
        <v>0</v>
      </c>
      <c r="N481" s="322">
        <f t="shared" si="141"/>
        <v>0</v>
      </c>
      <c r="O481" s="322">
        <f t="shared" si="142"/>
        <v>24.860634114316536</v>
      </c>
      <c r="P481" s="322">
        <f t="shared" si="143"/>
        <v>0</v>
      </c>
      <c r="Q481" s="322">
        <f t="shared" si="144"/>
        <v>0</v>
      </c>
      <c r="R481" s="322">
        <f t="shared" si="132"/>
        <v>61.347999999999999</v>
      </c>
      <c r="S481" s="322">
        <f t="shared" si="133"/>
        <v>5.0151224771119445</v>
      </c>
      <c r="T481" s="376">
        <f t="shared" si="134"/>
        <v>200</v>
      </c>
      <c r="U481" s="379">
        <f t="shared" si="135"/>
        <v>1003.0244954223889</v>
      </c>
      <c r="V481" s="322">
        <f t="shared" si="136"/>
        <v>24.860634114316536</v>
      </c>
      <c r="W481" s="322">
        <f t="shared" si="137"/>
        <v>41.502488362795404</v>
      </c>
      <c r="X481" s="376">
        <f t="shared" si="138"/>
        <v>261.37599999999998</v>
      </c>
      <c r="Y481" s="379">
        <f t="shared" si="139"/>
        <v>10847.754398314011</v>
      </c>
    </row>
    <row r="482" spans="1:25" x14ac:dyDescent="0.25">
      <c r="A482" s="210">
        <f>'11-2021'!A488</f>
        <v>44520.833333332179</v>
      </c>
      <c r="B482" s="249">
        <v>464.61599999999999</v>
      </c>
      <c r="C482" s="250">
        <v>30782.538906000002</v>
      </c>
      <c r="D482" s="249">
        <v>0</v>
      </c>
      <c r="E482" s="250">
        <v>0</v>
      </c>
      <c r="F482" s="251">
        <f t="shared" si="127"/>
        <v>464.61599999999999</v>
      </c>
      <c r="G482" s="251">
        <f t="shared" si="128"/>
        <v>30782.538906000002</v>
      </c>
      <c r="H482" s="226">
        <f>'11-2021'!P488</f>
        <v>0</v>
      </c>
      <c r="I482" s="326">
        <f t="shared" si="129"/>
        <v>464.61599999999999</v>
      </c>
      <c r="J482" s="322">
        <f t="shared" si="130"/>
        <v>66.253721150369344</v>
      </c>
      <c r="K482" s="360">
        <v>5.12</v>
      </c>
      <c r="L482" s="327">
        <f t="shared" si="131"/>
        <v>61.347999999999999</v>
      </c>
      <c r="M482" s="322">
        <f t="shared" si="140"/>
        <v>0</v>
      </c>
      <c r="N482" s="322">
        <f t="shared" si="141"/>
        <v>0</v>
      </c>
      <c r="O482" s="322">
        <f t="shared" si="142"/>
        <v>24.860634114316536</v>
      </c>
      <c r="P482" s="322">
        <f t="shared" si="143"/>
        <v>0</v>
      </c>
      <c r="Q482" s="322">
        <f t="shared" si="144"/>
        <v>0</v>
      </c>
      <c r="R482" s="322">
        <f t="shared" si="132"/>
        <v>61.347999999999999</v>
      </c>
      <c r="S482" s="322">
        <f t="shared" si="133"/>
        <v>4.9057211503693452</v>
      </c>
      <c r="T482" s="376">
        <f t="shared" si="134"/>
        <v>200</v>
      </c>
      <c r="U482" s="379">
        <f t="shared" si="135"/>
        <v>981.14423007386904</v>
      </c>
      <c r="V482" s="322">
        <f t="shared" si="136"/>
        <v>24.860634114316536</v>
      </c>
      <c r="W482" s="322">
        <f t="shared" si="137"/>
        <v>41.393087036052805</v>
      </c>
      <c r="X482" s="376">
        <f t="shared" si="138"/>
        <v>264.61599999999999</v>
      </c>
      <c r="Y482" s="379">
        <f t="shared" si="139"/>
        <v>10953.273119132149</v>
      </c>
    </row>
    <row r="483" spans="1:25" x14ac:dyDescent="0.25">
      <c r="A483" s="210">
        <f>'11-2021'!A489</f>
        <v>44520.874999998843</v>
      </c>
      <c r="B483" s="249">
        <v>461.70099999999996</v>
      </c>
      <c r="C483" s="250">
        <v>30149.889802999998</v>
      </c>
      <c r="D483" s="249">
        <v>0</v>
      </c>
      <c r="E483" s="250">
        <v>0</v>
      </c>
      <c r="F483" s="251">
        <f t="shared" si="127"/>
        <v>461.70099999999996</v>
      </c>
      <c r="G483" s="251">
        <f t="shared" si="128"/>
        <v>30149.889802999998</v>
      </c>
      <c r="H483" s="226">
        <f>'11-2021'!P489</f>
        <v>0</v>
      </c>
      <c r="I483" s="326">
        <f t="shared" si="129"/>
        <v>461.70099999999996</v>
      </c>
      <c r="J483" s="322">
        <f t="shared" si="130"/>
        <v>65.301764135230371</v>
      </c>
      <c r="K483" s="360">
        <v>5.12</v>
      </c>
      <c r="L483" s="327">
        <f t="shared" si="131"/>
        <v>61.347999999999999</v>
      </c>
      <c r="M483" s="322">
        <f t="shared" si="140"/>
        <v>0</v>
      </c>
      <c r="N483" s="322">
        <f t="shared" si="141"/>
        <v>0</v>
      </c>
      <c r="O483" s="322">
        <f t="shared" si="142"/>
        <v>24.860634114316536</v>
      </c>
      <c r="P483" s="322">
        <f t="shared" si="143"/>
        <v>0</v>
      </c>
      <c r="Q483" s="322">
        <f t="shared" si="144"/>
        <v>0</v>
      </c>
      <c r="R483" s="322">
        <f t="shared" si="132"/>
        <v>61.347999999999999</v>
      </c>
      <c r="S483" s="322">
        <f t="shared" si="133"/>
        <v>3.9537641352303723</v>
      </c>
      <c r="T483" s="376">
        <f t="shared" si="134"/>
        <v>200</v>
      </c>
      <c r="U483" s="379">
        <f t="shared" si="135"/>
        <v>790.75282704607446</v>
      </c>
      <c r="V483" s="322">
        <f t="shared" si="136"/>
        <v>24.860634114316536</v>
      </c>
      <c r="W483" s="322">
        <f t="shared" si="137"/>
        <v>40.441130020913832</v>
      </c>
      <c r="X483" s="376">
        <f t="shared" si="138"/>
        <v>261.70099999999996</v>
      </c>
      <c r="Y483" s="379">
        <f t="shared" si="139"/>
        <v>10583.48416760317</v>
      </c>
    </row>
    <row r="484" spans="1:25" x14ac:dyDescent="0.25">
      <c r="A484" s="210">
        <f>'11-2021'!A490</f>
        <v>44520.916666665507</v>
      </c>
      <c r="B484" s="249">
        <v>411.52800000000002</v>
      </c>
      <c r="C484" s="250">
        <v>26937.104982000001</v>
      </c>
      <c r="D484" s="249">
        <v>0</v>
      </c>
      <c r="E484" s="250">
        <v>0</v>
      </c>
      <c r="F484" s="251">
        <f t="shared" si="127"/>
        <v>411.52800000000002</v>
      </c>
      <c r="G484" s="251">
        <f t="shared" si="128"/>
        <v>26937.104982000001</v>
      </c>
      <c r="H484" s="226">
        <f>'11-2021'!P490</f>
        <v>0</v>
      </c>
      <c r="I484" s="326">
        <f t="shared" si="129"/>
        <v>411.52800000000002</v>
      </c>
      <c r="J484" s="322">
        <f t="shared" si="130"/>
        <v>65.456311555957313</v>
      </c>
      <c r="K484" s="360">
        <v>5.12</v>
      </c>
      <c r="L484" s="327">
        <f t="shared" si="131"/>
        <v>61.347999999999999</v>
      </c>
      <c r="M484" s="322">
        <f t="shared" si="140"/>
        <v>0</v>
      </c>
      <c r="N484" s="322">
        <f t="shared" si="141"/>
        <v>0</v>
      </c>
      <c r="O484" s="322">
        <f t="shared" si="142"/>
        <v>24.860634114316536</v>
      </c>
      <c r="P484" s="322">
        <f t="shared" si="143"/>
        <v>0</v>
      </c>
      <c r="Q484" s="322">
        <f t="shared" si="144"/>
        <v>0</v>
      </c>
      <c r="R484" s="322">
        <f t="shared" si="132"/>
        <v>61.347999999999999</v>
      </c>
      <c r="S484" s="322">
        <f t="shared" si="133"/>
        <v>4.1083115559573145</v>
      </c>
      <c r="T484" s="376">
        <f t="shared" si="134"/>
        <v>200</v>
      </c>
      <c r="U484" s="379">
        <f t="shared" si="135"/>
        <v>821.66231119146289</v>
      </c>
      <c r="V484" s="322">
        <f t="shared" si="136"/>
        <v>24.860634114316536</v>
      </c>
      <c r="W484" s="322">
        <f t="shared" si="137"/>
        <v>40.595677441640774</v>
      </c>
      <c r="X484" s="376">
        <f t="shared" si="138"/>
        <v>211.52800000000002</v>
      </c>
      <c r="Y484" s="379">
        <f t="shared" si="139"/>
        <v>8587.12245787539</v>
      </c>
    </row>
    <row r="485" spans="1:25" x14ac:dyDescent="0.25">
      <c r="A485" s="210">
        <f>'11-2021'!A491</f>
        <v>44520.958333332172</v>
      </c>
      <c r="B485" s="249">
        <v>382.61599999999999</v>
      </c>
      <c r="C485" s="250">
        <v>22811.776841999999</v>
      </c>
      <c r="D485" s="249">
        <v>0</v>
      </c>
      <c r="E485" s="250">
        <v>0</v>
      </c>
      <c r="F485" s="251">
        <f t="shared" si="127"/>
        <v>382.61599999999999</v>
      </c>
      <c r="G485" s="251">
        <f t="shared" si="128"/>
        <v>22811.776841999999</v>
      </c>
      <c r="H485" s="226">
        <f>'11-2021'!P491</f>
        <v>0</v>
      </c>
      <c r="I485" s="326">
        <f t="shared" si="129"/>
        <v>382.61599999999999</v>
      </c>
      <c r="J485" s="322">
        <f t="shared" si="130"/>
        <v>59.62055126288498</v>
      </c>
      <c r="K485" s="360">
        <v>5.12</v>
      </c>
      <c r="L485" s="327">
        <f t="shared" si="131"/>
        <v>61.347999999999999</v>
      </c>
      <c r="M485" s="322">
        <f t="shared" si="140"/>
        <v>0</v>
      </c>
      <c r="N485" s="322">
        <f t="shared" si="141"/>
        <v>0</v>
      </c>
      <c r="O485" s="322">
        <f t="shared" si="142"/>
        <v>24.860634114316536</v>
      </c>
      <c r="P485" s="322">
        <f t="shared" si="143"/>
        <v>0</v>
      </c>
      <c r="Q485" s="322">
        <f t="shared" si="144"/>
        <v>0</v>
      </c>
      <c r="R485" s="322">
        <f t="shared" si="132"/>
        <v>61.347999999999999</v>
      </c>
      <c r="S485" s="322">
        <f t="shared" si="133"/>
        <v>0</v>
      </c>
      <c r="T485" s="376">
        <f t="shared" si="134"/>
        <v>200</v>
      </c>
      <c r="U485" s="379">
        <f t="shared" si="135"/>
        <v>0</v>
      </c>
      <c r="V485" s="322">
        <f t="shared" si="136"/>
        <v>24.860634114316536</v>
      </c>
      <c r="W485" s="322">
        <f t="shared" si="137"/>
        <v>34.759917148568448</v>
      </c>
      <c r="X485" s="376">
        <f t="shared" si="138"/>
        <v>182.61599999999999</v>
      </c>
      <c r="Y485" s="379">
        <f t="shared" si="139"/>
        <v>6347.7170300029748</v>
      </c>
    </row>
    <row r="486" spans="1:25" x14ac:dyDescent="0.25">
      <c r="A486" s="210">
        <f>'11-2021'!A492</f>
        <v>44520.999999998836</v>
      </c>
      <c r="B486" s="249">
        <v>370.12</v>
      </c>
      <c r="C486" s="250">
        <v>19904.699519999998</v>
      </c>
      <c r="D486" s="249">
        <v>0</v>
      </c>
      <c r="E486" s="250">
        <v>0</v>
      </c>
      <c r="F486" s="251">
        <f t="shared" si="127"/>
        <v>370.12</v>
      </c>
      <c r="G486" s="251">
        <f t="shared" si="128"/>
        <v>19904.699519999998</v>
      </c>
      <c r="H486" s="226">
        <f>'11-2021'!P492</f>
        <v>0</v>
      </c>
      <c r="I486" s="326">
        <f t="shared" si="129"/>
        <v>370.12</v>
      </c>
      <c r="J486" s="322">
        <f t="shared" si="130"/>
        <v>53.779043337296009</v>
      </c>
      <c r="K486" s="360">
        <v>5.12</v>
      </c>
      <c r="L486" s="327">
        <f t="shared" si="131"/>
        <v>61.347999999999999</v>
      </c>
      <c r="M486" s="322">
        <f t="shared" si="140"/>
        <v>0</v>
      </c>
      <c r="N486" s="322">
        <f t="shared" si="141"/>
        <v>0</v>
      </c>
      <c r="O486" s="322">
        <f t="shared" si="142"/>
        <v>24.860634114316536</v>
      </c>
      <c r="P486" s="322">
        <f t="shared" si="143"/>
        <v>0</v>
      </c>
      <c r="Q486" s="322">
        <f t="shared" si="144"/>
        <v>0</v>
      </c>
      <c r="R486" s="322">
        <f t="shared" si="132"/>
        <v>61.347999999999999</v>
      </c>
      <c r="S486" s="322">
        <f t="shared" si="133"/>
        <v>0</v>
      </c>
      <c r="T486" s="376">
        <f t="shared" si="134"/>
        <v>200</v>
      </c>
      <c r="U486" s="379">
        <f t="shared" si="135"/>
        <v>0</v>
      </c>
      <c r="V486" s="322">
        <f t="shared" si="136"/>
        <v>24.860634114316536</v>
      </c>
      <c r="W486" s="322">
        <f t="shared" si="137"/>
        <v>28.918409222979474</v>
      </c>
      <c r="X486" s="376">
        <f t="shared" si="138"/>
        <v>170.12</v>
      </c>
      <c r="Y486" s="379">
        <f t="shared" si="139"/>
        <v>4919.5997770132681</v>
      </c>
    </row>
    <row r="487" spans="1:25" x14ac:dyDescent="0.25">
      <c r="A487" s="210">
        <f>'11-2021'!A493</f>
        <v>44521.0416666655</v>
      </c>
      <c r="B487" s="249">
        <v>394.06200000000001</v>
      </c>
      <c r="C487" s="250">
        <v>20821.988379999999</v>
      </c>
      <c r="D487" s="249">
        <v>0</v>
      </c>
      <c r="E487" s="250">
        <v>0</v>
      </c>
      <c r="F487" s="251">
        <f t="shared" si="127"/>
        <v>394.06200000000001</v>
      </c>
      <c r="G487" s="251">
        <f t="shared" si="128"/>
        <v>20821.988379999999</v>
      </c>
      <c r="H487" s="226">
        <f>'11-2021'!P493</f>
        <v>0</v>
      </c>
      <c r="I487" s="326">
        <f t="shared" si="129"/>
        <v>394.06200000000001</v>
      </c>
      <c r="J487" s="322">
        <f t="shared" si="130"/>
        <v>52.839371418710755</v>
      </c>
      <c r="K487" s="360">
        <v>5.12</v>
      </c>
      <c r="L487" s="327">
        <f t="shared" si="131"/>
        <v>61.347999999999999</v>
      </c>
      <c r="M487" s="322">
        <f t="shared" si="140"/>
        <v>0</v>
      </c>
      <c r="N487" s="322">
        <f t="shared" si="141"/>
        <v>0</v>
      </c>
      <c r="O487" s="322">
        <f t="shared" si="142"/>
        <v>24.860634114316536</v>
      </c>
      <c r="P487" s="322">
        <f t="shared" si="143"/>
        <v>0</v>
      </c>
      <c r="Q487" s="322">
        <f t="shared" si="144"/>
        <v>0</v>
      </c>
      <c r="R487" s="322">
        <f t="shared" si="132"/>
        <v>61.347999999999999</v>
      </c>
      <c r="S487" s="322">
        <f t="shared" si="133"/>
        <v>0</v>
      </c>
      <c r="T487" s="376">
        <f t="shared" si="134"/>
        <v>200</v>
      </c>
      <c r="U487" s="379">
        <f t="shared" si="135"/>
        <v>0</v>
      </c>
      <c r="V487" s="322">
        <f t="shared" si="136"/>
        <v>24.860634114316536</v>
      </c>
      <c r="W487" s="322">
        <f t="shared" si="137"/>
        <v>27.978737304394219</v>
      </c>
      <c r="X487" s="376">
        <f t="shared" si="138"/>
        <v>194.06200000000001</v>
      </c>
      <c r="Y487" s="379">
        <f t="shared" si="139"/>
        <v>5429.6097187653513</v>
      </c>
    </row>
    <row r="488" spans="1:25" x14ac:dyDescent="0.25">
      <c r="A488" s="210">
        <f>'11-2021'!A494</f>
        <v>44521.083333332164</v>
      </c>
      <c r="B488" s="249">
        <v>396.95</v>
      </c>
      <c r="C488" s="250">
        <v>18767.795999999998</v>
      </c>
      <c r="D488" s="249">
        <v>29.584</v>
      </c>
      <c r="E488" s="250">
        <v>1398.732</v>
      </c>
      <c r="F488" s="251">
        <f t="shared" si="127"/>
        <v>367.36599999999999</v>
      </c>
      <c r="G488" s="251">
        <f t="shared" si="128"/>
        <v>17369.063999999998</v>
      </c>
      <c r="H488" s="226">
        <f>'11-2021'!P494</f>
        <v>0</v>
      </c>
      <c r="I488" s="326">
        <f t="shared" si="129"/>
        <v>367.36599999999999</v>
      </c>
      <c r="J488" s="322">
        <f t="shared" si="130"/>
        <v>47.279998693401126</v>
      </c>
      <c r="K488" s="360">
        <v>5.12</v>
      </c>
      <c r="L488" s="327">
        <f t="shared" si="131"/>
        <v>61.347999999999999</v>
      </c>
      <c r="M488" s="322">
        <f t="shared" si="140"/>
        <v>0</v>
      </c>
      <c r="N488" s="322">
        <f t="shared" si="141"/>
        <v>0</v>
      </c>
      <c r="O488" s="322">
        <f t="shared" si="142"/>
        <v>24.860634114316536</v>
      </c>
      <c r="P488" s="322">
        <f t="shared" si="143"/>
        <v>0</v>
      </c>
      <c r="Q488" s="322">
        <f t="shared" si="144"/>
        <v>0</v>
      </c>
      <c r="R488" s="322">
        <f t="shared" si="132"/>
        <v>61.347999999999999</v>
      </c>
      <c r="S488" s="322">
        <f t="shared" si="133"/>
        <v>0</v>
      </c>
      <c r="T488" s="376">
        <f t="shared" si="134"/>
        <v>200</v>
      </c>
      <c r="U488" s="379">
        <f t="shared" si="135"/>
        <v>0</v>
      </c>
      <c r="V488" s="322">
        <f t="shared" si="136"/>
        <v>24.860634114316536</v>
      </c>
      <c r="W488" s="322">
        <f t="shared" si="137"/>
        <v>22.41936457908459</v>
      </c>
      <c r="X488" s="376">
        <f t="shared" si="138"/>
        <v>167.36599999999999</v>
      </c>
      <c r="Y488" s="379">
        <f t="shared" si="139"/>
        <v>3752.2393721430713</v>
      </c>
    </row>
    <row r="489" spans="1:25" x14ac:dyDescent="0.25">
      <c r="A489" s="210">
        <f>'11-2021'!A495</f>
        <v>44521.124999998829</v>
      </c>
      <c r="B489" s="249">
        <v>335.529</v>
      </c>
      <c r="C489" s="250">
        <v>15023.930253</v>
      </c>
      <c r="D489" s="249">
        <v>0</v>
      </c>
      <c r="E489" s="250">
        <v>0</v>
      </c>
      <c r="F489" s="251">
        <f t="shared" si="127"/>
        <v>335.529</v>
      </c>
      <c r="G489" s="251">
        <f t="shared" si="128"/>
        <v>15023.930253</v>
      </c>
      <c r="H489" s="226">
        <f>'11-2021'!P495</f>
        <v>0</v>
      </c>
      <c r="I489" s="326">
        <f t="shared" si="129"/>
        <v>335.529</v>
      </c>
      <c r="J489" s="322">
        <f t="shared" si="130"/>
        <v>44.776845676528708</v>
      </c>
      <c r="K489" s="360">
        <v>5.12</v>
      </c>
      <c r="L489" s="327">
        <f t="shared" si="131"/>
        <v>61.347999999999999</v>
      </c>
      <c r="M489" s="322">
        <f t="shared" si="140"/>
        <v>0</v>
      </c>
      <c r="N489" s="322">
        <f t="shared" si="141"/>
        <v>0</v>
      </c>
      <c r="O489" s="322">
        <f t="shared" si="142"/>
        <v>24.860634114316536</v>
      </c>
      <c r="P489" s="322">
        <f t="shared" si="143"/>
        <v>0</v>
      </c>
      <c r="Q489" s="322">
        <f t="shared" si="144"/>
        <v>0</v>
      </c>
      <c r="R489" s="322">
        <f t="shared" si="132"/>
        <v>61.347999999999999</v>
      </c>
      <c r="S489" s="322">
        <f t="shared" si="133"/>
        <v>0</v>
      </c>
      <c r="T489" s="376">
        <f t="shared" si="134"/>
        <v>200</v>
      </c>
      <c r="U489" s="379">
        <f t="shared" si="135"/>
        <v>0</v>
      </c>
      <c r="V489" s="322">
        <f t="shared" si="136"/>
        <v>24.860634114316536</v>
      </c>
      <c r="W489" s="322">
        <f t="shared" si="137"/>
        <v>19.916211562212172</v>
      </c>
      <c r="X489" s="376">
        <f t="shared" si="138"/>
        <v>135.529</v>
      </c>
      <c r="Y489" s="379">
        <f t="shared" si="139"/>
        <v>2699.2242368150532</v>
      </c>
    </row>
    <row r="490" spans="1:25" x14ac:dyDescent="0.25">
      <c r="A490" s="210">
        <f>'11-2021'!A496</f>
        <v>44521.166666665493</v>
      </c>
      <c r="B490" s="249">
        <v>362.601</v>
      </c>
      <c r="C490" s="250">
        <v>16543.634292999999</v>
      </c>
      <c r="D490" s="249">
        <v>0</v>
      </c>
      <c r="E490" s="250">
        <v>0</v>
      </c>
      <c r="F490" s="251">
        <f t="shared" si="127"/>
        <v>362.601</v>
      </c>
      <c r="G490" s="251">
        <f t="shared" si="128"/>
        <v>16543.634292999999</v>
      </c>
      <c r="H490" s="226">
        <f>'11-2021'!P496</f>
        <v>0</v>
      </c>
      <c r="I490" s="326">
        <f t="shared" si="129"/>
        <v>362.601</v>
      </c>
      <c r="J490" s="322">
        <f t="shared" si="130"/>
        <v>45.62489980171042</v>
      </c>
      <c r="K490" s="360">
        <v>5.12</v>
      </c>
      <c r="L490" s="327">
        <f t="shared" si="131"/>
        <v>61.347999999999999</v>
      </c>
      <c r="M490" s="322">
        <f t="shared" si="140"/>
        <v>0</v>
      </c>
      <c r="N490" s="322">
        <f t="shared" si="141"/>
        <v>0</v>
      </c>
      <c r="O490" s="322">
        <f t="shared" si="142"/>
        <v>24.860634114316536</v>
      </c>
      <c r="P490" s="322">
        <f t="shared" si="143"/>
        <v>0</v>
      </c>
      <c r="Q490" s="322">
        <f t="shared" si="144"/>
        <v>0</v>
      </c>
      <c r="R490" s="322">
        <f t="shared" si="132"/>
        <v>61.347999999999999</v>
      </c>
      <c r="S490" s="322">
        <f t="shared" si="133"/>
        <v>0</v>
      </c>
      <c r="T490" s="376">
        <f t="shared" si="134"/>
        <v>200</v>
      </c>
      <c r="U490" s="379">
        <f t="shared" si="135"/>
        <v>0</v>
      </c>
      <c r="V490" s="322">
        <f t="shared" si="136"/>
        <v>24.860634114316536</v>
      </c>
      <c r="W490" s="322">
        <f t="shared" si="137"/>
        <v>20.764265687393884</v>
      </c>
      <c r="X490" s="376">
        <f t="shared" si="138"/>
        <v>162.601</v>
      </c>
      <c r="Y490" s="379">
        <f t="shared" si="139"/>
        <v>3376.2903650359331</v>
      </c>
    </row>
    <row r="491" spans="1:25" x14ac:dyDescent="0.25">
      <c r="A491" s="210">
        <f>'11-2021'!A497</f>
        <v>44521.208333332157</v>
      </c>
      <c r="B491" s="249">
        <v>476.5</v>
      </c>
      <c r="C491" s="250">
        <v>21966.65</v>
      </c>
      <c r="D491" s="249">
        <v>55.649000000000001</v>
      </c>
      <c r="E491" s="250">
        <v>2565.4189999999999</v>
      </c>
      <c r="F491" s="251">
        <f t="shared" si="127"/>
        <v>420.851</v>
      </c>
      <c r="G491" s="251">
        <f t="shared" si="128"/>
        <v>19401.231</v>
      </c>
      <c r="H491" s="226">
        <f>'11-2021'!P497</f>
        <v>0</v>
      </c>
      <c r="I491" s="326">
        <f t="shared" si="129"/>
        <v>420.851</v>
      </c>
      <c r="J491" s="322">
        <f t="shared" si="130"/>
        <v>46.099999762386211</v>
      </c>
      <c r="K491" s="360">
        <v>5.12</v>
      </c>
      <c r="L491" s="327">
        <f t="shared" si="131"/>
        <v>61.347999999999999</v>
      </c>
      <c r="M491" s="322">
        <f t="shared" si="140"/>
        <v>0</v>
      </c>
      <c r="N491" s="322">
        <f t="shared" si="141"/>
        <v>0</v>
      </c>
      <c r="O491" s="322">
        <f t="shared" si="142"/>
        <v>24.860634114316536</v>
      </c>
      <c r="P491" s="322">
        <f t="shared" si="143"/>
        <v>0</v>
      </c>
      <c r="Q491" s="322">
        <f t="shared" si="144"/>
        <v>0</v>
      </c>
      <c r="R491" s="322">
        <f t="shared" si="132"/>
        <v>61.347999999999999</v>
      </c>
      <c r="S491" s="322">
        <f t="shared" si="133"/>
        <v>0</v>
      </c>
      <c r="T491" s="376">
        <f t="shared" si="134"/>
        <v>200</v>
      </c>
      <c r="U491" s="379">
        <f t="shared" si="135"/>
        <v>0</v>
      </c>
      <c r="V491" s="322">
        <f t="shared" si="136"/>
        <v>24.860634114316536</v>
      </c>
      <c r="W491" s="322">
        <f t="shared" si="137"/>
        <v>21.239365648069676</v>
      </c>
      <c r="X491" s="376">
        <f t="shared" si="138"/>
        <v>220.851</v>
      </c>
      <c r="Y491" s="379">
        <f t="shared" si="139"/>
        <v>4690.7351427418362</v>
      </c>
    </row>
    <row r="492" spans="1:25" x14ac:dyDescent="0.25">
      <c r="A492" s="210">
        <f>'11-2021'!A498</f>
        <v>44521.249999998821</v>
      </c>
      <c r="B492" s="249">
        <v>470.7</v>
      </c>
      <c r="C492" s="250">
        <v>22546.53</v>
      </c>
      <c r="D492" s="249">
        <v>29.266999999999999</v>
      </c>
      <c r="E492" s="250">
        <v>1401.8889999999999</v>
      </c>
      <c r="F492" s="251">
        <f t="shared" si="127"/>
        <v>441.43299999999999</v>
      </c>
      <c r="G492" s="251">
        <f t="shared" si="128"/>
        <v>21144.641</v>
      </c>
      <c r="H492" s="226">
        <f>'11-2021'!P498</f>
        <v>0</v>
      </c>
      <c r="I492" s="326">
        <f t="shared" si="129"/>
        <v>441.43299999999999</v>
      </c>
      <c r="J492" s="322">
        <f t="shared" si="130"/>
        <v>47.90000067960483</v>
      </c>
      <c r="K492" s="360">
        <v>5.12</v>
      </c>
      <c r="L492" s="327">
        <f t="shared" si="131"/>
        <v>61.347999999999999</v>
      </c>
      <c r="M492" s="322">
        <f t="shared" si="140"/>
        <v>0</v>
      </c>
      <c r="N492" s="322">
        <f t="shared" si="141"/>
        <v>0</v>
      </c>
      <c r="O492" s="322">
        <f t="shared" si="142"/>
        <v>24.860634114316536</v>
      </c>
      <c r="P492" s="322">
        <f t="shared" si="143"/>
        <v>0</v>
      </c>
      <c r="Q492" s="322">
        <f t="shared" si="144"/>
        <v>0</v>
      </c>
      <c r="R492" s="322">
        <f t="shared" si="132"/>
        <v>61.347999999999999</v>
      </c>
      <c r="S492" s="322">
        <f t="shared" si="133"/>
        <v>0</v>
      </c>
      <c r="T492" s="376">
        <f t="shared" si="134"/>
        <v>200</v>
      </c>
      <c r="U492" s="379">
        <f t="shared" si="135"/>
        <v>0</v>
      </c>
      <c r="V492" s="322">
        <f t="shared" si="136"/>
        <v>24.860634114316536</v>
      </c>
      <c r="W492" s="322">
        <f t="shared" si="137"/>
        <v>23.039366565288294</v>
      </c>
      <c r="X492" s="376">
        <f t="shared" si="138"/>
        <v>241.43299999999999</v>
      </c>
      <c r="Y492" s="379">
        <f t="shared" si="139"/>
        <v>5562.4633879572484</v>
      </c>
    </row>
    <row r="493" spans="1:25" x14ac:dyDescent="0.25">
      <c r="A493" s="210">
        <f>'11-2021'!A499</f>
        <v>44521.291666665486</v>
      </c>
      <c r="B493" s="249">
        <v>503.8</v>
      </c>
      <c r="C493" s="250">
        <v>27537.707999999999</v>
      </c>
      <c r="D493" s="249">
        <v>55.22</v>
      </c>
      <c r="E493" s="250">
        <v>3018.3249999999998</v>
      </c>
      <c r="F493" s="251">
        <f t="shared" si="127"/>
        <v>448.58000000000004</v>
      </c>
      <c r="G493" s="251">
        <f t="shared" si="128"/>
        <v>24519.382999999998</v>
      </c>
      <c r="H493" s="226">
        <f>'11-2021'!P499</f>
        <v>0</v>
      </c>
      <c r="I493" s="326">
        <f t="shared" si="129"/>
        <v>448.58000000000004</v>
      </c>
      <c r="J493" s="322">
        <f t="shared" si="130"/>
        <v>54.660000445851345</v>
      </c>
      <c r="K493" s="360">
        <v>5.12</v>
      </c>
      <c r="L493" s="327">
        <f t="shared" si="131"/>
        <v>61.347999999999999</v>
      </c>
      <c r="M493" s="322">
        <f t="shared" si="140"/>
        <v>0</v>
      </c>
      <c r="N493" s="322">
        <f t="shared" si="141"/>
        <v>0</v>
      </c>
      <c r="O493" s="322">
        <f t="shared" si="142"/>
        <v>24.860634114316536</v>
      </c>
      <c r="P493" s="322">
        <f t="shared" si="143"/>
        <v>0</v>
      </c>
      <c r="Q493" s="322">
        <f t="shared" si="144"/>
        <v>0</v>
      </c>
      <c r="R493" s="322">
        <f t="shared" si="132"/>
        <v>61.347999999999999</v>
      </c>
      <c r="S493" s="322">
        <f t="shared" si="133"/>
        <v>0</v>
      </c>
      <c r="T493" s="376">
        <f t="shared" si="134"/>
        <v>200</v>
      </c>
      <c r="U493" s="379">
        <f t="shared" si="135"/>
        <v>0</v>
      </c>
      <c r="V493" s="322">
        <f t="shared" si="136"/>
        <v>24.860634114316536</v>
      </c>
      <c r="W493" s="322">
        <f t="shared" si="137"/>
        <v>29.799366331534809</v>
      </c>
      <c r="X493" s="376">
        <f t="shared" si="138"/>
        <v>248.58000000000004</v>
      </c>
      <c r="Y493" s="379">
        <f t="shared" si="139"/>
        <v>7407.5264826929242</v>
      </c>
    </row>
    <row r="494" spans="1:25" x14ac:dyDescent="0.25">
      <c r="A494" s="210">
        <f>'11-2021'!A500</f>
        <v>44521.33333333215</v>
      </c>
      <c r="B494" s="249">
        <v>459.036</v>
      </c>
      <c r="C494" s="250">
        <v>28492.168032000001</v>
      </c>
      <c r="D494" s="249">
        <v>0</v>
      </c>
      <c r="E494" s="250">
        <v>0</v>
      </c>
      <c r="F494" s="251">
        <f t="shared" si="127"/>
        <v>459.036</v>
      </c>
      <c r="G494" s="251">
        <f t="shared" si="128"/>
        <v>28492.168032000001</v>
      </c>
      <c r="H494" s="226">
        <f>'11-2021'!P500</f>
        <v>0</v>
      </c>
      <c r="I494" s="326">
        <f t="shared" si="129"/>
        <v>459.036</v>
      </c>
      <c r="J494" s="322">
        <f t="shared" si="130"/>
        <v>62.069571955140773</v>
      </c>
      <c r="K494" s="360">
        <v>5.12</v>
      </c>
      <c r="L494" s="327">
        <f t="shared" si="131"/>
        <v>61.347999999999999</v>
      </c>
      <c r="M494" s="322">
        <f t="shared" si="140"/>
        <v>0</v>
      </c>
      <c r="N494" s="322">
        <f t="shared" si="141"/>
        <v>0</v>
      </c>
      <c r="O494" s="322">
        <f t="shared" si="142"/>
        <v>24.860634114316536</v>
      </c>
      <c r="P494" s="322">
        <f t="shared" si="143"/>
        <v>0</v>
      </c>
      <c r="Q494" s="322">
        <f t="shared" si="144"/>
        <v>0</v>
      </c>
      <c r="R494" s="322">
        <f t="shared" si="132"/>
        <v>61.347999999999999</v>
      </c>
      <c r="S494" s="322">
        <f t="shared" si="133"/>
        <v>0.72157195514077443</v>
      </c>
      <c r="T494" s="376">
        <f t="shared" si="134"/>
        <v>200</v>
      </c>
      <c r="U494" s="379">
        <f t="shared" si="135"/>
        <v>144.31439102815489</v>
      </c>
      <c r="V494" s="322">
        <f t="shared" si="136"/>
        <v>24.860634114316536</v>
      </c>
      <c r="W494" s="322">
        <f t="shared" si="137"/>
        <v>37.208937840824234</v>
      </c>
      <c r="X494" s="376">
        <f t="shared" si="138"/>
        <v>259.036</v>
      </c>
      <c r="Y494" s="379">
        <f t="shared" si="139"/>
        <v>9638.4544225357458</v>
      </c>
    </row>
    <row r="495" spans="1:25" x14ac:dyDescent="0.25">
      <c r="A495" s="210">
        <f>'11-2021'!A501</f>
        <v>44521.374999998814</v>
      </c>
      <c r="B495" s="249">
        <v>468.89799999999997</v>
      </c>
      <c r="C495" s="250">
        <v>29420.321922000003</v>
      </c>
      <c r="D495" s="249">
        <v>0</v>
      </c>
      <c r="E495" s="250">
        <v>0</v>
      </c>
      <c r="F495" s="251">
        <f t="shared" si="127"/>
        <v>468.89799999999997</v>
      </c>
      <c r="G495" s="251">
        <f t="shared" si="128"/>
        <v>29420.321922000003</v>
      </c>
      <c r="H495" s="226">
        <f>'11-2021'!P501</f>
        <v>0</v>
      </c>
      <c r="I495" s="326">
        <f t="shared" si="129"/>
        <v>468.89799999999997</v>
      </c>
      <c r="J495" s="322">
        <f t="shared" si="130"/>
        <v>62.743543205558574</v>
      </c>
      <c r="K495" s="360">
        <v>5.12</v>
      </c>
      <c r="L495" s="327">
        <f t="shared" si="131"/>
        <v>61.347999999999999</v>
      </c>
      <c r="M495" s="322">
        <f t="shared" si="140"/>
        <v>0</v>
      </c>
      <c r="N495" s="322">
        <f t="shared" si="141"/>
        <v>0</v>
      </c>
      <c r="O495" s="322">
        <f t="shared" si="142"/>
        <v>24.860634114316536</v>
      </c>
      <c r="P495" s="322">
        <f t="shared" si="143"/>
        <v>0</v>
      </c>
      <c r="Q495" s="322">
        <f t="shared" si="144"/>
        <v>0</v>
      </c>
      <c r="R495" s="322">
        <f t="shared" si="132"/>
        <v>61.347999999999999</v>
      </c>
      <c r="S495" s="322">
        <f t="shared" si="133"/>
        <v>1.3955432055585746</v>
      </c>
      <c r="T495" s="376">
        <f t="shared" si="134"/>
        <v>200</v>
      </c>
      <c r="U495" s="379">
        <f t="shared" si="135"/>
        <v>279.10864111171492</v>
      </c>
      <c r="V495" s="322">
        <f t="shared" si="136"/>
        <v>24.860634114316536</v>
      </c>
      <c r="W495" s="322">
        <f t="shared" si="137"/>
        <v>37.882909091242041</v>
      </c>
      <c r="X495" s="376">
        <f t="shared" si="138"/>
        <v>268.89799999999997</v>
      </c>
      <c r="Y495" s="379">
        <f t="shared" si="139"/>
        <v>10186.638488816801</v>
      </c>
    </row>
    <row r="496" spans="1:25" x14ac:dyDescent="0.25">
      <c r="A496" s="210">
        <f>'11-2021'!A502</f>
        <v>44521.416666665478</v>
      </c>
      <c r="B496" s="249">
        <v>471.89099999999996</v>
      </c>
      <c r="C496" s="250">
        <v>31115.132664000001</v>
      </c>
      <c r="D496" s="249">
        <v>0</v>
      </c>
      <c r="E496" s="250">
        <v>0</v>
      </c>
      <c r="F496" s="251">
        <f t="shared" si="127"/>
        <v>471.89099999999996</v>
      </c>
      <c r="G496" s="251">
        <f t="shared" si="128"/>
        <v>31115.132664000001</v>
      </c>
      <c r="H496" s="226">
        <f>'11-2021'!P502</f>
        <v>0</v>
      </c>
      <c r="I496" s="326">
        <f t="shared" si="129"/>
        <v>471.89099999999996</v>
      </c>
      <c r="J496" s="322">
        <f t="shared" si="130"/>
        <v>65.937118241288772</v>
      </c>
      <c r="K496" s="360">
        <v>5.12</v>
      </c>
      <c r="L496" s="327">
        <f t="shared" si="131"/>
        <v>61.347999999999999</v>
      </c>
      <c r="M496" s="322">
        <f t="shared" si="140"/>
        <v>0</v>
      </c>
      <c r="N496" s="322">
        <f t="shared" si="141"/>
        <v>0</v>
      </c>
      <c r="O496" s="322">
        <f t="shared" si="142"/>
        <v>24.860634114316536</v>
      </c>
      <c r="P496" s="322">
        <f t="shared" si="143"/>
        <v>0</v>
      </c>
      <c r="Q496" s="322">
        <f t="shared" si="144"/>
        <v>0</v>
      </c>
      <c r="R496" s="322">
        <f t="shared" si="132"/>
        <v>61.347999999999999</v>
      </c>
      <c r="S496" s="322">
        <f t="shared" si="133"/>
        <v>4.589118241288773</v>
      </c>
      <c r="T496" s="376">
        <f t="shared" si="134"/>
        <v>200</v>
      </c>
      <c r="U496" s="379">
        <f t="shared" si="135"/>
        <v>917.8236482577546</v>
      </c>
      <c r="V496" s="322">
        <f t="shared" si="136"/>
        <v>24.860634114316536</v>
      </c>
      <c r="W496" s="322">
        <f t="shared" si="137"/>
        <v>41.076484126972233</v>
      </c>
      <c r="X496" s="376">
        <f t="shared" si="138"/>
        <v>271.89099999999996</v>
      </c>
      <c r="Y496" s="379">
        <f t="shared" si="139"/>
        <v>11168.326345766605</v>
      </c>
    </row>
    <row r="497" spans="1:25" x14ac:dyDescent="0.25">
      <c r="A497" s="210">
        <f>'11-2021'!A503</f>
        <v>44521.458333332143</v>
      </c>
      <c r="B497" s="249">
        <v>455.399</v>
      </c>
      <c r="C497" s="250">
        <v>28114.220689000002</v>
      </c>
      <c r="D497" s="249">
        <v>0</v>
      </c>
      <c r="E497" s="250">
        <v>0</v>
      </c>
      <c r="F497" s="251">
        <f t="shared" si="127"/>
        <v>455.399</v>
      </c>
      <c r="G497" s="251">
        <f t="shared" si="128"/>
        <v>28114.220689000002</v>
      </c>
      <c r="H497" s="226">
        <f>'11-2021'!P503</f>
        <v>0</v>
      </c>
      <c r="I497" s="326">
        <f t="shared" si="129"/>
        <v>455.399</v>
      </c>
      <c r="J497" s="322">
        <f t="shared" si="130"/>
        <v>61.735358858934696</v>
      </c>
      <c r="K497" s="360">
        <v>5.12</v>
      </c>
      <c r="L497" s="327">
        <f t="shared" si="131"/>
        <v>61.347999999999999</v>
      </c>
      <c r="M497" s="322">
        <f t="shared" si="140"/>
        <v>0</v>
      </c>
      <c r="N497" s="322">
        <f t="shared" si="141"/>
        <v>0</v>
      </c>
      <c r="O497" s="322">
        <f t="shared" si="142"/>
        <v>24.860634114316536</v>
      </c>
      <c r="P497" s="322">
        <f t="shared" si="143"/>
        <v>0</v>
      </c>
      <c r="Q497" s="322">
        <f t="shared" si="144"/>
        <v>0</v>
      </c>
      <c r="R497" s="322">
        <f t="shared" si="132"/>
        <v>61.347999999999999</v>
      </c>
      <c r="S497" s="322">
        <f t="shared" si="133"/>
        <v>0.38735885893469657</v>
      </c>
      <c r="T497" s="376">
        <f t="shared" si="134"/>
        <v>200</v>
      </c>
      <c r="U497" s="379">
        <f t="shared" si="135"/>
        <v>77.471771786939314</v>
      </c>
      <c r="V497" s="322">
        <f t="shared" si="136"/>
        <v>24.860634114316536</v>
      </c>
      <c r="W497" s="322">
        <f t="shared" si="137"/>
        <v>36.874724744618163</v>
      </c>
      <c r="X497" s="376">
        <f t="shared" si="138"/>
        <v>255.399</v>
      </c>
      <c r="Y497" s="379">
        <f t="shared" si="139"/>
        <v>9417.7678250507342</v>
      </c>
    </row>
    <row r="498" spans="1:25" x14ac:dyDescent="0.25">
      <c r="A498" s="210">
        <f>'11-2021'!A504</f>
        <v>44521.499999998807</v>
      </c>
      <c r="B498" s="249">
        <v>433.58699999999999</v>
      </c>
      <c r="C498" s="250">
        <v>24349.290206999998</v>
      </c>
      <c r="D498" s="249">
        <v>0</v>
      </c>
      <c r="E498" s="250">
        <v>0</v>
      </c>
      <c r="F498" s="251">
        <f t="shared" si="127"/>
        <v>433.58699999999999</v>
      </c>
      <c r="G498" s="251">
        <f t="shared" si="128"/>
        <v>24349.290206999998</v>
      </c>
      <c r="H498" s="226">
        <f>'11-2021'!P504</f>
        <v>0</v>
      </c>
      <c r="I498" s="326">
        <f t="shared" si="129"/>
        <v>433.58699999999999</v>
      </c>
      <c r="J498" s="322">
        <f t="shared" si="130"/>
        <v>56.157795798767026</v>
      </c>
      <c r="K498" s="360">
        <v>5.12</v>
      </c>
      <c r="L498" s="327">
        <f t="shared" si="131"/>
        <v>61.347999999999999</v>
      </c>
      <c r="M498" s="322">
        <f t="shared" si="140"/>
        <v>0</v>
      </c>
      <c r="N498" s="322">
        <f t="shared" si="141"/>
        <v>0</v>
      </c>
      <c r="O498" s="322">
        <f t="shared" si="142"/>
        <v>24.860634114316536</v>
      </c>
      <c r="P498" s="322">
        <f t="shared" si="143"/>
        <v>0</v>
      </c>
      <c r="Q498" s="322">
        <f t="shared" si="144"/>
        <v>0</v>
      </c>
      <c r="R498" s="322">
        <f t="shared" si="132"/>
        <v>61.347999999999999</v>
      </c>
      <c r="S498" s="322">
        <f t="shared" si="133"/>
        <v>0</v>
      </c>
      <c r="T498" s="376">
        <f t="shared" si="134"/>
        <v>200</v>
      </c>
      <c r="U498" s="379">
        <f t="shared" si="135"/>
        <v>0</v>
      </c>
      <c r="V498" s="322">
        <f t="shared" si="136"/>
        <v>24.860634114316536</v>
      </c>
      <c r="W498" s="322">
        <f t="shared" si="137"/>
        <v>31.29716168445049</v>
      </c>
      <c r="X498" s="376">
        <f t="shared" si="138"/>
        <v>233.58699999999999</v>
      </c>
      <c r="Y498" s="379">
        <f t="shared" si="139"/>
        <v>7310.6101063857359</v>
      </c>
    </row>
    <row r="499" spans="1:25" x14ac:dyDescent="0.25">
      <c r="A499" s="210">
        <f>'11-2021'!A505</f>
        <v>44521.541666665471</v>
      </c>
      <c r="B499" s="249">
        <v>422.02300000000002</v>
      </c>
      <c r="C499" s="250">
        <v>21252.224051000001</v>
      </c>
      <c r="D499" s="249">
        <v>0</v>
      </c>
      <c r="E499" s="250">
        <v>0</v>
      </c>
      <c r="F499" s="251">
        <f t="shared" si="127"/>
        <v>422.02300000000002</v>
      </c>
      <c r="G499" s="251">
        <f t="shared" si="128"/>
        <v>21252.224051000001</v>
      </c>
      <c r="H499" s="226">
        <f>'11-2021'!P505</f>
        <v>0</v>
      </c>
      <c r="I499" s="326">
        <f t="shared" si="129"/>
        <v>422.02300000000002</v>
      </c>
      <c r="J499" s="322">
        <f t="shared" si="130"/>
        <v>50.357975870983331</v>
      </c>
      <c r="K499" s="360">
        <v>5.12</v>
      </c>
      <c r="L499" s="327">
        <f t="shared" si="131"/>
        <v>61.347999999999999</v>
      </c>
      <c r="M499" s="322">
        <f t="shared" si="140"/>
        <v>0</v>
      </c>
      <c r="N499" s="322">
        <f t="shared" si="141"/>
        <v>0</v>
      </c>
      <c r="O499" s="322">
        <f t="shared" si="142"/>
        <v>24.860634114316536</v>
      </c>
      <c r="P499" s="322">
        <f t="shared" si="143"/>
        <v>0</v>
      </c>
      <c r="Q499" s="322">
        <f t="shared" si="144"/>
        <v>0</v>
      </c>
      <c r="R499" s="322">
        <f t="shared" si="132"/>
        <v>61.347999999999999</v>
      </c>
      <c r="S499" s="322">
        <f t="shared" si="133"/>
        <v>0</v>
      </c>
      <c r="T499" s="376">
        <f t="shared" si="134"/>
        <v>200</v>
      </c>
      <c r="U499" s="379">
        <f t="shared" si="135"/>
        <v>0</v>
      </c>
      <c r="V499" s="322">
        <f t="shared" si="136"/>
        <v>24.860634114316536</v>
      </c>
      <c r="W499" s="322">
        <f t="shared" si="137"/>
        <v>25.497341756666795</v>
      </c>
      <c r="X499" s="376">
        <f t="shared" si="138"/>
        <v>222.02300000000002</v>
      </c>
      <c r="Y499" s="379">
        <f t="shared" si="139"/>
        <v>5660.9963088404329</v>
      </c>
    </row>
    <row r="500" spans="1:25" x14ac:dyDescent="0.25">
      <c r="A500" s="210">
        <f>'11-2021'!A506</f>
        <v>44521.583333332135</v>
      </c>
      <c r="B500" s="249">
        <v>411.649</v>
      </c>
      <c r="C500" s="250">
        <v>20842.428598999999</v>
      </c>
      <c r="D500" s="249">
        <v>0</v>
      </c>
      <c r="E500" s="250">
        <v>0</v>
      </c>
      <c r="F500" s="251">
        <f t="shared" si="127"/>
        <v>411.649</v>
      </c>
      <c r="G500" s="251">
        <f t="shared" si="128"/>
        <v>20842.428598999999</v>
      </c>
      <c r="H500" s="226">
        <f>'11-2021'!P506</f>
        <v>0</v>
      </c>
      <c r="I500" s="326">
        <f t="shared" si="129"/>
        <v>411.649</v>
      </c>
      <c r="J500" s="322">
        <f t="shared" si="130"/>
        <v>50.631554064263483</v>
      </c>
      <c r="K500" s="360">
        <v>5.12</v>
      </c>
      <c r="L500" s="327">
        <f t="shared" si="131"/>
        <v>61.347999999999999</v>
      </c>
      <c r="M500" s="322">
        <f t="shared" si="140"/>
        <v>0</v>
      </c>
      <c r="N500" s="322">
        <f t="shared" si="141"/>
        <v>0</v>
      </c>
      <c r="O500" s="322">
        <f t="shared" si="142"/>
        <v>24.860634114316536</v>
      </c>
      <c r="P500" s="322">
        <f t="shared" si="143"/>
        <v>0</v>
      </c>
      <c r="Q500" s="322">
        <f t="shared" si="144"/>
        <v>0</v>
      </c>
      <c r="R500" s="322">
        <f t="shared" si="132"/>
        <v>61.347999999999999</v>
      </c>
      <c r="S500" s="322">
        <f t="shared" si="133"/>
        <v>0</v>
      </c>
      <c r="T500" s="376">
        <f t="shared" si="134"/>
        <v>200</v>
      </c>
      <c r="U500" s="379">
        <f t="shared" si="135"/>
        <v>0</v>
      </c>
      <c r="V500" s="322">
        <f t="shared" si="136"/>
        <v>24.860634114316536</v>
      </c>
      <c r="W500" s="322">
        <f t="shared" si="137"/>
        <v>25.770919949946947</v>
      </c>
      <c r="X500" s="376">
        <f t="shared" si="138"/>
        <v>211.649</v>
      </c>
      <c r="Y500" s="379">
        <f t="shared" si="139"/>
        <v>5454.3894364863218</v>
      </c>
    </row>
    <row r="501" spans="1:25" x14ac:dyDescent="0.25">
      <c r="A501" s="210">
        <f>'11-2021'!A507</f>
        <v>44521.624999998799</v>
      </c>
      <c r="B501" s="249">
        <v>417.9</v>
      </c>
      <c r="C501" s="250">
        <v>20176.212</v>
      </c>
      <c r="D501" s="249">
        <v>10.198</v>
      </c>
      <c r="E501" s="250">
        <v>492.35899999999998</v>
      </c>
      <c r="F501" s="251">
        <f t="shared" si="127"/>
        <v>407.702</v>
      </c>
      <c r="G501" s="251">
        <f t="shared" si="128"/>
        <v>19683.852999999999</v>
      </c>
      <c r="H501" s="226">
        <f>'11-2021'!P507</f>
        <v>0</v>
      </c>
      <c r="I501" s="326">
        <f t="shared" si="129"/>
        <v>407.702</v>
      </c>
      <c r="J501" s="322">
        <f t="shared" si="130"/>
        <v>48.280001079219623</v>
      </c>
      <c r="K501" s="360">
        <v>5.12</v>
      </c>
      <c r="L501" s="327">
        <f t="shared" si="131"/>
        <v>61.347999999999999</v>
      </c>
      <c r="M501" s="322">
        <f t="shared" si="140"/>
        <v>0</v>
      </c>
      <c r="N501" s="322">
        <f t="shared" si="141"/>
        <v>0</v>
      </c>
      <c r="O501" s="322">
        <f t="shared" si="142"/>
        <v>24.860634114316536</v>
      </c>
      <c r="P501" s="322">
        <f t="shared" si="143"/>
        <v>0</v>
      </c>
      <c r="Q501" s="322">
        <f t="shared" si="144"/>
        <v>0</v>
      </c>
      <c r="R501" s="322">
        <f t="shared" si="132"/>
        <v>61.347999999999999</v>
      </c>
      <c r="S501" s="322">
        <f t="shared" si="133"/>
        <v>0</v>
      </c>
      <c r="T501" s="376">
        <f t="shared" si="134"/>
        <v>200</v>
      </c>
      <c r="U501" s="379">
        <f t="shared" si="135"/>
        <v>0</v>
      </c>
      <c r="V501" s="322">
        <f t="shared" si="136"/>
        <v>24.860634114316536</v>
      </c>
      <c r="W501" s="322">
        <f t="shared" si="137"/>
        <v>23.419366964903087</v>
      </c>
      <c r="X501" s="376">
        <f t="shared" si="138"/>
        <v>207.702</v>
      </c>
      <c r="Y501" s="379">
        <f t="shared" si="139"/>
        <v>4864.2493573443007</v>
      </c>
    </row>
    <row r="502" spans="1:25" x14ac:dyDescent="0.25">
      <c r="A502" s="210">
        <f>'11-2021'!A508</f>
        <v>44521.666666665464</v>
      </c>
      <c r="B502" s="249">
        <v>416.78500000000003</v>
      </c>
      <c r="C502" s="250">
        <v>20214.302530000001</v>
      </c>
      <c r="D502" s="249">
        <v>0</v>
      </c>
      <c r="E502" s="250">
        <v>0</v>
      </c>
      <c r="F502" s="251">
        <f t="shared" si="127"/>
        <v>416.78500000000003</v>
      </c>
      <c r="G502" s="251">
        <f t="shared" si="128"/>
        <v>20214.302530000001</v>
      </c>
      <c r="H502" s="226">
        <f>'11-2021'!P508</f>
        <v>0</v>
      </c>
      <c r="I502" s="326">
        <f t="shared" si="129"/>
        <v>416.78500000000003</v>
      </c>
      <c r="J502" s="322">
        <f t="shared" si="130"/>
        <v>48.500551915256068</v>
      </c>
      <c r="K502" s="360">
        <v>5.12</v>
      </c>
      <c r="L502" s="327">
        <f t="shared" si="131"/>
        <v>61.347999999999999</v>
      </c>
      <c r="M502" s="322">
        <f t="shared" si="140"/>
        <v>0</v>
      </c>
      <c r="N502" s="322">
        <f t="shared" si="141"/>
        <v>0</v>
      </c>
      <c r="O502" s="322">
        <f t="shared" si="142"/>
        <v>24.860634114316536</v>
      </c>
      <c r="P502" s="322">
        <f t="shared" si="143"/>
        <v>0</v>
      </c>
      <c r="Q502" s="322">
        <f t="shared" si="144"/>
        <v>0</v>
      </c>
      <c r="R502" s="322">
        <f t="shared" si="132"/>
        <v>61.347999999999999</v>
      </c>
      <c r="S502" s="322">
        <f t="shared" si="133"/>
        <v>0</v>
      </c>
      <c r="T502" s="376">
        <f t="shared" si="134"/>
        <v>200</v>
      </c>
      <c r="U502" s="379">
        <f t="shared" si="135"/>
        <v>0</v>
      </c>
      <c r="V502" s="322">
        <f t="shared" si="136"/>
        <v>24.860634114316536</v>
      </c>
      <c r="W502" s="322">
        <f t="shared" si="137"/>
        <v>23.639917800939532</v>
      </c>
      <c r="X502" s="376">
        <f t="shared" si="138"/>
        <v>216.78500000000003</v>
      </c>
      <c r="Y502" s="379">
        <f t="shared" si="139"/>
        <v>5124.7795804766774</v>
      </c>
    </row>
    <row r="503" spans="1:25" x14ac:dyDescent="0.25">
      <c r="A503" s="210">
        <f>'11-2021'!A509</f>
        <v>44521.708333332128</v>
      </c>
      <c r="B503" s="249">
        <v>433.69000000000005</v>
      </c>
      <c r="C503" s="250">
        <v>25728.456529999999</v>
      </c>
      <c r="D503" s="249">
        <v>0</v>
      </c>
      <c r="E503" s="250">
        <v>0</v>
      </c>
      <c r="F503" s="251">
        <f t="shared" si="127"/>
        <v>433.69000000000005</v>
      </c>
      <c r="G503" s="251">
        <f t="shared" si="128"/>
        <v>25728.456529999999</v>
      </c>
      <c r="H503" s="226">
        <f>'11-2021'!P509</f>
        <v>0</v>
      </c>
      <c r="I503" s="326">
        <f t="shared" si="129"/>
        <v>433.69000000000005</v>
      </c>
      <c r="J503" s="322">
        <f t="shared" si="130"/>
        <v>59.324532569346758</v>
      </c>
      <c r="K503" s="360">
        <v>5.12</v>
      </c>
      <c r="L503" s="327">
        <f t="shared" si="131"/>
        <v>61.347999999999999</v>
      </c>
      <c r="M503" s="322">
        <f t="shared" si="140"/>
        <v>0</v>
      </c>
      <c r="N503" s="322">
        <f t="shared" si="141"/>
        <v>0</v>
      </c>
      <c r="O503" s="322">
        <f t="shared" si="142"/>
        <v>24.860634114316536</v>
      </c>
      <c r="P503" s="322">
        <f t="shared" si="143"/>
        <v>0</v>
      </c>
      <c r="Q503" s="322">
        <f t="shared" si="144"/>
        <v>0</v>
      </c>
      <c r="R503" s="322">
        <f t="shared" si="132"/>
        <v>61.347999999999999</v>
      </c>
      <c r="S503" s="322">
        <f t="shared" si="133"/>
        <v>0</v>
      </c>
      <c r="T503" s="376">
        <f t="shared" si="134"/>
        <v>200</v>
      </c>
      <c r="U503" s="379">
        <f t="shared" si="135"/>
        <v>0</v>
      </c>
      <c r="V503" s="322">
        <f t="shared" si="136"/>
        <v>24.860634114316536</v>
      </c>
      <c r="W503" s="322">
        <f t="shared" si="137"/>
        <v>34.463898455030218</v>
      </c>
      <c r="X503" s="376">
        <f t="shared" si="138"/>
        <v>233.69000000000005</v>
      </c>
      <c r="Y503" s="379">
        <f t="shared" si="139"/>
        <v>8053.8684299560136</v>
      </c>
    </row>
    <row r="504" spans="1:25" x14ac:dyDescent="0.25">
      <c r="A504" s="210">
        <f>'11-2021'!A510</f>
        <v>44521.749999998792</v>
      </c>
      <c r="B504" s="249">
        <v>438.476</v>
      </c>
      <c r="C504" s="250">
        <v>30176.850008000001</v>
      </c>
      <c r="D504" s="249">
        <v>0</v>
      </c>
      <c r="E504" s="250">
        <v>0</v>
      </c>
      <c r="F504" s="251">
        <f t="shared" si="127"/>
        <v>438.476</v>
      </c>
      <c r="G504" s="251">
        <f t="shared" si="128"/>
        <v>30176.850008000001</v>
      </c>
      <c r="H504" s="226">
        <f>'11-2021'!P510</f>
        <v>0</v>
      </c>
      <c r="I504" s="326">
        <f t="shared" si="129"/>
        <v>438.476</v>
      </c>
      <c r="J504" s="322">
        <f t="shared" si="130"/>
        <v>68.822124832373959</v>
      </c>
      <c r="K504" s="360">
        <v>5.12</v>
      </c>
      <c r="L504" s="327">
        <f t="shared" si="131"/>
        <v>61.347999999999999</v>
      </c>
      <c r="M504" s="322">
        <f t="shared" si="140"/>
        <v>0</v>
      </c>
      <c r="N504" s="322">
        <f t="shared" si="141"/>
        <v>0</v>
      </c>
      <c r="O504" s="322">
        <f t="shared" si="142"/>
        <v>24.860634114316536</v>
      </c>
      <c r="P504" s="322">
        <f t="shared" si="143"/>
        <v>0</v>
      </c>
      <c r="Q504" s="322">
        <f t="shared" si="144"/>
        <v>0</v>
      </c>
      <c r="R504" s="322">
        <f t="shared" si="132"/>
        <v>61.347999999999999</v>
      </c>
      <c r="S504" s="322">
        <f t="shared" si="133"/>
        <v>7.4741248323739597</v>
      </c>
      <c r="T504" s="376">
        <f t="shared" si="134"/>
        <v>200</v>
      </c>
      <c r="U504" s="379">
        <f t="shared" si="135"/>
        <v>1494.8249664747918</v>
      </c>
      <c r="V504" s="322">
        <f t="shared" si="136"/>
        <v>24.860634114316536</v>
      </c>
      <c r="W504" s="322">
        <f t="shared" si="137"/>
        <v>43.961490718057419</v>
      </c>
      <c r="X504" s="376">
        <f t="shared" si="138"/>
        <v>238.476</v>
      </c>
      <c r="Y504" s="379">
        <f t="shared" si="139"/>
        <v>10483.760460479461</v>
      </c>
    </row>
    <row r="505" spans="1:25" x14ac:dyDescent="0.25">
      <c r="A505" s="210">
        <f>'11-2021'!A511</f>
        <v>44521.791666665456</v>
      </c>
      <c r="B505" s="249">
        <v>405.62099999999998</v>
      </c>
      <c r="C505" s="250">
        <v>23844.453783000001</v>
      </c>
      <c r="D505" s="249">
        <v>0</v>
      </c>
      <c r="E505" s="250">
        <v>0</v>
      </c>
      <c r="F505" s="251">
        <f t="shared" si="127"/>
        <v>405.62099999999998</v>
      </c>
      <c r="G505" s="251">
        <f t="shared" si="128"/>
        <v>23844.453783000001</v>
      </c>
      <c r="H505" s="226">
        <f>'11-2021'!P511</f>
        <v>0</v>
      </c>
      <c r="I505" s="326">
        <f t="shared" si="129"/>
        <v>405.62099999999998</v>
      </c>
      <c r="J505" s="322">
        <f t="shared" si="130"/>
        <v>58.785057437854555</v>
      </c>
      <c r="K505" s="360">
        <v>5.12</v>
      </c>
      <c r="L505" s="327">
        <f t="shared" si="131"/>
        <v>61.347999999999999</v>
      </c>
      <c r="M505" s="322">
        <f t="shared" si="140"/>
        <v>0</v>
      </c>
      <c r="N505" s="322">
        <f t="shared" si="141"/>
        <v>0</v>
      </c>
      <c r="O505" s="322">
        <f t="shared" si="142"/>
        <v>24.860634114316536</v>
      </c>
      <c r="P505" s="322">
        <f t="shared" si="143"/>
        <v>0</v>
      </c>
      <c r="Q505" s="322">
        <f t="shared" si="144"/>
        <v>0</v>
      </c>
      <c r="R505" s="322">
        <f t="shared" si="132"/>
        <v>61.347999999999999</v>
      </c>
      <c r="S505" s="322">
        <f t="shared" si="133"/>
        <v>0</v>
      </c>
      <c r="T505" s="376">
        <f t="shared" si="134"/>
        <v>200</v>
      </c>
      <c r="U505" s="379">
        <f t="shared" si="135"/>
        <v>0</v>
      </c>
      <c r="V505" s="322">
        <f t="shared" si="136"/>
        <v>24.860634114316536</v>
      </c>
      <c r="W505" s="322">
        <f t="shared" si="137"/>
        <v>33.924423323538022</v>
      </c>
      <c r="X505" s="376">
        <f t="shared" si="138"/>
        <v>205.62099999999998</v>
      </c>
      <c r="Y505" s="379">
        <f t="shared" si="139"/>
        <v>6975.5738482092111</v>
      </c>
    </row>
    <row r="506" spans="1:25" x14ac:dyDescent="0.25">
      <c r="A506" s="210">
        <f>'11-2021'!A512</f>
        <v>44521.833333332121</v>
      </c>
      <c r="B506" s="249">
        <v>371.87199999999996</v>
      </c>
      <c r="C506" s="250">
        <v>23528.391776</v>
      </c>
      <c r="D506" s="249">
        <v>0</v>
      </c>
      <c r="E506" s="250">
        <v>0</v>
      </c>
      <c r="F506" s="251">
        <f t="shared" si="127"/>
        <v>371.87199999999996</v>
      </c>
      <c r="G506" s="251">
        <f t="shared" si="128"/>
        <v>23528.391776</v>
      </c>
      <c r="H506" s="226">
        <f>'11-2021'!P512</f>
        <v>0</v>
      </c>
      <c r="I506" s="326">
        <f t="shared" si="129"/>
        <v>371.87199999999996</v>
      </c>
      <c r="J506" s="322">
        <f t="shared" si="130"/>
        <v>63.270135358402896</v>
      </c>
      <c r="K506" s="360">
        <v>5.12</v>
      </c>
      <c r="L506" s="327">
        <f t="shared" si="131"/>
        <v>61.347999999999999</v>
      </c>
      <c r="M506" s="322">
        <f t="shared" si="140"/>
        <v>0</v>
      </c>
      <c r="N506" s="322">
        <f t="shared" si="141"/>
        <v>0</v>
      </c>
      <c r="O506" s="322">
        <f t="shared" si="142"/>
        <v>24.860634114316536</v>
      </c>
      <c r="P506" s="322">
        <f t="shared" si="143"/>
        <v>0</v>
      </c>
      <c r="Q506" s="322">
        <f t="shared" si="144"/>
        <v>0</v>
      </c>
      <c r="R506" s="322">
        <f t="shared" si="132"/>
        <v>61.347999999999999</v>
      </c>
      <c r="S506" s="322">
        <f t="shared" si="133"/>
        <v>1.9221353584028975</v>
      </c>
      <c r="T506" s="376">
        <f t="shared" si="134"/>
        <v>200</v>
      </c>
      <c r="U506" s="379">
        <f t="shared" si="135"/>
        <v>384.4270716805795</v>
      </c>
      <c r="V506" s="322">
        <f t="shared" si="136"/>
        <v>24.860634114316536</v>
      </c>
      <c r="W506" s="322">
        <f t="shared" si="137"/>
        <v>38.409501244086357</v>
      </c>
      <c r="X506" s="376">
        <f t="shared" si="138"/>
        <v>171.87199999999996</v>
      </c>
      <c r="Y506" s="379">
        <f t="shared" si="139"/>
        <v>6601.5177978236088</v>
      </c>
    </row>
    <row r="507" spans="1:25" x14ac:dyDescent="0.25">
      <c r="A507" s="210">
        <f>'11-2021'!A513</f>
        <v>44521.874999998785</v>
      </c>
      <c r="B507" s="249">
        <v>369.17899999999997</v>
      </c>
      <c r="C507" s="250">
        <v>20669.58612</v>
      </c>
      <c r="D507" s="249">
        <v>0</v>
      </c>
      <c r="E507" s="250">
        <v>0</v>
      </c>
      <c r="F507" s="251">
        <f t="shared" si="127"/>
        <v>369.17899999999997</v>
      </c>
      <c r="G507" s="251">
        <f t="shared" si="128"/>
        <v>20669.58612</v>
      </c>
      <c r="H507" s="226">
        <f>'11-2021'!P513</f>
        <v>0</v>
      </c>
      <c r="I507" s="326">
        <f t="shared" si="129"/>
        <v>369.17899999999997</v>
      </c>
      <c r="J507" s="322">
        <f t="shared" si="130"/>
        <v>55.987979056230181</v>
      </c>
      <c r="K507" s="360">
        <v>5.12</v>
      </c>
      <c r="L507" s="327">
        <f t="shared" si="131"/>
        <v>61.347999999999999</v>
      </c>
      <c r="M507" s="322">
        <f t="shared" si="140"/>
        <v>0</v>
      </c>
      <c r="N507" s="322">
        <f t="shared" si="141"/>
        <v>0</v>
      </c>
      <c r="O507" s="322">
        <f t="shared" si="142"/>
        <v>24.860634114316536</v>
      </c>
      <c r="P507" s="322">
        <f t="shared" si="143"/>
        <v>0</v>
      </c>
      <c r="Q507" s="322">
        <f t="shared" si="144"/>
        <v>0</v>
      </c>
      <c r="R507" s="322">
        <f t="shared" si="132"/>
        <v>61.347999999999999</v>
      </c>
      <c r="S507" s="322">
        <f t="shared" si="133"/>
        <v>0</v>
      </c>
      <c r="T507" s="376">
        <f t="shared" si="134"/>
        <v>200</v>
      </c>
      <c r="U507" s="379">
        <f t="shared" si="135"/>
        <v>0</v>
      </c>
      <c r="V507" s="322">
        <f t="shared" si="136"/>
        <v>24.860634114316536</v>
      </c>
      <c r="W507" s="322">
        <f t="shared" si="137"/>
        <v>31.127344941913645</v>
      </c>
      <c r="X507" s="376">
        <f t="shared" si="138"/>
        <v>169.17899999999997</v>
      </c>
      <c r="Y507" s="379">
        <f t="shared" si="139"/>
        <v>5266.0930899280074</v>
      </c>
    </row>
    <row r="508" spans="1:25" x14ac:dyDescent="0.25">
      <c r="A508" s="210">
        <f>'11-2021'!A514</f>
        <v>44521.916666665449</v>
      </c>
      <c r="B508" s="249">
        <v>379.08600000000001</v>
      </c>
      <c r="C508" s="250">
        <v>18342.411172</v>
      </c>
      <c r="D508" s="249">
        <v>0</v>
      </c>
      <c r="E508" s="250">
        <v>0</v>
      </c>
      <c r="F508" s="251">
        <f t="shared" si="127"/>
        <v>379.08600000000001</v>
      </c>
      <c r="G508" s="251">
        <f t="shared" si="128"/>
        <v>18342.411172</v>
      </c>
      <c r="H508" s="226">
        <f>'11-2021'!P514</f>
        <v>0</v>
      </c>
      <c r="I508" s="326">
        <f t="shared" si="129"/>
        <v>379.08600000000001</v>
      </c>
      <c r="J508" s="322">
        <f t="shared" si="130"/>
        <v>48.385883868040494</v>
      </c>
      <c r="K508" s="360">
        <v>5.12</v>
      </c>
      <c r="L508" s="327">
        <f t="shared" si="131"/>
        <v>61.347999999999999</v>
      </c>
      <c r="M508" s="322">
        <f t="shared" si="140"/>
        <v>0</v>
      </c>
      <c r="N508" s="322">
        <f t="shared" si="141"/>
        <v>0</v>
      </c>
      <c r="O508" s="322">
        <f t="shared" si="142"/>
        <v>24.860634114316536</v>
      </c>
      <c r="P508" s="322">
        <f t="shared" si="143"/>
        <v>0</v>
      </c>
      <c r="Q508" s="322">
        <f t="shared" si="144"/>
        <v>0</v>
      </c>
      <c r="R508" s="322">
        <f t="shared" si="132"/>
        <v>61.347999999999999</v>
      </c>
      <c r="S508" s="322">
        <f t="shared" si="133"/>
        <v>0</v>
      </c>
      <c r="T508" s="376">
        <f t="shared" si="134"/>
        <v>200</v>
      </c>
      <c r="U508" s="379">
        <f t="shared" si="135"/>
        <v>0</v>
      </c>
      <c r="V508" s="322">
        <f t="shared" si="136"/>
        <v>24.860634114316536</v>
      </c>
      <c r="W508" s="322">
        <f t="shared" si="137"/>
        <v>23.525249753723958</v>
      </c>
      <c r="X508" s="376">
        <f t="shared" si="138"/>
        <v>179.08600000000001</v>
      </c>
      <c r="Y508" s="379">
        <f t="shared" si="139"/>
        <v>4213.0428773954091</v>
      </c>
    </row>
    <row r="509" spans="1:25" x14ac:dyDescent="0.25">
      <c r="A509" s="210">
        <f>'11-2021'!A515</f>
        <v>44521.958333332113</v>
      </c>
      <c r="B509" s="249">
        <v>389.10899999999998</v>
      </c>
      <c r="C509" s="250">
        <v>16580.040299</v>
      </c>
      <c r="D509" s="249">
        <v>0</v>
      </c>
      <c r="E509" s="250">
        <v>0</v>
      </c>
      <c r="F509" s="251">
        <f t="shared" si="127"/>
        <v>389.10899999999998</v>
      </c>
      <c r="G509" s="251">
        <f t="shared" si="128"/>
        <v>16580.040299</v>
      </c>
      <c r="H509" s="226">
        <f>'11-2021'!P515</f>
        <v>0</v>
      </c>
      <c r="I509" s="326">
        <f t="shared" si="129"/>
        <v>389.10899999999998</v>
      </c>
      <c r="J509" s="322">
        <f t="shared" si="130"/>
        <v>42.61027192637539</v>
      </c>
      <c r="K509" s="360">
        <v>5.12</v>
      </c>
      <c r="L509" s="327">
        <f t="shared" si="131"/>
        <v>61.347999999999999</v>
      </c>
      <c r="M509" s="322">
        <f t="shared" si="140"/>
        <v>0</v>
      </c>
      <c r="N509" s="322">
        <f t="shared" si="141"/>
        <v>0</v>
      </c>
      <c r="O509" s="322">
        <f t="shared" si="142"/>
        <v>24.860634114316536</v>
      </c>
      <c r="P509" s="322">
        <f t="shared" si="143"/>
        <v>0</v>
      </c>
      <c r="Q509" s="322">
        <f t="shared" si="144"/>
        <v>0</v>
      </c>
      <c r="R509" s="322">
        <f t="shared" si="132"/>
        <v>61.347999999999999</v>
      </c>
      <c r="S509" s="322">
        <f t="shared" si="133"/>
        <v>0</v>
      </c>
      <c r="T509" s="376">
        <f t="shared" si="134"/>
        <v>200</v>
      </c>
      <c r="U509" s="379">
        <f t="shared" si="135"/>
        <v>0</v>
      </c>
      <c r="V509" s="322">
        <f t="shared" si="136"/>
        <v>24.860634114316536</v>
      </c>
      <c r="W509" s="322">
        <f t="shared" si="137"/>
        <v>17.749637812058854</v>
      </c>
      <c r="X509" s="376">
        <f t="shared" si="138"/>
        <v>189.10899999999998</v>
      </c>
      <c r="Y509" s="379">
        <f t="shared" si="139"/>
        <v>3356.6162570006372</v>
      </c>
    </row>
    <row r="510" spans="1:25" x14ac:dyDescent="0.25">
      <c r="A510" s="210">
        <f>'11-2021'!A516</f>
        <v>44521.999999998778</v>
      </c>
      <c r="B510" s="249">
        <v>406</v>
      </c>
      <c r="C510" s="250">
        <v>15460.48</v>
      </c>
      <c r="D510" s="249">
        <v>19.855</v>
      </c>
      <c r="E510" s="250">
        <v>756.07799999999997</v>
      </c>
      <c r="F510" s="251">
        <f t="shared" si="127"/>
        <v>386.14499999999998</v>
      </c>
      <c r="G510" s="251">
        <f t="shared" si="128"/>
        <v>14704.402</v>
      </c>
      <c r="H510" s="226">
        <f>'11-2021'!P516</f>
        <v>0</v>
      </c>
      <c r="I510" s="326">
        <f t="shared" si="129"/>
        <v>386.14499999999998</v>
      </c>
      <c r="J510" s="322">
        <f t="shared" si="130"/>
        <v>38.080001035880308</v>
      </c>
      <c r="K510" s="360">
        <v>5.12</v>
      </c>
      <c r="L510" s="327">
        <f t="shared" si="131"/>
        <v>61.347999999999999</v>
      </c>
      <c r="M510" s="322">
        <f t="shared" si="140"/>
        <v>0</v>
      </c>
      <c r="N510" s="322">
        <f t="shared" si="141"/>
        <v>0</v>
      </c>
      <c r="O510" s="322">
        <f t="shared" si="142"/>
        <v>24.860634114316536</v>
      </c>
      <c r="P510" s="322">
        <f t="shared" si="143"/>
        <v>0</v>
      </c>
      <c r="Q510" s="322">
        <f t="shared" si="144"/>
        <v>0</v>
      </c>
      <c r="R510" s="322">
        <f t="shared" si="132"/>
        <v>61.347999999999999</v>
      </c>
      <c r="S510" s="322">
        <f t="shared" si="133"/>
        <v>0</v>
      </c>
      <c r="T510" s="376">
        <f t="shared" si="134"/>
        <v>200</v>
      </c>
      <c r="U510" s="379">
        <f t="shared" si="135"/>
        <v>0</v>
      </c>
      <c r="V510" s="322">
        <f t="shared" si="136"/>
        <v>24.860634114316536</v>
      </c>
      <c r="W510" s="322">
        <f t="shared" si="137"/>
        <v>13.219366921563772</v>
      </c>
      <c r="X510" s="376">
        <f t="shared" si="138"/>
        <v>186.14499999999998</v>
      </c>
      <c r="Y510" s="379">
        <f t="shared" si="139"/>
        <v>2460.7190556144883</v>
      </c>
    </row>
    <row r="511" spans="1:25" x14ac:dyDescent="0.25">
      <c r="A511" s="210">
        <f>'11-2021'!A517</f>
        <v>44522.041666665442</v>
      </c>
      <c r="B511" s="249">
        <v>383.76500000000004</v>
      </c>
      <c r="C511" s="250">
        <v>15282.015345</v>
      </c>
      <c r="D511" s="249">
        <v>0</v>
      </c>
      <c r="E511" s="250">
        <v>0</v>
      </c>
      <c r="F511" s="251">
        <f t="shared" si="127"/>
        <v>383.76500000000004</v>
      </c>
      <c r="G511" s="251">
        <f t="shared" si="128"/>
        <v>15282.015345</v>
      </c>
      <c r="H511" s="226">
        <f>'11-2021'!P517</f>
        <v>0</v>
      </c>
      <c r="I511" s="326">
        <f t="shared" si="129"/>
        <v>383.76500000000004</v>
      </c>
      <c r="J511" s="322">
        <f t="shared" si="130"/>
        <v>39.821284757599045</v>
      </c>
      <c r="K511" s="360">
        <v>5.12</v>
      </c>
      <c r="L511" s="327">
        <f t="shared" si="131"/>
        <v>61.347999999999999</v>
      </c>
      <c r="M511" s="322">
        <f t="shared" si="140"/>
        <v>0</v>
      </c>
      <c r="N511" s="322">
        <f t="shared" si="141"/>
        <v>0</v>
      </c>
      <c r="O511" s="322">
        <f t="shared" si="142"/>
        <v>24.860634114316536</v>
      </c>
      <c r="P511" s="322">
        <f t="shared" si="143"/>
        <v>0</v>
      </c>
      <c r="Q511" s="322">
        <f t="shared" si="144"/>
        <v>0</v>
      </c>
      <c r="R511" s="322">
        <f t="shared" si="132"/>
        <v>61.347999999999999</v>
      </c>
      <c r="S511" s="322">
        <f t="shared" si="133"/>
        <v>0</v>
      </c>
      <c r="T511" s="376">
        <f t="shared" si="134"/>
        <v>200</v>
      </c>
      <c r="U511" s="379">
        <f t="shared" si="135"/>
        <v>0</v>
      </c>
      <c r="V511" s="322">
        <f t="shared" si="136"/>
        <v>24.860634114316536</v>
      </c>
      <c r="W511" s="322">
        <f t="shared" si="137"/>
        <v>14.960650643282509</v>
      </c>
      <c r="X511" s="376">
        <f t="shared" si="138"/>
        <v>183.76500000000004</v>
      </c>
      <c r="Y511" s="379">
        <f t="shared" si="139"/>
        <v>2749.243965462811</v>
      </c>
    </row>
    <row r="512" spans="1:25" x14ac:dyDescent="0.25">
      <c r="A512" s="210">
        <f>'11-2021'!A518</f>
        <v>44522.083333332106</v>
      </c>
      <c r="B512" s="249">
        <v>394.8</v>
      </c>
      <c r="C512" s="250">
        <v>14801.052</v>
      </c>
      <c r="D512" s="249">
        <v>11.250999999999999</v>
      </c>
      <c r="E512" s="250">
        <v>421.8</v>
      </c>
      <c r="F512" s="251">
        <f t="shared" si="127"/>
        <v>383.54900000000004</v>
      </c>
      <c r="G512" s="251">
        <f t="shared" si="128"/>
        <v>14379.252</v>
      </c>
      <c r="H512" s="226">
        <f>'11-2021'!P518</f>
        <v>0</v>
      </c>
      <c r="I512" s="326">
        <f t="shared" si="129"/>
        <v>383.54900000000004</v>
      </c>
      <c r="J512" s="322">
        <f t="shared" si="130"/>
        <v>37.489999973927709</v>
      </c>
      <c r="K512" s="360">
        <v>5.12</v>
      </c>
      <c r="L512" s="327">
        <f t="shared" si="131"/>
        <v>61.347999999999999</v>
      </c>
      <c r="M512" s="322">
        <f t="shared" si="140"/>
        <v>0</v>
      </c>
      <c r="N512" s="322">
        <f t="shared" si="141"/>
        <v>0</v>
      </c>
      <c r="O512" s="322">
        <f t="shared" si="142"/>
        <v>24.860634114316536</v>
      </c>
      <c r="P512" s="322">
        <f t="shared" si="143"/>
        <v>0</v>
      </c>
      <c r="Q512" s="322">
        <f t="shared" si="144"/>
        <v>0</v>
      </c>
      <c r="R512" s="322">
        <f t="shared" si="132"/>
        <v>61.347999999999999</v>
      </c>
      <c r="S512" s="322">
        <f t="shared" si="133"/>
        <v>0</v>
      </c>
      <c r="T512" s="376">
        <f t="shared" si="134"/>
        <v>200</v>
      </c>
      <c r="U512" s="379">
        <f t="shared" si="135"/>
        <v>0</v>
      </c>
      <c r="V512" s="322">
        <f t="shared" si="136"/>
        <v>24.860634114316536</v>
      </c>
      <c r="W512" s="322">
        <f t="shared" si="137"/>
        <v>12.629365859611173</v>
      </c>
      <c r="X512" s="376">
        <f t="shared" si="138"/>
        <v>183.54900000000004</v>
      </c>
      <c r="Y512" s="379">
        <f t="shared" si="139"/>
        <v>2318.1074741657717</v>
      </c>
    </row>
    <row r="513" spans="1:25" x14ac:dyDescent="0.25">
      <c r="A513" s="210">
        <f>'11-2021'!A519</f>
        <v>44522.12499999877</v>
      </c>
      <c r="B513" s="249">
        <v>387.9</v>
      </c>
      <c r="C513" s="250">
        <v>14476.428</v>
      </c>
      <c r="D513" s="249">
        <v>8.1910000000000007</v>
      </c>
      <c r="E513" s="250">
        <v>305.68799999999999</v>
      </c>
      <c r="F513" s="251">
        <f t="shared" si="127"/>
        <v>379.709</v>
      </c>
      <c r="G513" s="251">
        <f t="shared" si="128"/>
        <v>14170.74</v>
      </c>
      <c r="H513" s="226">
        <f>'11-2021'!P519</f>
        <v>0</v>
      </c>
      <c r="I513" s="326">
        <f t="shared" si="129"/>
        <v>379.709</v>
      </c>
      <c r="J513" s="322">
        <f t="shared" si="130"/>
        <v>37.320000316031489</v>
      </c>
      <c r="K513" s="360">
        <v>5.12</v>
      </c>
      <c r="L513" s="327">
        <f t="shared" si="131"/>
        <v>61.347999999999999</v>
      </c>
      <c r="M513" s="322">
        <f t="shared" si="140"/>
        <v>0</v>
      </c>
      <c r="N513" s="322">
        <f t="shared" si="141"/>
        <v>0</v>
      </c>
      <c r="O513" s="322">
        <f t="shared" si="142"/>
        <v>24.860634114316536</v>
      </c>
      <c r="P513" s="322">
        <f t="shared" si="143"/>
        <v>0</v>
      </c>
      <c r="Q513" s="322">
        <f t="shared" si="144"/>
        <v>0</v>
      </c>
      <c r="R513" s="322">
        <f t="shared" si="132"/>
        <v>61.347999999999999</v>
      </c>
      <c r="S513" s="322">
        <f t="shared" si="133"/>
        <v>0</v>
      </c>
      <c r="T513" s="376">
        <f t="shared" si="134"/>
        <v>200</v>
      </c>
      <c r="U513" s="379">
        <f t="shared" si="135"/>
        <v>0</v>
      </c>
      <c r="V513" s="322">
        <f t="shared" si="136"/>
        <v>24.860634114316536</v>
      </c>
      <c r="W513" s="322">
        <f t="shared" si="137"/>
        <v>12.459366201714953</v>
      </c>
      <c r="X513" s="376">
        <f t="shared" si="138"/>
        <v>179.709</v>
      </c>
      <c r="Y513" s="379">
        <f t="shared" si="139"/>
        <v>2239.0602407439924</v>
      </c>
    </row>
    <row r="514" spans="1:25" x14ac:dyDescent="0.25">
      <c r="A514" s="210">
        <f>'11-2021'!A520</f>
        <v>44522.166666665435</v>
      </c>
      <c r="B514" s="249">
        <v>389.11799999999999</v>
      </c>
      <c r="C514" s="250">
        <v>15286.894224</v>
      </c>
      <c r="D514" s="249">
        <v>0</v>
      </c>
      <c r="E514" s="250">
        <v>0</v>
      </c>
      <c r="F514" s="251">
        <f t="shared" si="127"/>
        <v>389.11799999999999</v>
      </c>
      <c r="G514" s="251">
        <f t="shared" si="128"/>
        <v>15286.894224</v>
      </c>
      <c r="H514" s="226">
        <f>'11-2021'!P520</f>
        <v>0</v>
      </c>
      <c r="I514" s="326">
        <f t="shared" si="129"/>
        <v>389.11799999999999</v>
      </c>
      <c r="J514" s="322">
        <f t="shared" si="130"/>
        <v>39.286011502937413</v>
      </c>
      <c r="K514" s="360">
        <v>5.12</v>
      </c>
      <c r="L514" s="327">
        <f t="shared" si="131"/>
        <v>61.347999999999999</v>
      </c>
      <c r="M514" s="322">
        <f t="shared" si="140"/>
        <v>0</v>
      </c>
      <c r="N514" s="322">
        <f t="shared" si="141"/>
        <v>0</v>
      </c>
      <c r="O514" s="322">
        <f t="shared" si="142"/>
        <v>24.860634114316536</v>
      </c>
      <c r="P514" s="322">
        <f t="shared" si="143"/>
        <v>0</v>
      </c>
      <c r="Q514" s="322">
        <f t="shared" si="144"/>
        <v>0</v>
      </c>
      <c r="R514" s="322">
        <f t="shared" si="132"/>
        <v>61.347999999999999</v>
      </c>
      <c r="S514" s="322">
        <f t="shared" si="133"/>
        <v>0</v>
      </c>
      <c r="T514" s="376">
        <f t="shared" si="134"/>
        <v>200</v>
      </c>
      <c r="U514" s="379">
        <f t="shared" si="135"/>
        <v>0</v>
      </c>
      <c r="V514" s="322">
        <f t="shared" si="136"/>
        <v>24.860634114316536</v>
      </c>
      <c r="W514" s="322">
        <f t="shared" si="137"/>
        <v>14.425377388620877</v>
      </c>
      <c r="X514" s="376">
        <f t="shared" si="138"/>
        <v>189.11799999999999</v>
      </c>
      <c r="Y514" s="379">
        <f t="shared" si="139"/>
        <v>2728.0985209812029</v>
      </c>
    </row>
    <row r="515" spans="1:25" x14ac:dyDescent="0.25">
      <c r="A515" s="210">
        <f>'11-2021'!A521</f>
        <v>44522.208333332099</v>
      </c>
      <c r="B515" s="249">
        <v>392.35</v>
      </c>
      <c r="C515" s="250">
        <v>17137.848000000002</v>
      </c>
      <c r="D515" s="249">
        <v>0.26800000000000002</v>
      </c>
      <c r="E515" s="250">
        <v>11.706</v>
      </c>
      <c r="F515" s="251">
        <f t="shared" si="127"/>
        <v>392.08200000000005</v>
      </c>
      <c r="G515" s="251">
        <f t="shared" si="128"/>
        <v>17126.142000000003</v>
      </c>
      <c r="H515" s="226">
        <f>'11-2021'!P521</f>
        <v>0</v>
      </c>
      <c r="I515" s="326">
        <f t="shared" si="129"/>
        <v>392.08200000000005</v>
      </c>
      <c r="J515" s="322">
        <f t="shared" si="130"/>
        <v>43.680000612116856</v>
      </c>
      <c r="K515" s="360">
        <v>5.12</v>
      </c>
      <c r="L515" s="327">
        <f t="shared" si="131"/>
        <v>61.347999999999999</v>
      </c>
      <c r="M515" s="322">
        <f t="shared" si="140"/>
        <v>0</v>
      </c>
      <c r="N515" s="322">
        <f t="shared" si="141"/>
        <v>0</v>
      </c>
      <c r="O515" s="322">
        <f t="shared" si="142"/>
        <v>24.860634114316536</v>
      </c>
      <c r="P515" s="322">
        <f t="shared" si="143"/>
        <v>0</v>
      </c>
      <c r="Q515" s="322">
        <f t="shared" si="144"/>
        <v>0</v>
      </c>
      <c r="R515" s="322">
        <f t="shared" si="132"/>
        <v>61.347999999999999</v>
      </c>
      <c r="S515" s="322">
        <f t="shared" si="133"/>
        <v>0</v>
      </c>
      <c r="T515" s="376">
        <f t="shared" si="134"/>
        <v>200</v>
      </c>
      <c r="U515" s="379">
        <f t="shared" si="135"/>
        <v>0</v>
      </c>
      <c r="V515" s="322">
        <f t="shared" si="136"/>
        <v>24.860634114316536</v>
      </c>
      <c r="W515" s="322">
        <f t="shared" si="137"/>
        <v>18.819366497800321</v>
      </c>
      <c r="X515" s="376">
        <f t="shared" si="138"/>
        <v>192.08200000000005</v>
      </c>
      <c r="Y515" s="379">
        <f t="shared" si="139"/>
        <v>3614.8615556304821</v>
      </c>
    </row>
    <row r="516" spans="1:25" x14ac:dyDescent="0.25">
      <c r="A516" s="210">
        <f>'11-2021'!A522</f>
        <v>44522.249999998763</v>
      </c>
      <c r="B516" s="249">
        <v>414.48200000000003</v>
      </c>
      <c r="C516" s="250">
        <v>21365.437860000002</v>
      </c>
      <c r="D516" s="249">
        <v>0</v>
      </c>
      <c r="E516" s="250">
        <v>0</v>
      </c>
      <c r="F516" s="251">
        <f t="shared" si="127"/>
        <v>414.48200000000003</v>
      </c>
      <c r="G516" s="251">
        <f t="shared" si="128"/>
        <v>21365.437860000002</v>
      </c>
      <c r="H516" s="226">
        <f>'11-2021'!P522</f>
        <v>0</v>
      </c>
      <c r="I516" s="326">
        <f t="shared" si="129"/>
        <v>414.48200000000003</v>
      </c>
      <c r="J516" s="322">
        <f t="shared" si="130"/>
        <v>51.547323792106774</v>
      </c>
      <c r="K516" s="360">
        <v>5.12</v>
      </c>
      <c r="L516" s="327">
        <f t="shared" si="131"/>
        <v>61.347999999999999</v>
      </c>
      <c r="M516" s="322">
        <f t="shared" si="140"/>
        <v>0</v>
      </c>
      <c r="N516" s="322">
        <f t="shared" si="141"/>
        <v>0</v>
      </c>
      <c r="O516" s="322">
        <f t="shared" si="142"/>
        <v>24.860634114316536</v>
      </c>
      <c r="P516" s="322">
        <f t="shared" si="143"/>
        <v>0</v>
      </c>
      <c r="Q516" s="322">
        <f t="shared" si="144"/>
        <v>0</v>
      </c>
      <c r="R516" s="322">
        <f t="shared" si="132"/>
        <v>61.347999999999999</v>
      </c>
      <c r="S516" s="322">
        <f t="shared" si="133"/>
        <v>0</v>
      </c>
      <c r="T516" s="376">
        <f t="shared" si="134"/>
        <v>200</v>
      </c>
      <c r="U516" s="379">
        <f t="shared" si="135"/>
        <v>0</v>
      </c>
      <c r="V516" s="322">
        <f t="shared" si="136"/>
        <v>24.860634114316536</v>
      </c>
      <c r="W516" s="322">
        <f t="shared" si="137"/>
        <v>26.686689677790238</v>
      </c>
      <c r="X516" s="376">
        <f t="shared" si="138"/>
        <v>214.48200000000003</v>
      </c>
      <c r="Y516" s="379">
        <f t="shared" si="139"/>
        <v>5723.8145754718062</v>
      </c>
    </row>
    <row r="517" spans="1:25" x14ac:dyDescent="0.25">
      <c r="A517" s="210">
        <f>'11-2021'!A523</f>
        <v>44522.291666665427</v>
      </c>
      <c r="B517" s="249">
        <v>464.05</v>
      </c>
      <c r="C517" s="250">
        <v>30065.799500000001</v>
      </c>
      <c r="D517" s="249">
        <v>9.4160000000000004</v>
      </c>
      <c r="E517" s="250">
        <v>610.06299999999999</v>
      </c>
      <c r="F517" s="251">
        <f t="shared" si="127"/>
        <v>454.63400000000001</v>
      </c>
      <c r="G517" s="251">
        <f t="shared" si="128"/>
        <v>29455.736500000003</v>
      </c>
      <c r="H517" s="226">
        <f>'11-2021'!P523</f>
        <v>0</v>
      </c>
      <c r="I517" s="326">
        <f t="shared" si="129"/>
        <v>454.63400000000001</v>
      </c>
      <c r="J517" s="322">
        <f t="shared" si="130"/>
        <v>64.789999208154256</v>
      </c>
      <c r="K517" s="360">
        <v>5.12</v>
      </c>
      <c r="L517" s="327">
        <f t="shared" si="131"/>
        <v>61.347999999999999</v>
      </c>
      <c r="M517" s="322">
        <f t="shared" si="140"/>
        <v>0</v>
      </c>
      <c r="N517" s="322">
        <f t="shared" si="141"/>
        <v>0</v>
      </c>
      <c r="O517" s="322">
        <f t="shared" si="142"/>
        <v>24.860634114316536</v>
      </c>
      <c r="P517" s="322">
        <f t="shared" si="143"/>
        <v>0</v>
      </c>
      <c r="Q517" s="322">
        <f t="shared" si="144"/>
        <v>0</v>
      </c>
      <c r="R517" s="322">
        <f t="shared" si="132"/>
        <v>61.347999999999999</v>
      </c>
      <c r="S517" s="322">
        <f t="shared" si="133"/>
        <v>3.4419992081542574</v>
      </c>
      <c r="T517" s="376">
        <f t="shared" si="134"/>
        <v>200</v>
      </c>
      <c r="U517" s="379">
        <f t="shared" si="135"/>
        <v>688.39984163085148</v>
      </c>
      <c r="V517" s="322">
        <f t="shared" si="136"/>
        <v>24.860634114316536</v>
      </c>
      <c r="W517" s="322">
        <f t="shared" si="137"/>
        <v>39.929365093837717</v>
      </c>
      <c r="X517" s="376">
        <f t="shared" si="138"/>
        <v>254.63400000000001</v>
      </c>
      <c r="Y517" s="379">
        <f t="shared" si="139"/>
        <v>10167.373951304275</v>
      </c>
    </row>
    <row r="518" spans="1:25" x14ac:dyDescent="0.25">
      <c r="A518" s="210">
        <f>'11-2021'!A524</f>
        <v>44522.333333332092</v>
      </c>
      <c r="B518" s="249">
        <v>483.25900000000001</v>
      </c>
      <c r="C518" s="250">
        <v>33789.500423999998</v>
      </c>
      <c r="D518" s="249">
        <v>0</v>
      </c>
      <c r="E518" s="250">
        <v>0</v>
      </c>
      <c r="F518" s="251">
        <f t="shared" si="127"/>
        <v>483.25900000000001</v>
      </c>
      <c r="G518" s="251">
        <f t="shared" si="128"/>
        <v>33789.500423999998</v>
      </c>
      <c r="H518" s="226">
        <f>'11-2021'!P524</f>
        <v>0</v>
      </c>
      <c r="I518" s="326">
        <f t="shared" si="129"/>
        <v>483.25900000000001</v>
      </c>
      <c r="J518" s="322">
        <f t="shared" si="130"/>
        <v>69.920064445773377</v>
      </c>
      <c r="K518" s="360">
        <v>5.12</v>
      </c>
      <c r="L518" s="327">
        <f t="shared" si="131"/>
        <v>61.347999999999999</v>
      </c>
      <c r="M518" s="322">
        <f t="shared" si="140"/>
        <v>0</v>
      </c>
      <c r="N518" s="322">
        <f t="shared" si="141"/>
        <v>0</v>
      </c>
      <c r="O518" s="322">
        <f t="shared" si="142"/>
        <v>24.860634114316536</v>
      </c>
      <c r="P518" s="322">
        <f t="shared" si="143"/>
        <v>0</v>
      </c>
      <c r="Q518" s="322">
        <f t="shared" si="144"/>
        <v>0</v>
      </c>
      <c r="R518" s="322">
        <f t="shared" si="132"/>
        <v>61.347999999999999</v>
      </c>
      <c r="S518" s="322">
        <f t="shared" si="133"/>
        <v>8.5720644457733783</v>
      </c>
      <c r="T518" s="376">
        <f t="shared" si="134"/>
        <v>200</v>
      </c>
      <c r="U518" s="379">
        <f t="shared" si="135"/>
        <v>1714.4128891546757</v>
      </c>
      <c r="V518" s="322">
        <f t="shared" si="136"/>
        <v>24.860634114316536</v>
      </c>
      <c r="W518" s="322">
        <f t="shared" si="137"/>
        <v>45.059430331456838</v>
      </c>
      <c r="X518" s="376">
        <f t="shared" si="138"/>
        <v>283.25900000000001</v>
      </c>
      <c r="Y518" s="379">
        <f t="shared" si="139"/>
        <v>12763.489176258134</v>
      </c>
    </row>
    <row r="519" spans="1:25" x14ac:dyDescent="0.25">
      <c r="A519" s="210">
        <f>'11-2021'!A525</f>
        <v>44522.374999998756</v>
      </c>
      <c r="B519" s="249">
        <v>474.29399999999998</v>
      </c>
      <c r="C519" s="250">
        <v>31681.610187999999</v>
      </c>
      <c r="D519" s="249">
        <v>0</v>
      </c>
      <c r="E519" s="250">
        <v>0</v>
      </c>
      <c r="F519" s="251">
        <f t="shared" ref="F519:F582" si="145">B519-D519</f>
        <v>474.29399999999998</v>
      </c>
      <c r="G519" s="251">
        <f t="shared" ref="G519:G582" si="146">C519-E519</f>
        <v>31681.610187999999</v>
      </c>
      <c r="H519" s="226">
        <f>'11-2021'!P525</f>
        <v>0</v>
      </c>
      <c r="I519" s="326">
        <f t="shared" ref="I519:I582" si="147">F519-H519</f>
        <v>474.29399999999998</v>
      </c>
      <c r="J519" s="322">
        <f t="shared" ref="J519:J582" si="148">IF(F519&gt;0,G519/F519,0)</f>
        <v>66.797408754907295</v>
      </c>
      <c r="K519" s="360">
        <v>5.12</v>
      </c>
      <c r="L519" s="327">
        <f t="shared" ref="L519:L582" si="149">IF(AND(MONTH($A$2)&gt;5,MONTH($A$2)&lt;9),(K519*10800)/1000,(K519*10400)/1000)+8.1</f>
        <v>61.347999999999999</v>
      </c>
      <c r="M519" s="322">
        <f t="shared" si="140"/>
        <v>0</v>
      </c>
      <c r="N519" s="322">
        <f t="shared" si="141"/>
        <v>0</v>
      </c>
      <c r="O519" s="322">
        <f t="shared" si="142"/>
        <v>24.860634114316536</v>
      </c>
      <c r="P519" s="322">
        <f t="shared" si="143"/>
        <v>0</v>
      </c>
      <c r="Q519" s="322">
        <f t="shared" si="144"/>
        <v>0</v>
      </c>
      <c r="R519" s="322">
        <f t="shared" ref="R519:R582" si="150">MAX(L519:Q519)</f>
        <v>61.347999999999999</v>
      </c>
      <c r="S519" s="322">
        <f t="shared" ref="S519:S582" si="151">IF(J519&gt;R519,J519-R519,0)</f>
        <v>5.4494087549072958</v>
      </c>
      <c r="T519" s="376">
        <f t="shared" ref="T519:T582" si="152">IF(I519&gt;=200, 200, I519)</f>
        <v>200</v>
      </c>
      <c r="U519" s="379">
        <f t="shared" ref="U519:U582" si="153">IF(S519&lt;&gt;" ",S519*T519,0)</f>
        <v>1089.8817509814592</v>
      </c>
      <c r="V519" s="322">
        <f t="shared" ref="V519:V582" si="154">MAX(N519:Q519)</f>
        <v>24.860634114316536</v>
      </c>
      <c r="W519" s="322">
        <f t="shared" ref="W519:W582" si="155">IF((J519-V519)&gt;0,J519-V519,0)</f>
        <v>41.936774640590755</v>
      </c>
      <c r="X519" s="376">
        <f t="shared" ref="X519:X582" si="156">IF(U519&lt;&gt;" ",I519-T519,0)</f>
        <v>274.29399999999998</v>
      </c>
      <c r="Y519" s="379">
        <f t="shared" ref="Y519:Y582" si="157">IF(W519&lt;&gt;" ",W519*X519,0)</f>
        <v>11503.0056632662</v>
      </c>
    </row>
    <row r="520" spans="1:25" x14ac:dyDescent="0.25">
      <c r="A520" s="210">
        <f>'11-2021'!A526</f>
        <v>44522.41666666542</v>
      </c>
      <c r="B520" s="249">
        <v>458.37</v>
      </c>
      <c r="C520" s="250">
        <v>30942.717579999997</v>
      </c>
      <c r="D520" s="249">
        <v>0</v>
      </c>
      <c r="E520" s="250">
        <v>0</v>
      </c>
      <c r="F520" s="251">
        <f t="shared" si="145"/>
        <v>458.37</v>
      </c>
      <c r="G520" s="251">
        <f t="shared" si="146"/>
        <v>30942.717579999997</v>
      </c>
      <c r="H520" s="226">
        <f>'11-2021'!P526</f>
        <v>0</v>
      </c>
      <c r="I520" s="326">
        <f t="shared" si="147"/>
        <v>458.37</v>
      </c>
      <c r="J520" s="322">
        <f t="shared" si="148"/>
        <v>67.505983332242508</v>
      </c>
      <c r="K520" s="360">
        <v>5.12</v>
      </c>
      <c r="L520" s="327">
        <f t="shared" si="149"/>
        <v>61.347999999999999</v>
      </c>
      <c r="M520" s="322">
        <f t="shared" ref="M520:M583" si="158">M519</f>
        <v>0</v>
      </c>
      <c r="N520" s="322">
        <f t="shared" ref="N520:N583" si="159">N519</f>
        <v>0</v>
      </c>
      <c r="O520" s="322">
        <f t="shared" ref="O520:O583" si="160">O519</f>
        <v>24.860634114316536</v>
      </c>
      <c r="P520" s="322">
        <f t="shared" ref="P520:P583" si="161">P519</f>
        <v>0</v>
      </c>
      <c r="Q520" s="322">
        <f t="shared" ref="Q520:Q583" si="162">Q519</f>
        <v>0</v>
      </c>
      <c r="R520" s="322">
        <f t="shared" si="150"/>
        <v>61.347999999999999</v>
      </c>
      <c r="S520" s="322">
        <f t="shared" si="151"/>
        <v>6.1579833322425088</v>
      </c>
      <c r="T520" s="376">
        <f t="shared" si="152"/>
        <v>200</v>
      </c>
      <c r="U520" s="379">
        <f t="shared" si="153"/>
        <v>1231.5966664485018</v>
      </c>
      <c r="V520" s="322">
        <f t="shared" si="154"/>
        <v>24.860634114316536</v>
      </c>
      <c r="W520" s="322">
        <f t="shared" si="155"/>
        <v>42.645349217925968</v>
      </c>
      <c r="X520" s="376">
        <f t="shared" si="156"/>
        <v>258.37</v>
      </c>
      <c r="Y520" s="379">
        <f t="shared" si="157"/>
        <v>11018.278877435532</v>
      </c>
    </row>
    <row r="521" spans="1:25" x14ac:dyDescent="0.25">
      <c r="A521" s="210">
        <f>'11-2021'!A527</f>
        <v>44522.458333332084</v>
      </c>
      <c r="B521" s="249">
        <v>431.625</v>
      </c>
      <c r="C521" s="250">
        <v>30487.850825000001</v>
      </c>
      <c r="D521" s="249">
        <v>0</v>
      </c>
      <c r="E521" s="250">
        <v>0</v>
      </c>
      <c r="F521" s="251">
        <f t="shared" si="145"/>
        <v>431.625</v>
      </c>
      <c r="G521" s="251">
        <f t="shared" si="146"/>
        <v>30487.850825000001</v>
      </c>
      <c r="H521" s="226">
        <f>'11-2021'!P527</f>
        <v>0</v>
      </c>
      <c r="I521" s="326">
        <f t="shared" si="147"/>
        <v>431.625</v>
      </c>
      <c r="J521" s="322">
        <f t="shared" si="148"/>
        <v>70.635043903851724</v>
      </c>
      <c r="K521" s="360">
        <v>5.12</v>
      </c>
      <c r="L521" s="327">
        <f t="shared" si="149"/>
        <v>61.347999999999999</v>
      </c>
      <c r="M521" s="322">
        <f t="shared" si="158"/>
        <v>0</v>
      </c>
      <c r="N521" s="322">
        <f t="shared" si="159"/>
        <v>0</v>
      </c>
      <c r="O521" s="322">
        <f t="shared" si="160"/>
        <v>24.860634114316536</v>
      </c>
      <c r="P521" s="322">
        <f t="shared" si="161"/>
        <v>0</v>
      </c>
      <c r="Q521" s="322">
        <f t="shared" si="162"/>
        <v>0</v>
      </c>
      <c r="R521" s="322">
        <f t="shared" si="150"/>
        <v>61.347999999999999</v>
      </c>
      <c r="S521" s="322">
        <f t="shared" si="151"/>
        <v>9.2870439038517247</v>
      </c>
      <c r="T521" s="376">
        <f t="shared" si="152"/>
        <v>200</v>
      </c>
      <c r="U521" s="379">
        <f t="shared" si="153"/>
        <v>1857.4087807703449</v>
      </c>
      <c r="V521" s="322">
        <f t="shared" si="154"/>
        <v>24.860634114316536</v>
      </c>
      <c r="W521" s="322">
        <f t="shared" si="155"/>
        <v>45.774409789535184</v>
      </c>
      <c r="X521" s="376">
        <f t="shared" si="156"/>
        <v>231.625</v>
      </c>
      <c r="Y521" s="379">
        <f t="shared" si="157"/>
        <v>10602.497667501088</v>
      </c>
    </row>
    <row r="522" spans="1:25" x14ac:dyDescent="0.25">
      <c r="A522" s="210">
        <f>'11-2021'!A528</f>
        <v>44522.499999998749</v>
      </c>
      <c r="B522" s="249">
        <v>396.887</v>
      </c>
      <c r="C522" s="250">
        <v>24980.845175000002</v>
      </c>
      <c r="D522" s="249">
        <v>0</v>
      </c>
      <c r="E522" s="250">
        <v>0</v>
      </c>
      <c r="F522" s="251">
        <f t="shared" si="145"/>
        <v>396.887</v>
      </c>
      <c r="G522" s="251">
        <f t="shared" si="146"/>
        <v>24980.845175000002</v>
      </c>
      <c r="H522" s="226">
        <f>'11-2021'!P528</f>
        <v>0</v>
      </c>
      <c r="I522" s="326">
        <f t="shared" si="147"/>
        <v>396.887</v>
      </c>
      <c r="J522" s="322">
        <f t="shared" si="148"/>
        <v>62.941958731326551</v>
      </c>
      <c r="K522" s="360">
        <v>5.12</v>
      </c>
      <c r="L522" s="327">
        <f t="shared" si="149"/>
        <v>61.347999999999999</v>
      </c>
      <c r="M522" s="322">
        <f t="shared" si="158"/>
        <v>0</v>
      </c>
      <c r="N522" s="322">
        <f t="shared" si="159"/>
        <v>0</v>
      </c>
      <c r="O522" s="322">
        <f t="shared" si="160"/>
        <v>24.860634114316536</v>
      </c>
      <c r="P522" s="322">
        <f t="shared" si="161"/>
        <v>0</v>
      </c>
      <c r="Q522" s="322">
        <f t="shared" si="162"/>
        <v>0</v>
      </c>
      <c r="R522" s="322">
        <f t="shared" si="150"/>
        <v>61.347999999999999</v>
      </c>
      <c r="S522" s="322">
        <f t="shared" si="151"/>
        <v>1.593958731326552</v>
      </c>
      <c r="T522" s="376">
        <f t="shared" si="152"/>
        <v>200</v>
      </c>
      <c r="U522" s="379">
        <f t="shared" si="153"/>
        <v>318.79174626531039</v>
      </c>
      <c r="V522" s="322">
        <f t="shared" si="154"/>
        <v>24.860634114316536</v>
      </c>
      <c r="W522" s="322">
        <f t="shared" si="155"/>
        <v>38.081324617010011</v>
      </c>
      <c r="X522" s="376">
        <f t="shared" si="156"/>
        <v>196.887</v>
      </c>
      <c r="Y522" s="379">
        <f t="shared" si="157"/>
        <v>7497.7177598692506</v>
      </c>
    </row>
    <row r="523" spans="1:25" x14ac:dyDescent="0.25">
      <c r="A523" s="210">
        <f>'11-2021'!A529</f>
        <v>44522.541666665413</v>
      </c>
      <c r="B523" s="249">
        <v>360.48099999999999</v>
      </c>
      <c r="C523" s="250">
        <v>22185.198597999999</v>
      </c>
      <c r="D523" s="249">
        <v>0</v>
      </c>
      <c r="E523" s="250">
        <v>0</v>
      </c>
      <c r="F523" s="251">
        <f t="shared" si="145"/>
        <v>360.48099999999999</v>
      </c>
      <c r="G523" s="251">
        <f t="shared" si="146"/>
        <v>22185.198597999999</v>
      </c>
      <c r="H523" s="226">
        <f>'11-2021'!P529</f>
        <v>0</v>
      </c>
      <c r="I523" s="326">
        <f t="shared" si="147"/>
        <v>360.48099999999999</v>
      </c>
      <c r="J523" s="322">
        <f t="shared" si="148"/>
        <v>61.543322943511583</v>
      </c>
      <c r="K523" s="360">
        <v>5.12</v>
      </c>
      <c r="L523" s="327">
        <f t="shared" si="149"/>
        <v>61.347999999999999</v>
      </c>
      <c r="M523" s="322">
        <f t="shared" si="158"/>
        <v>0</v>
      </c>
      <c r="N523" s="322">
        <f t="shared" si="159"/>
        <v>0</v>
      </c>
      <c r="O523" s="322">
        <f t="shared" si="160"/>
        <v>24.860634114316536</v>
      </c>
      <c r="P523" s="322">
        <f t="shared" si="161"/>
        <v>0</v>
      </c>
      <c r="Q523" s="322">
        <f t="shared" si="162"/>
        <v>0</v>
      </c>
      <c r="R523" s="322">
        <f t="shared" si="150"/>
        <v>61.347999999999999</v>
      </c>
      <c r="S523" s="322">
        <f t="shared" si="151"/>
        <v>0.19532294351158441</v>
      </c>
      <c r="T523" s="376">
        <f t="shared" si="152"/>
        <v>200</v>
      </c>
      <c r="U523" s="379">
        <f t="shared" si="153"/>
        <v>39.064588702316883</v>
      </c>
      <c r="V523" s="322">
        <f t="shared" si="154"/>
        <v>24.860634114316536</v>
      </c>
      <c r="W523" s="322">
        <f t="shared" si="155"/>
        <v>36.682688829195044</v>
      </c>
      <c r="X523" s="376">
        <f t="shared" si="156"/>
        <v>160.48099999999999</v>
      </c>
      <c r="Y523" s="379">
        <f t="shared" si="157"/>
        <v>5886.87458599805</v>
      </c>
    </row>
    <row r="524" spans="1:25" x14ac:dyDescent="0.25">
      <c r="A524" s="210">
        <f>'11-2021'!A530</f>
        <v>44522.583333332077</v>
      </c>
      <c r="B524" s="249">
        <v>343.35599999999999</v>
      </c>
      <c r="C524" s="250">
        <v>21059.949143999998</v>
      </c>
      <c r="D524" s="249">
        <v>0</v>
      </c>
      <c r="E524" s="250">
        <v>0</v>
      </c>
      <c r="F524" s="251">
        <f t="shared" si="145"/>
        <v>343.35599999999999</v>
      </c>
      <c r="G524" s="251">
        <f t="shared" si="146"/>
        <v>21059.949143999998</v>
      </c>
      <c r="H524" s="226">
        <f>'11-2021'!P530</f>
        <v>0</v>
      </c>
      <c r="I524" s="326">
        <f t="shared" si="147"/>
        <v>343.35599999999999</v>
      </c>
      <c r="J524" s="322">
        <f t="shared" si="148"/>
        <v>61.335608359836435</v>
      </c>
      <c r="K524" s="360">
        <v>5.12</v>
      </c>
      <c r="L524" s="327">
        <f t="shared" si="149"/>
        <v>61.347999999999999</v>
      </c>
      <c r="M524" s="322">
        <f t="shared" si="158"/>
        <v>0</v>
      </c>
      <c r="N524" s="322">
        <f t="shared" si="159"/>
        <v>0</v>
      </c>
      <c r="O524" s="322">
        <f t="shared" si="160"/>
        <v>24.860634114316536</v>
      </c>
      <c r="P524" s="322">
        <f t="shared" si="161"/>
        <v>0</v>
      </c>
      <c r="Q524" s="322">
        <f t="shared" si="162"/>
        <v>0</v>
      </c>
      <c r="R524" s="322">
        <f t="shared" si="150"/>
        <v>61.347999999999999</v>
      </c>
      <c r="S524" s="322">
        <f t="shared" si="151"/>
        <v>0</v>
      </c>
      <c r="T524" s="376">
        <f t="shared" si="152"/>
        <v>200</v>
      </c>
      <c r="U524" s="379">
        <f t="shared" si="153"/>
        <v>0</v>
      </c>
      <c r="V524" s="322">
        <f t="shared" si="154"/>
        <v>24.860634114316536</v>
      </c>
      <c r="W524" s="322">
        <f t="shared" si="155"/>
        <v>36.474974245519903</v>
      </c>
      <c r="X524" s="376">
        <f t="shared" si="156"/>
        <v>143.35599999999999</v>
      </c>
      <c r="Y524" s="379">
        <f t="shared" si="157"/>
        <v>5228.9064079407508</v>
      </c>
    </row>
    <row r="525" spans="1:25" x14ac:dyDescent="0.25">
      <c r="A525" s="210">
        <f>'11-2021'!A531</f>
        <v>44522.624999998741</v>
      </c>
      <c r="B525" s="249">
        <v>368.714</v>
      </c>
      <c r="C525" s="250">
        <v>21805.191416000001</v>
      </c>
      <c r="D525" s="249">
        <v>0</v>
      </c>
      <c r="E525" s="250">
        <v>0</v>
      </c>
      <c r="F525" s="251">
        <f t="shared" si="145"/>
        <v>368.714</v>
      </c>
      <c r="G525" s="251">
        <f t="shared" si="146"/>
        <v>21805.191416000001</v>
      </c>
      <c r="H525" s="226">
        <f>'11-2021'!P531</f>
        <v>0</v>
      </c>
      <c r="I525" s="326">
        <f t="shared" si="147"/>
        <v>368.714</v>
      </c>
      <c r="J525" s="322">
        <f t="shared" si="148"/>
        <v>59.138496005033716</v>
      </c>
      <c r="K525" s="360">
        <v>5.12</v>
      </c>
      <c r="L525" s="327">
        <f t="shared" si="149"/>
        <v>61.347999999999999</v>
      </c>
      <c r="M525" s="322">
        <f t="shared" si="158"/>
        <v>0</v>
      </c>
      <c r="N525" s="322">
        <f t="shared" si="159"/>
        <v>0</v>
      </c>
      <c r="O525" s="322">
        <f t="shared" si="160"/>
        <v>24.860634114316536</v>
      </c>
      <c r="P525" s="322">
        <f t="shared" si="161"/>
        <v>0</v>
      </c>
      <c r="Q525" s="322">
        <f t="shared" si="162"/>
        <v>0</v>
      </c>
      <c r="R525" s="322">
        <f t="shared" si="150"/>
        <v>61.347999999999999</v>
      </c>
      <c r="S525" s="322">
        <f t="shared" si="151"/>
        <v>0</v>
      </c>
      <c r="T525" s="376">
        <f t="shared" si="152"/>
        <v>200</v>
      </c>
      <c r="U525" s="379">
        <f t="shared" si="153"/>
        <v>0</v>
      </c>
      <c r="V525" s="322">
        <f t="shared" si="154"/>
        <v>24.860634114316536</v>
      </c>
      <c r="W525" s="322">
        <f t="shared" si="155"/>
        <v>34.277861890717176</v>
      </c>
      <c r="X525" s="376">
        <f t="shared" si="156"/>
        <v>168.714</v>
      </c>
      <c r="Y525" s="379">
        <f t="shared" si="157"/>
        <v>5783.1551910304579</v>
      </c>
    </row>
    <row r="526" spans="1:25" x14ac:dyDescent="0.25">
      <c r="A526" s="210">
        <f>'11-2021'!A532</f>
        <v>44522.666666665406</v>
      </c>
      <c r="B526" s="249">
        <v>413.06399999999996</v>
      </c>
      <c r="C526" s="250">
        <v>24515.879528000001</v>
      </c>
      <c r="D526" s="249">
        <v>0</v>
      </c>
      <c r="E526" s="250">
        <v>0</v>
      </c>
      <c r="F526" s="251">
        <f t="shared" si="145"/>
        <v>413.06399999999996</v>
      </c>
      <c r="G526" s="251">
        <f t="shared" si="146"/>
        <v>24515.879528000001</v>
      </c>
      <c r="H526" s="226">
        <f>'11-2021'!P532</f>
        <v>0</v>
      </c>
      <c r="I526" s="326">
        <f t="shared" si="147"/>
        <v>413.06399999999996</v>
      </c>
      <c r="J526" s="322">
        <f t="shared" si="148"/>
        <v>59.351285824956918</v>
      </c>
      <c r="K526" s="360">
        <v>5.12</v>
      </c>
      <c r="L526" s="327">
        <f t="shared" si="149"/>
        <v>61.347999999999999</v>
      </c>
      <c r="M526" s="322">
        <f t="shared" si="158"/>
        <v>0</v>
      </c>
      <c r="N526" s="322">
        <f t="shared" si="159"/>
        <v>0</v>
      </c>
      <c r="O526" s="322">
        <f t="shared" si="160"/>
        <v>24.860634114316536</v>
      </c>
      <c r="P526" s="322">
        <f t="shared" si="161"/>
        <v>0</v>
      </c>
      <c r="Q526" s="322">
        <f t="shared" si="162"/>
        <v>0</v>
      </c>
      <c r="R526" s="322">
        <f t="shared" si="150"/>
        <v>61.347999999999999</v>
      </c>
      <c r="S526" s="322">
        <f t="shared" si="151"/>
        <v>0</v>
      </c>
      <c r="T526" s="376">
        <f t="shared" si="152"/>
        <v>200</v>
      </c>
      <c r="U526" s="379">
        <f t="shared" si="153"/>
        <v>0</v>
      </c>
      <c r="V526" s="322">
        <f t="shared" si="154"/>
        <v>24.860634114316536</v>
      </c>
      <c r="W526" s="322">
        <f t="shared" si="155"/>
        <v>34.490651710640378</v>
      </c>
      <c r="X526" s="376">
        <f t="shared" si="156"/>
        <v>213.06399999999996</v>
      </c>
      <c r="Y526" s="379">
        <f t="shared" si="157"/>
        <v>7348.7162160758808</v>
      </c>
    </row>
    <row r="527" spans="1:25" x14ac:dyDescent="0.25">
      <c r="A527" s="210">
        <f>'11-2021'!A533</f>
        <v>44522.70833333207</v>
      </c>
      <c r="B527" s="249">
        <v>455.166</v>
      </c>
      <c r="C527" s="250">
        <v>31482.357056000001</v>
      </c>
      <c r="D527" s="254">
        <v>0</v>
      </c>
      <c r="E527" s="250">
        <v>0</v>
      </c>
      <c r="F527" s="251">
        <f t="shared" si="145"/>
        <v>455.166</v>
      </c>
      <c r="G527" s="251">
        <f t="shared" si="146"/>
        <v>31482.357056000001</v>
      </c>
      <c r="H527" s="226">
        <f>'11-2021'!P533</f>
        <v>0</v>
      </c>
      <c r="I527" s="326">
        <f t="shared" si="147"/>
        <v>455.166</v>
      </c>
      <c r="J527" s="322">
        <f t="shared" si="148"/>
        <v>69.166759063726204</v>
      </c>
      <c r="K527" s="360">
        <v>5.12</v>
      </c>
      <c r="L527" s="327">
        <f t="shared" si="149"/>
        <v>61.347999999999999</v>
      </c>
      <c r="M527" s="322">
        <f t="shared" si="158"/>
        <v>0</v>
      </c>
      <c r="N527" s="322">
        <f t="shared" si="159"/>
        <v>0</v>
      </c>
      <c r="O527" s="322">
        <f t="shared" si="160"/>
        <v>24.860634114316536</v>
      </c>
      <c r="P527" s="322">
        <f t="shared" si="161"/>
        <v>0</v>
      </c>
      <c r="Q527" s="322">
        <f t="shared" si="162"/>
        <v>0</v>
      </c>
      <c r="R527" s="322">
        <f t="shared" si="150"/>
        <v>61.347999999999999</v>
      </c>
      <c r="S527" s="322">
        <f t="shared" si="151"/>
        <v>7.8187590637262048</v>
      </c>
      <c r="T527" s="376">
        <f t="shared" si="152"/>
        <v>200</v>
      </c>
      <c r="U527" s="379">
        <f t="shared" si="153"/>
        <v>1563.7518127452408</v>
      </c>
      <c r="V527" s="322">
        <f t="shared" si="154"/>
        <v>24.860634114316536</v>
      </c>
      <c r="W527" s="322">
        <f t="shared" si="155"/>
        <v>44.306124949409664</v>
      </c>
      <c r="X527" s="376">
        <f t="shared" si="156"/>
        <v>255.166</v>
      </c>
      <c r="Y527" s="379">
        <f t="shared" si="157"/>
        <v>11305.416678841066</v>
      </c>
    </row>
    <row r="528" spans="1:25" x14ac:dyDescent="0.25">
      <c r="A528" s="210">
        <f>'11-2021'!A534</f>
        <v>44522.749999998734</v>
      </c>
      <c r="B528" s="249">
        <v>487.54599999999994</v>
      </c>
      <c r="C528" s="250">
        <v>47748.401674000001</v>
      </c>
      <c r="D528" s="254">
        <v>0</v>
      </c>
      <c r="E528" s="250">
        <v>0</v>
      </c>
      <c r="F528" s="251">
        <f t="shared" si="145"/>
        <v>487.54599999999994</v>
      </c>
      <c r="G528" s="251">
        <f t="shared" si="146"/>
        <v>47748.401674000001</v>
      </c>
      <c r="H528" s="226">
        <f>'11-2021'!P534</f>
        <v>0</v>
      </c>
      <c r="I528" s="326">
        <f t="shared" si="147"/>
        <v>487.54599999999994</v>
      </c>
      <c r="J528" s="322">
        <f t="shared" si="148"/>
        <v>97.936198172069936</v>
      </c>
      <c r="K528" s="360">
        <v>5.12</v>
      </c>
      <c r="L528" s="327">
        <f t="shared" si="149"/>
        <v>61.347999999999999</v>
      </c>
      <c r="M528" s="322">
        <f t="shared" si="158"/>
        <v>0</v>
      </c>
      <c r="N528" s="322">
        <f t="shared" si="159"/>
        <v>0</v>
      </c>
      <c r="O528" s="322">
        <f t="shared" si="160"/>
        <v>24.860634114316536</v>
      </c>
      <c r="P528" s="322">
        <f t="shared" si="161"/>
        <v>0</v>
      </c>
      <c r="Q528" s="322">
        <f t="shared" si="162"/>
        <v>0</v>
      </c>
      <c r="R528" s="322">
        <f t="shared" si="150"/>
        <v>61.347999999999999</v>
      </c>
      <c r="S528" s="322">
        <f t="shared" si="151"/>
        <v>36.588198172069937</v>
      </c>
      <c r="T528" s="376">
        <f t="shared" si="152"/>
        <v>200</v>
      </c>
      <c r="U528" s="379">
        <f t="shared" si="153"/>
        <v>7317.6396344139876</v>
      </c>
      <c r="V528" s="322">
        <f t="shared" si="154"/>
        <v>24.860634114316536</v>
      </c>
      <c r="W528" s="322">
        <f t="shared" si="155"/>
        <v>73.075564057753397</v>
      </c>
      <c r="X528" s="376">
        <f t="shared" si="156"/>
        <v>287.54599999999994</v>
      </c>
      <c r="Y528" s="379">
        <f t="shared" si="157"/>
        <v>21012.586142550754</v>
      </c>
    </row>
    <row r="529" spans="1:25" x14ac:dyDescent="0.25">
      <c r="A529" s="210">
        <f>'11-2021'!A535</f>
        <v>44522.791666665398</v>
      </c>
      <c r="B529" s="249">
        <v>495.06100000000004</v>
      </c>
      <c r="C529" s="250">
        <v>41476.039020999997</v>
      </c>
      <c r="D529" s="249">
        <v>0</v>
      </c>
      <c r="E529" s="250">
        <v>0</v>
      </c>
      <c r="F529" s="251">
        <f t="shared" si="145"/>
        <v>495.06100000000004</v>
      </c>
      <c r="G529" s="251">
        <f t="shared" si="146"/>
        <v>41476.039020999997</v>
      </c>
      <c r="H529" s="226">
        <f>'11-2021'!P535</f>
        <v>0</v>
      </c>
      <c r="I529" s="326">
        <f t="shared" si="147"/>
        <v>495.06100000000004</v>
      </c>
      <c r="J529" s="322">
        <f t="shared" si="148"/>
        <v>83.779653458866676</v>
      </c>
      <c r="K529" s="360">
        <v>5.12</v>
      </c>
      <c r="L529" s="327">
        <f t="shared" si="149"/>
        <v>61.347999999999999</v>
      </c>
      <c r="M529" s="322">
        <f t="shared" si="158"/>
        <v>0</v>
      </c>
      <c r="N529" s="322">
        <f t="shared" si="159"/>
        <v>0</v>
      </c>
      <c r="O529" s="322">
        <f t="shared" si="160"/>
        <v>24.860634114316536</v>
      </c>
      <c r="P529" s="322">
        <f t="shared" si="161"/>
        <v>0</v>
      </c>
      <c r="Q529" s="322">
        <f t="shared" si="162"/>
        <v>0</v>
      </c>
      <c r="R529" s="322">
        <f t="shared" si="150"/>
        <v>61.347999999999999</v>
      </c>
      <c r="S529" s="322">
        <f t="shared" si="151"/>
        <v>22.431653458866677</v>
      </c>
      <c r="T529" s="376">
        <f t="shared" si="152"/>
        <v>200</v>
      </c>
      <c r="U529" s="379">
        <f t="shared" si="153"/>
        <v>4486.3306917733353</v>
      </c>
      <c r="V529" s="322">
        <f t="shared" si="154"/>
        <v>24.860634114316536</v>
      </c>
      <c r="W529" s="322">
        <f t="shared" si="155"/>
        <v>58.919019344550136</v>
      </c>
      <c r="X529" s="376">
        <f t="shared" si="156"/>
        <v>295.06100000000004</v>
      </c>
      <c r="Y529" s="379">
        <f t="shared" si="157"/>
        <v>17384.704766822309</v>
      </c>
    </row>
    <row r="530" spans="1:25" x14ac:dyDescent="0.25">
      <c r="A530" s="210">
        <f>'11-2021'!A536</f>
        <v>44522.833333332062</v>
      </c>
      <c r="B530" s="249">
        <v>478.47899999999998</v>
      </c>
      <c r="C530" s="250">
        <v>37817.815113000004</v>
      </c>
      <c r="D530" s="249">
        <v>0</v>
      </c>
      <c r="E530" s="250">
        <v>0</v>
      </c>
      <c r="F530" s="251">
        <f t="shared" si="145"/>
        <v>478.47899999999998</v>
      </c>
      <c r="G530" s="251">
        <f t="shared" si="146"/>
        <v>37817.815113000004</v>
      </c>
      <c r="H530" s="226">
        <f>'11-2021'!P536</f>
        <v>0</v>
      </c>
      <c r="I530" s="326">
        <f t="shared" si="147"/>
        <v>478.47899999999998</v>
      </c>
      <c r="J530" s="322">
        <f t="shared" si="148"/>
        <v>79.037565103170678</v>
      </c>
      <c r="K530" s="360">
        <v>5.12</v>
      </c>
      <c r="L530" s="327">
        <f t="shared" si="149"/>
        <v>61.347999999999999</v>
      </c>
      <c r="M530" s="322">
        <f t="shared" si="158"/>
        <v>0</v>
      </c>
      <c r="N530" s="322">
        <f t="shared" si="159"/>
        <v>0</v>
      </c>
      <c r="O530" s="322">
        <f t="shared" si="160"/>
        <v>24.860634114316536</v>
      </c>
      <c r="P530" s="322">
        <f t="shared" si="161"/>
        <v>0</v>
      </c>
      <c r="Q530" s="322">
        <f t="shared" si="162"/>
        <v>0</v>
      </c>
      <c r="R530" s="322">
        <f t="shared" si="150"/>
        <v>61.347999999999999</v>
      </c>
      <c r="S530" s="322">
        <f t="shared" si="151"/>
        <v>17.689565103170679</v>
      </c>
      <c r="T530" s="376">
        <f t="shared" si="152"/>
        <v>200</v>
      </c>
      <c r="U530" s="379">
        <f t="shared" si="153"/>
        <v>3537.913020634136</v>
      </c>
      <c r="V530" s="322">
        <f t="shared" si="154"/>
        <v>24.860634114316536</v>
      </c>
      <c r="W530" s="322">
        <f t="shared" si="155"/>
        <v>54.176930988854139</v>
      </c>
      <c r="X530" s="376">
        <f t="shared" si="156"/>
        <v>278.47899999999998</v>
      </c>
      <c r="Y530" s="379">
        <f t="shared" si="157"/>
        <v>15087.13756484511</v>
      </c>
    </row>
    <row r="531" spans="1:25" x14ac:dyDescent="0.25">
      <c r="A531" s="210">
        <f>'11-2021'!A537</f>
        <v>44522.874999998727</v>
      </c>
      <c r="B531" s="249">
        <v>471.298</v>
      </c>
      <c r="C531" s="250">
        <v>33942.116574</v>
      </c>
      <c r="D531" s="249">
        <v>0</v>
      </c>
      <c r="E531" s="250">
        <v>0</v>
      </c>
      <c r="F531" s="251">
        <f t="shared" si="145"/>
        <v>471.298</v>
      </c>
      <c r="G531" s="251">
        <f t="shared" si="146"/>
        <v>33942.116574</v>
      </c>
      <c r="H531" s="226">
        <f>'11-2021'!P537</f>
        <v>0</v>
      </c>
      <c r="I531" s="326">
        <f t="shared" si="147"/>
        <v>471.298</v>
      </c>
      <c r="J531" s="322">
        <f t="shared" si="148"/>
        <v>72.018376004141757</v>
      </c>
      <c r="K531" s="360">
        <v>5.12</v>
      </c>
      <c r="L531" s="327">
        <f t="shared" si="149"/>
        <v>61.347999999999999</v>
      </c>
      <c r="M531" s="322">
        <f t="shared" si="158"/>
        <v>0</v>
      </c>
      <c r="N531" s="322">
        <f t="shared" si="159"/>
        <v>0</v>
      </c>
      <c r="O531" s="322">
        <f t="shared" si="160"/>
        <v>24.860634114316536</v>
      </c>
      <c r="P531" s="322">
        <f t="shared" si="161"/>
        <v>0</v>
      </c>
      <c r="Q531" s="322">
        <f t="shared" si="162"/>
        <v>0</v>
      </c>
      <c r="R531" s="322">
        <f t="shared" si="150"/>
        <v>61.347999999999999</v>
      </c>
      <c r="S531" s="322">
        <f t="shared" si="151"/>
        <v>10.670376004141758</v>
      </c>
      <c r="T531" s="376">
        <f t="shared" si="152"/>
        <v>200</v>
      </c>
      <c r="U531" s="379">
        <f t="shared" si="153"/>
        <v>2134.0752008283516</v>
      </c>
      <c r="V531" s="322">
        <f t="shared" si="154"/>
        <v>24.860634114316536</v>
      </c>
      <c r="W531" s="322">
        <f t="shared" si="155"/>
        <v>47.157741889825218</v>
      </c>
      <c r="X531" s="376">
        <f t="shared" si="156"/>
        <v>271.298</v>
      </c>
      <c r="Y531" s="379">
        <f t="shared" si="157"/>
        <v>12793.801059225802</v>
      </c>
    </row>
    <row r="532" spans="1:25" x14ac:dyDescent="0.25">
      <c r="A532" s="210">
        <f>'11-2021'!A538</f>
        <v>44522.916666665391</v>
      </c>
      <c r="B532" s="249">
        <v>472.83100000000002</v>
      </c>
      <c r="C532" s="250">
        <v>30933.223231999997</v>
      </c>
      <c r="D532" s="249">
        <v>0</v>
      </c>
      <c r="E532" s="250">
        <v>0</v>
      </c>
      <c r="F532" s="251">
        <f t="shared" si="145"/>
        <v>472.83100000000002</v>
      </c>
      <c r="G532" s="251">
        <f t="shared" si="146"/>
        <v>30933.223231999997</v>
      </c>
      <c r="H532" s="226">
        <f>'11-2021'!P538</f>
        <v>0</v>
      </c>
      <c r="I532" s="326">
        <f t="shared" si="147"/>
        <v>472.83100000000002</v>
      </c>
      <c r="J532" s="322">
        <f t="shared" si="148"/>
        <v>65.421309584185465</v>
      </c>
      <c r="K532" s="360">
        <v>5.12</v>
      </c>
      <c r="L532" s="327">
        <f t="shared" si="149"/>
        <v>61.347999999999999</v>
      </c>
      <c r="M532" s="322">
        <f t="shared" si="158"/>
        <v>0</v>
      </c>
      <c r="N532" s="322">
        <f t="shared" si="159"/>
        <v>0</v>
      </c>
      <c r="O532" s="322">
        <f t="shared" si="160"/>
        <v>24.860634114316536</v>
      </c>
      <c r="P532" s="322">
        <f t="shared" si="161"/>
        <v>0</v>
      </c>
      <c r="Q532" s="322">
        <f t="shared" si="162"/>
        <v>0</v>
      </c>
      <c r="R532" s="322">
        <f t="shared" si="150"/>
        <v>61.347999999999999</v>
      </c>
      <c r="S532" s="322">
        <f t="shared" si="151"/>
        <v>4.0733095841854663</v>
      </c>
      <c r="T532" s="376">
        <f t="shared" si="152"/>
        <v>200</v>
      </c>
      <c r="U532" s="379">
        <f t="shared" si="153"/>
        <v>814.66191683709326</v>
      </c>
      <c r="V532" s="322">
        <f t="shared" si="154"/>
        <v>24.860634114316536</v>
      </c>
      <c r="W532" s="322">
        <f t="shared" si="155"/>
        <v>40.560675469868926</v>
      </c>
      <c r="X532" s="376">
        <f t="shared" si="156"/>
        <v>272.83100000000002</v>
      </c>
      <c r="Y532" s="379">
        <f t="shared" si="157"/>
        <v>11066.20964911981</v>
      </c>
    </row>
    <row r="533" spans="1:25" x14ac:dyDescent="0.25">
      <c r="A533" s="210">
        <f>'11-2021'!A539</f>
        <v>44522.958333332055</v>
      </c>
      <c r="B533" s="249">
        <v>447.702</v>
      </c>
      <c r="C533" s="250">
        <v>28273.414524</v>
      </c>
      <c r="D533" s="249">
        <v>0</v>
      </c>
      <c r="E533" s="250">
        <v>0</v>
      </c>
      <c r="F533" s="251">
        <f t="shared" si="145"/>
        <v>447.702</v>
      </c>
      <c r="G533" s="251">
        <f t="shared" si="146"/>
        <v>28273.414524</v>
      </c>
      <c r="H533" s="226">
        <f>'11-2021'!P539</f>
        <v>0</v>
      </c>
      <c r="I533" s="326">
        <f t="shared" si="147"/>
        <v>447.702</v>
      </c>
      <c r="J533" s="322">
        <f t="shared" si="148"/>
        <v>63.152307838696274</v>
      </c>
      <c r="K533" s="360">
        <v>5.12</v>
      </c>
      <c r="L533" s="327">
        <f t="shared" si="149"/>
        <v>61.347999999999999</v>
      </c>
      <c r="M533" s="322">
        <f t="shared" si="158"/>
        <v>0</v>
      </c>
      <c r="N533" s="322">
        <f t="shared" si="159"/>
        <v>0</v>
      </c>
      <c r="O533" s="322">
        <f t="shared" si="160"/>
        <v>24.860634114316536</v>
      </c>
      <c r="P533" s="322">
        <f t="shared" si="161"/>
        <v>0</v>
      </c>
      <c r="Q533" s="322">
        <f t="shared" si="162"/>
        <v>0</v>
      </c>
      <c r="R533" s="322">
        <f t="shared" si="150"/>
        <v>61.347999999999999</v>
      </c>
      <c r="S533" s="322">
        <f t="shared" si="151"/>
        <v>1.8043078386962748</v>
      </c>
      <c r="T533" s="376">
        <f t="shared" si="152"/>
        <v>200</v>
      </c>
      <c r="U533" s="379">
        <f t="shared" si="153"/>
        <v>360.86156773925495</v>
      </c>
      <c r="V533" s="322">
        <f t="shared" si="154"/>
        <v>24.860634114316536</v>
      </c>
      <c r="W533" s="322">
        <f t="shared" si="155"/>
        <v>38.291673724379734</v>
      </c>
      <c r="X533" s="376">
        <f t="shared" si="156"/>
        <v>247.702</v>
      </c>
      <c r="Y533" s="379">
        <f t="shared" si="157"/>
        <v>9484.9241648763091</v>
      </c>
    </row>
    <row r="534" spans="1:25" x14ac:dyDescent="0.25">
      <c r="A534" s="210">
        <f>'11-2021'!A540</f>
        <v>44522.999999998719</v>
      </c>
      <c r="B534" s="249">
        <v>423.17100000000005</v>
      </c>
      <c r="C534" s="250">
        <v>24552.118619000001</v>
      </c>
      <c r="D534" s="249">
        <v>0</v>
      </c>
      <c r="E534" s="250">
        <v>0</v>
      </c>
      <c r="F534" s="251">
        <f t="shared" si="145"/>
        <v>423.17100000000005</v>
      </c>
      <c r="G534" s="251">
        <f t="shared" si="146"/>
        <v>24552.118619000001</v>
      </c>
      <c r="H534" s="226">
        <f>'11-2021'!P540</f>
        <v>0</v>
      </c>
      <c r="I534" s="326">
        <f t="shared" si="147"/>
        <v>423.17100000000005</v>
      </c>
      <c r="J534" s="322">
        <f t="shared" si="148"/>
        <v>58.019378972094017</v>
      </c>
      <c r="K534" s="360">
        <v>5.12</v>
      </c>
      <c r="L534" s="327">
        <f t="shared" si="149"/>
        <v>61.347999999999999</v>
      </c>
      <c r="M534" s="322">
        <f t="shared" si="158"/>
        <v>0</v>
      </c>
      <c r="N534" s="322">
        <f t="shared" si="159"/>
        <v>0</v>
      </c>
      <c r="O534" s="322">
        <f t="shared" si="160"/>
        <v>24.860634114316536</v>
      </c>
      <c r="P534" s="322">
        <f t="shared" si="161"/>
        <v>0</v>
      </c>
      <c r="Q534" s="322">
        <f t="shared" si="162"/>
        <v>0</v>
      </c>
      <c r="R534" s="322">
        <f t="shared" si="150"/>
        <v>61.347999999999999</v>
      </c>
      <c r="S534" s="322">
        <f t="shared" si="151"/>
        <v>0</v>
      </c>
      <c r="T534" s="376">
        <f t="shared" si="152"/>
        <v>200</v>
      </c>
      <c r="U534" s="379">
        <f t="shared" si="153"/>
        <v>0</v>
      </c>
      <c r="V534" s="322">
        <f t="shared" si="154"/>
        <v>24.860634114316536</v>
      </c>
      <c r="W534" s="322">
        <f t="shared" si="155"/>
        <v>33.158744857777478</v>
      </c>
      <c r="X534" s="376">
        <f t="shared" si="156"/>
        <v>223.17100000000005</v>
      </c>
      <c r="Y534" s="379">
        <f t="shared" si="157"/>
        <v>7400.070248655059</v>
      </c>
    </row>
    <row r="535" spans="1:25" x14ac:dyDescent="0.25">
      <c r="A535" s="210">
        <f>'11-2021'!A541</f>
        <v>44523.041666665384</v>
      </c>
      <c r="B535" s="249">
        <v>433.69899999999996</v>
      </c>
      <c r="C535" s="250">
        <v>25121.772223</v>
      </c>
      <c r="D535" s="249">
        <v>0</v>
      </c>
      <c r="E535" s="250">
        <v>0</v>
      </c>
      <c r="F535" s="251">
        <f t="shared" si="145"/>
        <v>433.69899999999996</v>
      </c>
      <c r="G535" s="251">
        <f t="shared" si="146"/>
        <v>25121.772223</v>
      </c>
      <c r="H535" s="226">
        <f>'11-2021'!P541</f>
        <v>0</v>
      </c>
      <c r="I535" s="326">
        <f t="shared" si="147"/>
        <v>433.69899999999996</v>
      </c>
      <c r="J535" s="322">
        <f t="shared" si="148"/>
        <v>57.924441197697028</v>
      </c>
      <c r="K535" s="360">
        <v>5.0199999999999996</v>
      </c>
      <c r="L535" s="327">
        <f t="shared" si="149"/>
        <v>60.307999999999993</v>
      </c>
      <c r="M535" s="322">
        <f t="shared" si="158"/>
        <v>0</v>
      </c>
      <c r="N535" s="322">
        <f t="shared" si="159"/>
        <v>0</v>
      </c>
      <c r="O535" s="322">
        <f t="shared" si="160"/>
        <v>24.860634114316536</v>
      </c>
      <c r="P535" s="322">
        <f t="shared" si="161"/>
        <v>0</v>
      </c>
      <c r="Q535" s="322">
        <f t="shared" si="162"/>
        <v>0</v>
      </c>
      <c r="R535" s="322">
        <f t="shared" si="150"/>
        <v>60.307999999999993</v>
      </c>
      <c r="S535" s="322">
        <f t="shared" si="151"/>
        <v>0</v>
      </c>
      <c r="T535" s="376">
        <f t="shared" si="152"/>
        <v>200</v>
      </c>
      <c r="U535" s="379">
        <f t="shared" si="153"/>
        <v>0</v>
      </c>
      <c r="V535" s="322">
        <f t="shared" si="154"/>
        <v>24.860634114316536</v>
      </c>
      <c r="W535" s="322">
        <f t="shared" si="155"/>
        <v>33.063807083380496</v>
      </c>
      <c r="X535" s="376">
        <f t="shared" si="156"/>
        <v>233.69899999999996</v>
      </c>
      <c r="Y535" s="379">
        <f t="shared" si="157"/>
        <v>7726.9786515789374</v>
      </c>
    </row>
    <row r="536" spans="1:25" x14ac:dyDescent="0.25">
      <c r="A536" s="210">
        <f>'11-2021'!A542</f>
        <v>44523.083333332048</v>
      </c>
      <c r="B536" s="249">
        <v>449.73299999999995</v>
      </c>
      <c r="C536" s="250">
        <v>24468.648619</v>
      </c>
      <c r="D536" s="249">
        <v>0</v>
      </c>
      <c r="E536" s="250">
        <v>0</v>
      </c>
      <c r="F536" s="251">
        <f t="shared" si="145"/>
        <v>449.73299999999995</v>
      </c>
      <c r="G536" s="251">
        <f t="shared" si="146"/>
        <v>24468.648619</v>
      </c>
      <c r="H536" s="226">
        <f>'11-2021'!P542</f>
        <v>0</v>
      </c>
      <c r="I536" s="326">
        <f t="shared" si="147"/>
        <v>449.73299999999995</v>
      </c>
      <c r="J536" s="322">
        <f t="shared" si="148"/>
        <v>54.407056228918051</v>
      </c>
      <c r="K536" s="360">
        <v>5.0199999999999996</v>
      </c>
      <c r="L536" s="327">
        <f t="shared" si="149"/>
        <v>60.307999999999993</v>
      </c>
      <c r="M536" s="322">
        <f t="shared" si="158"/>
        <v>0</v>
      </c>
      <c r="N536" s="322">
        <f t="shared" si="159"/>
        <v>0</v>
      </c>
      <c r="O536" s="322">
        <f t="shared" si="160"/>
        <v>24.860634114316536</v>
      </c>
      <c r="P536" s="322">
        <f t="shared" si="161"/>
        <v>0</v>
      </c>
      <c r="Q536" s="322">
        <f t="shared" si="162"/>
        <v>0</v>
      </c>
      <c r="R536" s="322">
        <f t="shared" si="150"/>
        <v>60.307999999999993</v>
      </c>
      <c r="S536" s="322">
        <f t="shared" si="151"/>
        <v>0</v>
      </c>
      <c r="T536" s="376">
        <f t="shared" si="152"/>
        <v>200</v>
      </c>
      <c r="U536" s="379">
        <f t="shared" si="153"/>
        <v>0</v>
      </c>
      <c r="V536" s="322">
        <f t="shared" si="154"/>
        <v>24.860634114316536</v>
      </c>
      <c r="W536" s="322">
        <f t="shared" si="155"/>
        <v>29.546422114601516</v>
      </c>
      <c r="X536" s="376">
        <f t="shared" si="156"/>
        <v>249.73299999999995</v>
      </c>
      <c r="Y536" s="379">
        <f t="shared" si="157"/>
        <v>7378.716633945779</v>
      </c>
    </row>
    <row r="537" spans="1:25" x14ac:dyDescent="0.25">
      <c r="A537" s="210">
        <f>'11-2021'!A543</f>
        <v>44523.124999998712</v>
      </c>
      <c r="B537" s="249">
        <v>475.42700000000002</v>
      </c>
      <c r="C537" s="250">
        <v>26945.223873000003</v>
      </c>
      <c r="D537" s="249">
        <v>0</v>
      </c>
      <c r="E537" s="250">
        <v>0</v>
      </c>
      <c r="F537" s="251">
        <f t="shared" si="145"/>
        <v>475.42700000000002</v>
      </c>
      <c r="G537" s="251">
        <f t="shared" si="146"/>
        <v>26945.223873000003</v>
      </c>
      <c r="H537" s="226">
        <f>'11-2021'!P543</f>
        <v>0</v>
      </c>
      <c r="I537" s="326">
        <f t="shared" si="147"/>
        <v>475.42700000000002</v>
      </c>
      <c r="J537" s="322">
        <f t="shared" si="148"/>
        <v>56.675838505175349</v>
      </c>
      <c r="K537" s="360">
        <v>5.0199999999999996</v>
      </c>
      <c r="L537" s="327">
        <f t="shared" si="149"/>
        <v>60.307999999999993</v>
      </c>
      <c r="M537" s="322">
        <f t="shared" si="158"/>
        <v>0</v>
      </c>
      <c r="N537" s="322">
        <f t="shared" si="159"/>
        <v>0</v>
      </c>
      <c r="O537" s="322">
        <f t="shared" si="160"/>
        <v>24.860634114316536</v>
      </c>
      <c r="P537" s="322">
        <f t="shared" si="161"/>
        <v>0</v>
      </c>
      <c r="Q537" s="322">
        <f t="shared" si="162"/>
        <v>0</v>
      </c>
      <c r="R537" s="322">
        <f t="shared" si="150"/>
        <v>60.307999999999993</v>
      </c>
      <c r="S537" s="322">
        <f t="shared" si="151"/>
        <v>0</v>
      </c>
      <c r="T537" s="376">
        <f t="shared" si="152"/>
        <v>200</v>
      </c>
      <c r="U537" s="379">
        <f t="shared" si="153"/>
        <v>0</v>
      </c>
      <c r="V537" s="322">
        <f t="shared" si="154"/>
        <v>24.860634114316536</v>
      </c>
      <c r="W537" s="322">
        <f t="shared" si="155"/>
        <v>31.815204390858813</v>
      </c>
      <c r="X537" s="376">
        <f t="shared" si="156"/>
        <v>275.42700000000002</v>
      </c>
      <c r="Y537" s="379">
        <f t="shared" si="157"/>
        <v>8762.7662997610714</v>
      </c>
    </row>
    <row r="538" spans="1:25" x14ac:dyDescent="0.25">
      <c r="A538" s="210">
        <f>'11-2021'!A544</f>
        <v>44523.166666665376</v>
      </c>
      <c r="B538" s="249">
        <v>485.66</v>
      </c>
      <c r="C538" s="250">
        <v>28425.596360000003</v>
      </c>
      <c r="D538" s="249">
        <v>0</v>
      </c>
      <c r="E538" s="250">
        <v>0</v>
      </c>
      <c r="F538" s="251">
        <f t="shared" si="145"/>
        <v>485.66</v>
      </c>
      <c r="G538" s="251">
        <f t="shared" si="146"/>
        <v>28425.596360000003</v>
      </c>
      <c r="H538" s="226">
        <f>'11-2021'!P544</f>
        <v>0</v>
      </c>
      <c r="I538" s="326">
        <f t="shared" si="147"/>
        <v>485.66</v>
      </c>
      <c r="J538" s="322">
        <f t="shared" si="148"/>
        <v>58.529828192562704</v>
      </c>
      <c r="K538" s="360">
        <v>5.0199999999999996</v>
      </c>
      <c r="L538" s="327">
        <f t="shared" si="149"/>
        <v>60.307999999999993</v>
      </c>
      <c r="M538" s="322">
        <f t="shared" si="158"/>
        <v>0</v>
      </c>
      <c r="N538" s="322">
        <f t="shared" si="159"/>
        <v>0</v>
      </c>
      <c r="O538" s="322">
        <f t="shared" si="160"/>
        <v>24.860634114316536</v>
      </c>
      <c r="P538" s="322">
        <f t="shared" si="161"/>
        <v>0</v>
      </c>
      <c r="Q538" s="322">
        <f t="shared" si="162"/>
        <v>0</v>
      </c>
      <c r="R538" s="322">
        <f t="shared" si="150"/>
        <v>60.307999999999993</v>
      </c>
      <c r="S538" s="322">
        <f t="shared" si="151"/>
        <v>0</v>
      </c>
      <c r="T538" s="376">
        <f t="shared" si="152"/>
        <v>200</v>
      </c>
      <c r="U538" s="379">
        <f t="shared" si="153"/>
        <v>0</v>
      </c>
      <c r="V538" s="322">
        <f t="shared" si="154"/>
        <v>24.860634114316536</v>
      </c>
      <c r="W538" s="322">
        <f t="shared" si="155"/>
        <v>33.669194078246164</v>
      </c>
      <c r="X538" s="376">
        <f t="shared" si="156"/>
        <v>285.66000000000003</v>
      </c>
      <c r="Y538" s="379">
        <f t="shared" si="157"/>
        <v>9617.9419803918008</v>
      </c>
    </row>
    <row r="539" spans="1:25" x14ac:dyDescent="0.25">
      <c r="A539" s="210">
        <f>'11-2021'!A545</f>
        <v>44523.208333332041</v>
      </c>
      <c r="B539" s="249">
        <v>505.14400000000001</v>
      </c>
      <c r="C539" s="250">
        <v>29161.989232</v>
      </c>
      <c r="D539" s="249">
        <v>0</v>
      </c>
      <c r="E539" s="250">
        <v>0</v>
      </c>
      <c r="F539" s="251">
        <f t="shared" si="145"/>
        <v>505.14400000000001</v>
      </c>
      <c r="G539" s="251">
        <f t="shared" si="146"/>
        <v>29161.989232</v>
      </c>
      <c r="H539" s="226">
        <f>'11-2021'!P545</f>
        <v>0</v>
      </c>
      <c r="I539" s="326">
        <f t="shared" si="147"/>
        <v>505.14400000000001</v>
      </c>
      <c r="J539" s="322">
        <f t="shared" si="148"/>
        <v>57.730051692190742</v>
      </c>
      <c r="K539" s="360">
        <v>5.0199999999999996</v>
      </c>
      <c r="L539" s="327">
        <f t="shared" si="149"/>
        <v>60.307999999999993</v>
      </c>
      <c r="M539" s="322">
        <f t="shared" si="158"/>
        <v>0</v>
      </c>
      <c r="N539" s="322">
        <f t="shared" si="159"/>
        <v>0</v>
      </c>
      <c r="O539" s="322">
        <f t="shared" si="160"/>
        <v>24.860634114316536</v>
      </c>
      <c r="P539" s="322">
        <f t="shared" si="161"/>
        <v>0</v>
      </c>
      <c r="Q539" s="322">
        <f t="shared" si="162"/>
        <v>0</v>
      </c>
      <c r="R539" s="322">
        <f t="shared" si="150"/>
        <v>60.307999999999993</v>
      </c>
      <c r="S539" s="322">
        <f t="shared" si="151"/>
        <v>0</v>
      </c>
      <c r="T539" s="376">
        <f t="shared" si="152"/>
        <v>200</v>
      </c>
      <c r="U539" s="379">
        <f t="shared" si="153"/>
        <v>0</v>
      </c>
      <c r="V539" s="322">
        <f t="shared" si="154"/>
        <v>24.860634114316536</v>
      </c>
      <c r="W539" s="322">
        <f t="shared" si="155"/>
        <v>32.869417577874202</v>
      </c>
      <c r="X539" s="376">
        <f t="shared" si="156"/>
        <v>305.14400000000001</v>
      </c>
      <c r="Y539" s="379">
        <f t="shared" si="157"/>
        <v>10029.905557382846</v>
      </c>
    </row>
    <row r="540" spans="1:25" x14ac:dyDescent="0.25">
      <c r="A540" s="210">
        <f>'11-2021'!A546</f>
        <v>44523.249999998705</v>
      </c>
      <c r="B540" s="249">
        <v>537.13900000000001</v>
      </c>
      <c r="C540" s="250">
        <v>37916.935354999994</v>
      </c>
      <c r="D540" s="249">
        <v>0</v>
      </c>
      <c r="E540" s="250">
        <v>0</v>
      </c>
      <c r="F540" s="251">
        <f t="shared" si="145"/>
        <v>537.13900000000001</v>
      </c>
      <c r="G540" s="251">
        <f t="shared" si="146"/>
        <v>37916.935354999994</v>
      </c>
      <c r="H540" s="226">
        <f>'11-2021'!P546</f>
        <v>0</v>
      </c>
      <c r="I540" s="326">
        <f t="shared" si="147"/>
        <v>537.13900000000001</v>
      </c>
      <c r="J540" s="322">
        <f t="shared" si="148"/>
        <v>70.590546124932274</v>
      </c>
      <c r="K540" s="360">
        <v>5.0199999999999996</v>
      </c>
      <c r="L540" s="327">
        <f t="shared" si="149"/>
        <v>60.307999999999993</v>
      </c>
      <c r="M540" s="322">
        <f t="shared" si="158"/>
        <v>0</v>
      </c>
      <c r="N540" s="322">
        <f t="shared" si="159"/>
        <v>0</v>
      </c>
      <c r="O540" s="322">
        <f t="shared" si="160"/>
        <v>24.860634114316536</v>
      </c>
      <c r="P540" s="322">
        <f t="shared" si="161"/>
        <v>0</v>
      </c>
      <c r="Q540" s="322">
        <f t="shared" si="162"/>
        <v>0</v>
      </c>
      <c r="R540" s="322">
        <f t="shared" si="150"/>
        <v>60.307999999999993</v>
      </c>
      <c r="S540" s="322">
        <f t="shared" si="151"/>
        <v>10.282546124932281</v>
      </c>
      <c r="T540" s="376">
        <f t="shared" si="152"/>
        <v>200</v>
      </c>
      <c r="U540" s="379">
        <f t="shared" si="153"/>
        <v>2056.5092249864565</v>
      </c>
      <c r="V540" s="322">
        <f t="shared" si="154"/>
        <v>24.860634114316536</v>
      </c>
      <c r="W540" s="322">
        <f t="shared" si="155"/>
        <v>45.729912010615735</v>
      </c>
      <c r="X540" s="376">
        <f t="shared" si="156"/>
        <v>337.13900000000001</v>
      </c>
      <c r="Y540" s="379">
        <f t="shared" si="157"/>
        <v>15417.336805346979</v>
      </c>
    </row>
    <row r="541" spans="1:25" x14ac:dyDescent="0.25">
      <c r="A541" s="210">
        <f>'11-2021'!A547</f>
        <v>44523.291666665369</v>
      </c>
      <c r="B541" s="249">
        <v>559.87</v>
      </c>
      <c r="C541" s="250">
        <v>61038.652409999995</v>
      </c>
      <c r="D541" s="249">
        <v>0</v>
      </c>
      <c r="E541" s="250">
        <v>0</v>
      </c>
      <c r="F541" s="251">
        <f t="shared" si="145"/>
        <v>559.87</v>
      </c>
      <c r="G541" s="251">
        <f t="shared" si="146"/>
        <v>61038.652409999995</v>
      </c>
      <c r="H541" s="226">
        <f>'11-2021'!P547</f>
        <v>0</v>
      </c>
      <c r="I541" s="326">
        <f t="shared" si="147"/>
        <v>559.87</v>
      </c>
      <c r="J541" s="322">
        <f t="shared" si="148"/>
        <v>109.0229024773608</v>
      </c>
      <c r="K541" s="360">
        <v>5.0199999999999996</v>
      </c>
      <c r="L541" s="327">
        <f t="shared" si="149"/>
        <v>60.307999999999993</v>
      </c>
      <c r="M541" s="322">
        <f t="shared" si="158"/>
        <v>0</v>
      </c>
      <c r="N541" s="322">
        <f t="shared" si="159"/>
        <v>0</v>
      </c>
      <c r="O541" s="322">
        <f t="shared" si="160"/>
        <v>24.860634114316536</v>
      </c>
      <c r="P541" s="322">
        <f t="shared" si="161"/>
        <v>0</v>
      </c>
      <c r="Q541" s="322">
        <f t="shared" si="162"/>
        <v>0</v>
      </c>
      <c r="R541" s="322">
        <f t="shared" si="150"/>
        <v>60.307999999999993</v>
      </c>
      <c r="S541" s="322">
        <f t="shared" si="151"/>
        <v>48.714902477360809</v>
      </c>
      <c r="T541" s="376">
        <f t="shared" si="152"/>
        <v>200</v>
      </c>
      <c r="U541" s="379">
        <f t="shared" si="153"/>
        <v>9742.9804954721621</v>
      </c>
      <c r="V541" s="322">
        <f t="shared" si="154"/>
        <v>24.860634114316536</v>
      </c>
      <c r="W541" s="322">
        <f t="shared" si="155"/>
        <v>84.162268363044262</v>
      </c>
      <c r="X541" s="376">
        <f t="shared" si="156"/>
        <v>359.87</v>
      </c>
      <c r="Y541" s="379">
        <f t="shared" si="157"/>
        <v>30287.475515808739</v>
      </c>
    </row>
    <row r="542" spans="1:25" x14ac:dyDescent="0.25">
      <c r="A542" s="210">
        <f>'11-2021'!A548</f>
        <v>44523.333333332033</v>
      </c>
      <c r="B542" s="249">
        <v>553.44299999999998</v>
      </c>
      <c r="C542" s="250">
        <v>61846.912293000001</v>
      </c>
      <c r="D542" s="249">
        <v>0</v>
      </c>
      <c r="E542" s="250">
        <v>0</v>
      </c>
      <c r="F542" s="251">
        <f t="shared" si="145"/>
        <v>553.44299999999998</v>
      </c>
      <c r="G542" s="251">
        <f t="shared" si="146"/>
        <v>61846.912293000001</v>
      </c>
      <c r="H542" s="226">
        <f>'11-2021'!P548</f>
        <v>0</v>
      </c>
      <c r="I542" s="326">
        <f t="shared" si="147"/>
        <v>553.44299999999998</v>
      </c>
      <c r="J542" s="322">
        <f t="shared" si="148"/>
        <v>111.74938032100867</v>
      </c>
      <c r="K542" s="360">
        <v>5.0199999999999996</v>
      </c>
      <c r="L542" s="327">
        <f t="shared" si="149"/>
        <v>60.307999999999993</v>
      </c>
      <c r="M542" s="322">
        <f t="shared" si="158"/>
        <v>0</v>
      </c>
      <c r="N542" s="322">
        <f t="shared" si="159"/>
        <v>0</v>
      </c>
      <c r="O542" s="322">
        <f t="shared" si="160"/>
        <v>24.860634114316536</v>
      </c>
      <c r="P542" s="322">
        <f t="shared" si="161"/>
        <v>0</v>
      </c>
      <c r="Q542" s="322">
        <f t="shared" si="162"/>
        <v>0</v>
      </c>
      <c r="R542" s="322">
        <f t="shared" si="150"/>
        <v>60.307999999999993</v>
      </c>
      <c r="S542" s="322">
        <f t="shared" si="151"/>
        <v>51.44138032100868</v>
      </c>
      <c r="T542" s="376">
        <f t="shared" si="152"/>
        <v>200</v>
      </c>
      <c r="U542" s="379">
        <f t="shared" si="153"/>
        <v>10288.276064201737</v>
      </c>
      <c r="V542" s="322">
        <f t="shared" si="154"/>
        <v>24.860634114316536</v>
      </c>
      <c r="W542" s="322">
        <f t="shared" si="155"/>
        <v>86.888746206692133</v>
      </c>
      <c r="X542" s="376">
        <f t="shared" si="156"/>
        <v>353.44299999999998</v>
      </c>
      <c r="Y542" s="379">
        <f t="shared" si="157"/>
        <v>30710.219125531887</v>
      </c>
    </row>
    <row r="543" spans="1:25" x14ac:dyDescent="0.25">
      <c r="A543" s="210">
        <f>'11-2021'!A549</f>
        <v>44523.374999998698</v>
      </c>
      <c r="B543" s="249">
        <v>556.12</v>
      </c>
      <c r="C543" s="250">
        <v>42949.160940000002</v>
      </c>
      <c r="D543" s="249">
        <v>0</v>
      </c>
      <c r="E543" s="250">
        <v>0</v>
      </c>
      <c r="F543" s="251">
        <f t="shared" si="145"/>
        <v>556.12</v>
      </c>
      <c r="G543" s="251">
        <f t="shared" si="146"/>
        <v>42949.160940000002</v>
      </c>
      <c r="H543" s="226">
        <f>'11-2021'!P549</f>
        <v>0</v>
      </c>
      <c r="I543" s="326">
        <f t="shared" si="147"/>
        <v>556.12</v>
      </c>
      <c r="J543" s="322">
        <f t="shared" si="148"/>
        <v>77.23002398762857</v>
      </c>
      <c r="K543" s="360">
        <v>5.0199999999999996</v>
      </c>
      <c r="L543" s="327">
        <f t="shared" si="149"/>
        <v>60.307999999999993</v>
      </c>
      <c r="M543" s="322">
        <f t="shared" si="158"/>
        <v>0</v>
      </c>
      <c r="N543" s="322">
        <f t="shared" si="159"/>
        <v>0</v>
      </c>
      <c r="O543" s="322">
        <f t="shared" si="160"/>
        <v>24.860634114316536</v>
      </c>
      <c r="P543" s="322">
        <f t="shared" si="161"/>
        <v>0</v>
      </c>
      <c r="Q543" s="322">
        <f t="shared" si="162"/>
        <v>0</v>
      </c>
      <c r="R543" s="322">
        <f t="shared" si="150"/>
        <v>60.307999999999993</v>
      </c>
      <c r="S543" s="322">
        <f t="shared" si="151"/>
        <v>16.922023987628577</v>
      </c>
      <c r="T543" s="376">
        <f t="shared" si="152"/>
        <v>200</v>
      </c>
      <c r="U543" s="379">
        <f t="shared" si="153"/>
        <v>3384.4047975257154</v>
      </c>
      <c r="V543" s="322">
        <f t="shared" si="154"/>
        <v>24.860634114316536</v>
      </c>
      <c r="W543" s="322">
        <f t="shared" si="155"/>
        <v>52.369389873312031</v>
      </c>
      <c r="X543" s="376">
        <f t="shared" si="156"/>
        <v>356.12</v>
      </c>
      <c r="Y543" s="379">
        <f t="shared" si="157"/>
        <v>18649.787121683879</v>
      </c>
    </row>
    <row r="544" spans="1:25" x14ac:dyDescent="0.25">
      <c r="A544" s="210">
        <f>'11-2021'!A550</f>
        <v>44523.416666665362</v>
      </c>
      <c r="B544" s="249">
        <v>531.55999999999995</v>
      </c>
      <c r="C544" s="250">
        <v>33314.059840000002</v>
      </c>
      <c r="D544" s="249">
        <v>0</v>
      </c>
      <c r="E544" s="250">
        <v>0</v>
      </c>
      <c r="F544" s="251">
        <f t="shared" si="145"/>
        <v>531.55999999999995</v>
      </c>
      <c r="G544" s="251">
        <f t="shared" si="146"/>
        <v>33314.059840000002</v>
      </c>
      <c r="H544" s="226">
        <f>'11-2021'!P550</f>
        <v>0</v>
      </c>
      <c r="I544" s="326">
        <f t="shared" si="147"/>
        <v>531.55999999999995</v>
      </c>
      <c r="J544" s="322">
        <f t="shared" si="148"/>
        <v>62.672247422680421</v>
      </c>
      <c r="K544" s="360">
        <v>5.0199999999999996</v>
      </c>
      <c r="L544" s="327">
        <f t="shared" si="149"/>
        <v>60.307999999999993</v>
      </c>
      <c r="M544" s="322">
        <f t="shared" si="158"/>
        <v>0</v>
      </c>
      <c r="N544" s="322">
        <f t="shared" si="159"/>
        <v>0</v>
      </c>
      <c r="O544" s="322">
        <f t="shared" si="160"/>
        <v>24.860634114316536</v>
      </c>
      <c r="P544" s="322">
        <f t="shared" si="161"/>
        <v>0</v>
      </c>
      <c r="Q544" s="322">
        <f t="shared" si="162"/>
        <v>0</v>
      </c>
      <c r="R544" s="322">
        <f t="shared" si="150"/>
        <v>60.307999999999993</v>
      </c>
      <c r="S544" s="322">
        <f t="shared" si="151"/>
        <v>2.3642474226804282</v>
      </c>
      <c r="T544" s="376">
        <f t="shared" si="152"/>
        <v>200</v>
      </c>
      <c r="U544" s="379">
        <f t="shared" si="153"/>
        <v>472.84948453608564</v>
      </c>
      <c r="V544" s="322">
        <f t="shared" si="154"/>
        <v>24.860634114316536</v>
      </c>
      <c r="W544" s="322">
        <f t="shared" si="155"/>
        <v>37.811613308363889</v>
      </c>
      <c r="X544" s="376">
        <f t="shared" si="156"/>
        <v>331.55999999999995</v>
      </c>
      <c r="Y544" s="379">
        <f t="shared" si="157"/>
        <v>12536.818508521128</v>
      </c>
    </row>
    <row r="545" spans="1:25" x14ac:dyDescent="0.25">
      <c r="A545" s="210">
        <f>'11-2021'!A551</f>
        <v>44523.458333332026</v>
      </c>
      <c r="B545" s="249">
        <v>481.09199999999998</v>
      </c>
      <c r="C545" s="250">
        <v>31468.122496</v>
      </c>
      <c r="D545" s="249">
        <v>0</v>
      </c>
      <c r="E545" s="250">
        <v>0</v>
      </c>
      <c r="F545" s="251">
        <f t="shared" si="145"/>
        <v>481.09199999999998</v>
      </c>
      <c r="G545" s="251">
        <f t="shared" si="146"/>
        <v>31468.122496</v>
      </c>
      <c r="H545" s="226">
        <f>'11-2021'!P551</f>
        <v>0</v>
      </c>
      <c r="I545" s="326">
        <f t="shared" si="147"/>
        <v>481.09199999999998</v>
      </c>
      <c r="J545" s="322">
        <f t="shared" si="148"/>
        <v>65.409781280919248</v>
      </c>
      <c r="K545" s="360">
        <v>5.0199999999999996</v>
      </c>
      <c r="L545" s="327">
        <f t="shared" si="149"/>
        <v>60.307999999999993</v>
      </c>
      <c r="M545" s="322">
        <f t="shared" si="158"/>
        <v>0</v>
      </c>
      <c r="N545" s="322">
        <f t="shared" si="159"/>
        <v>0</v>
      </c>
      <c r="O545" s="322">
        <f t="shared" si="160"/>
        <v>24.860634114316536</v>
      </c>
      <c r="P545" s="322">
        <f t="shared" si="161"/>
        <v>0</v>
      </c>
      <c r="Q545" s="322">
        <f t="shared" si="162"/>
        <v>0</v>
      </c>
      <c r="R545" s="322">
        <f t="shared" si="150"/>
        <v>60.307999999999993</v>
      </c>
      <c r="S545" s="322">
        <f t="shared" si="151"/>
        <v>5.1017812809192549</v>
      </c>
      <c r="T545" s="376">
        <f t="shared" si="152"/>
        <v>200</v>
      </c>
      <c r="U545" s="379">
        <f t="shared" si="153"/>
        <v>1020.356256183851</v>
      </c>
      <c r="V545" s="322">
        <f t="shared" si="154"/>
        <v>24.860634114316536</v>
      </c>
      <c r="W545" s="322">
        <f t="shared" si="155"/>
        <v>40.549147166602708</v>
      </c>
      <c r="X545" s="376">
        <f t="shared" si="156"/>
        <v>281.09199999999998</v>
      </c>
      <c r="Y545" s="379">
        <f t="shared" si="157"/>
        <v>11398.040875354687</v>
      </c>
    </row>
    <row r="546" spans="1:25" x14ac:dyDescent="0.25">
      <c r="A546" s="210">
        <f>'11-2021'!A552</f>
        <v>44523.49999999869</v>
      </c>
      <c r="B546" s="249">
        <v>433.125</v>
      </c>
      <c r="C546" s="250">
        <v>25778.445825000003</v>
      </c>
      <c r="D546" s="249">
        <v>0</v>
      </c>
      <c r="E546" s="250">
        <v>0</v>
      </c>
      <c r="F546" s="251">
        <f t="shared" si="145"/>
        <v>433.125</v>
      </c>
      <c r="G546" s="251">
        <f t="shared" si="146"/>
        <v>25778.445825000003</v>
      </c>
      <c r="H546" s="226">
        <f>'11-2021'!P552</f>
        <v>0</v>
      </c>
      <c r="I546" s="326">
        <f t="shared" si="147"/>
        <v>433.125</v>
      </c>
      <c r="J546" s="322">
        <f t="shared" si="148"/>
        <v>59.517335238095242</v>
      </c>
      <c r="K546" s="360">
        <v>5.0199999999999996</v>
      </c>
      <c r="L546" s="327">
        <f t="shared" si="149"/>
        <v>60.307999999999993</v>
      </c>
      <c r="M546" s="322">
        <f t="shared" si="158"/>
        <v>0</v>
      </c>
      <c r="N546" s="322">
        <f t="shared" si="159"/>
        <v>0</v>
      </c>
      <c r="O546" s="322">
        <f t="shared" si="160"/>
        <v>24.860634114316536</v>
      </c>
      <c r="P546" s="322">
        <f t="shared" si="161"/>
        <v>0</v>
      </c>
      <c r="Q546" s="322">
        <f t="shared" si="162"/>
        <v>0</v>
      </c>
      <c r="R546" s="322">
        <f t="shared" si="150"/>
        <v>60.307999999999993</v>
      </c>
      <c r="S546" s="322">
        <f t="shared" si="151"/>
        <v>0</v>
      </c>
      <c r="T546" s="376">
        <f t="shared" si="152"/>
        <v>200</v>
      </c>
      <c r="U546" s="379">
        <f t="shared" si="153"/>
        <v>0</v>
      </c>
      <c r="V546" s="322">
        <f t="shared" si="154"/>
        <v>24.860634114316536</v>
      </c>
      <c r="W546" s="322">
        <f t="shared" si="155"/>
        <v>34.656701123778703</v>
      </c>
      <c r="X546" s="376">
        <f t="shared" si="156"/>
        <v>233.125</v>
      </c>
      <c r="Y546" s="379">
        <f t="shared" si="157"/>
        <v>8079.3434494809098</v>
      </c>
    </row>
    <row r="547" spans="1:25" x14ac:dyDescent="0.25">
      <c r="A547" s="210">
        <f>'11-2021'!A553</f>
        <v>44523.541666665355</v>
      </c>
      <c r="B547" s="249">
        <v>425.755</v>
      </c>
      <c r="C547" s="250">
        <v>23622.650825000001</v>
      </c>
      <c r="D547" s="249">
        <v>0</v>
      </c>
      <c r="E547" s="250">
        <v>0</v>
      </c>
      <c r="F547" s="251">
        <f t="shared" si="145"/>
        <v>425.755</v>
      </c>
      <c r="G547" s="251">
        <f t="shared" si="146"/>
        <v>23622.650825000001</v>
      </c>
      <c r="H547" s="226">
        <f>'11-2021'!P553</f>
        <v>0</v>
      </c>
      <c r="I547" s="326">
        <f t="shared" si="147"/>
        <v>425.755</v>
      </c>
      <c r="J547" s="322">
        <f t="shared" si="148"/>
        <v>55.484141877370789</v>
      </c>
      <c r="K547" s="360">
        <v>5.0199999999999996</v>
      </c>
      <c r="L547" s="327">
        <f t="shared" si="149"/>
        <v>60.307999999999993</v>
      </c>
      <c r="M547" s="322">
        <f t="shared" si="158"/>
        <v>0</v>
      </c>
      <c r="N547" s="322">
        <f t="shared" si="159"/>
        <v>0</v>
      </c>
      <c r="O547" s="322">
        <f t="shared" si="160"/>
        <v>24.860634114316536</v>
      </c>
      <c r="P547" s="322">
        <f t="shared" si="161"/>
        <v>0</v>
      </c>
      <c r="Q547" s="322">
        <f t="shared" si="162"/>
        <v>0</v>
      </c>
      <c r="R547" s="322">
        <f t="shared" si="150"/>
        <v>60.307999999999993</v>
      </c>
      <c r="S547" s="322">
        <f t="shared" si="151"/>
        <v>0</v>
      </c>
      <c r="T547" s="376">
        <f t="shared" si="152"/>
        <v>200</v>
      </c>
      <c r="U547" s="379">
        <f t="shared" si="153"/>
        <v>0</v>
      </c>
      <c r="V547" s="322">
        <f t="shared" si="154"/>
        <v>24.860634114316536</v>
      </c>
      <c r="W547" s="322">
        <f t="shared" si="155"/>
        <v>30.623507763054253</v>
      </c>
      <c r="X547" s="376">
        <f t="shared" si="156"/>
        <v>225.755</v>
      </c>
      <c r="Y547" s="379">
        <f t="shared" si="157"/>
        <v>6913.4099950483123</v>
      </c>
    </row>
    <row r="548" spans="1:25" x14ac:dyDescent="0.25">
      <c r="A548" s="210">
        <f>'11-2021'!A554</f>
        <v>44523.583333332019</v>
      </c>
      <c r="B548" s="249">
        <v>438.40300000000002</v>
      </c>
      <c r="C548" s="250">
        <v>24033.114035999999</v>
      </c>
      <c r="D548" s="249">
        <v>0</v>
      </c>
      <c r="E548" s="250">
        <v>0</v>
      </c>
      <c r="F548" s="251">
        <f t="shared" si="145"/>
        <v>438.40300000000002</v>
      </c>
      <c r="G548" s="251">
        <f t="shared" si="146"/>
        <v>24033.114035999999</v>
      </c>
      <c r="H548" s="226">
        <f>'11-2021'!P554</f>
        <v>0</v>
      </c>
      <c r="I548" s="326">
        <f t="shared" si="147"/>
        <v>438.40300000000002</v>
      </c>
      <c r="J548" s="322">
        <f t="shared" si="148"/>
        <v>54.819684253985486</v>
      </c>
      <c r="K548" s="360">
        <v>5.0199999999999996</v>
      </c>
      <c r="L548" s="327">
        <f t="shared" si="149"/>
        <v>60.307999999999993</v>
      </c>
      <c r="M548" s="322">
        <f t="shared" si="158"/>
        <v>0</v>
      </c>
      <c r="N548" s="322">
        <f t="shared" si="159"/>
        <v>0</v>
      </c>
      <c r="O548" s="322">
        <f t="shared" si="160"/>
        <v>24.860634114316536</v>
      </c>
      <c r="P548" s="322">
        <f t="shared" si="161"/>
        <v>0</v>
      </c>
      <c r="Q548" s="322">
        <f t="shared" si="162"/>
        <v>0</v>
      </c>
      <c r="R548" s="322">
        <f t="shared" si="150"/>
        <v>60.307999999999993</v>
      </c>
      <c r="S548" s="322">
        <f t="shared" si="151"/>
        <v>0</v>
      </c>
      <c r="T548" s="376">
        <f t="shared" si="152"/>
        <v>200</v>
      </c>
      <c r="U548" s="379">
        <f t="shared" si="153"/>
        <v>0</v>
      </c>
      <c r="V548" s="322">
        <f t="shared" si="154"/>
        <v>24.860634114316536</v>
      </c>
      <c r="W548" s="322">
        <f t="shared" si="155"/>
        <v>29.95905013966895</v>
      </c>
      <c r="X548" s="376">
        <f t="shared" si="156"/>
        <v>238.40300000000002</v>
      </c>
      <c r="Y548" s="379">
        <f t="shared" si="157"/>
        <v>7142.3274304474971</v>
      </c>
    </row>
    <row r="549" spans="1:25" x14ac:dyDescent="0.25">
      <c r="A549" s="210">
        <f>'11-2021'!A555</f>
        <v>44523.624999998683</v>
      </c>
      <c r="B549" s="249">
        <v>470.77</v>
      </c>
      <c r="C549" s="250">
        <v>24607.29018</v>
      </c>
      <c r="D549" s="249">
        <v>0</v>
      </c>
      <c r="E549" s="250">
        <v>0</v>
      </c>
      <c r="F549" s="251">
        <f t="shared" si="145"/>
        <v>470.77</v>
      </c>
      <c r="G549" s="251">
        <f t="shared" si="146"/>
        <v>24607.29018</v>
      </c>
      <c r="H549" s="226">
        <f>'11-2021'!P555</f>
        <v>0</v>
      </c>
      <c r="I549" s="326">
        <f t="shared" si="147"/>
        <v>470.77</v>
      </c>
      <c r="J549" s="322">
        <f t="shared" si="148"/>
        <v>52.270302228264335</v>
      </c>
      <c r="K549" s="360">
        <v>5.0199999999999996</v>
      </c>
      <c r="L549" s="327">
        <f t="shared" si="149"/>
        <v>60.307999999999993</v>
      </c>
      <c r="M549" s="322">
        <f t="shared" si="158"/>
        <v>0</v>
      </c>
      <c r="N549" s="322">
        <f t="shared" si="159"/>
        <v>0</v>
      </c>
      <c r="O549" s="322">
        <f t="shared" si="160"/>
        <v>24.860634114316536</v>
      </c>
      <c r="P549" s="322">
        <f t="shared" si="161"/>
        <v>0</v>
      </c>
      <c r="Q549" s="322">
        <f t="shared" si="162"/>
        <v>0</v>
      </c>
      <c r="R549" s="322">
        <f t="shared" si="150"/>
        <v>60.307999999999993</v>
      </c>
      <c r="S549" s="322">
        <f t="shared" si="151"/>
        <v>0</v>
      </c>
      <c r="T549" s="376">
        <f t="shared" si="152"/>
        <v>200</v>
      </c>
      <c r="U549" s="379">
        <f t="shared" si="153"/>
        <v>0</v>
      </c>
      <c r="V549" s="322">
        <f t="shared" si="154"/>
        <v>24.860634114316536</v>
      </c>
      <c r="W549" s="322">
        <f t="shared" si="155"/>
        <v>27.409668113947799</v>
      </c>
      <c r="X549" s="376">
        <f t="shared" si="156"/>
        <v>270.77</v>
      </c>
      <c r="Y549" s="379">
        <f t="shared" si="157"/>
        <v>7421.7158352136448</v>
      </c>
    </row>
    <row r="550" spans="1:25" x14ac:dyDescent="0.25">
      <c r="A550" s="210">
        <f>'11-2021'!A556</f>
        <v>44523.666666665347</v>
      </c>
      <c r="B550" s="249">
        <v>487.30799999999999</v>
      </c>
      <c r="C550" s="250">
        <v>26574.488079999999</v>
      </c>
      <c r="D550" s="249">
        <v>0</v>
      </c>
      <c r="E550" s="250">
        <v>0</v>
      </c>
      <c r="F550" s="251">
        <f t="shared" si="145"/>
        <v>487.30799999999999</v>
      </c>
      <c r="G550" s="251">
        <f t="shared" si="146"/>
        <v>26574.488079999999</v>
      </c>
      <c r="H550" s="226">
        <f>'11-2021'!P556</f>
        <v>0</v>
      </c>
      <c r="I550" s="326">
        <f t="shared" si="147"/>
        <v>487.30799999999999</v>
      </c>
      <c r="J550" s="322">
        <f t="shared" si="148"/>
        <v>54.533248130545772</v>
      </c>
      <c r="K550" s="360">
        <v>5.0199999999999996</v>
      </c>
      <c r="L550" s="327">
        <f t="shared" si="149"/>
        <v>60.307999999999993</v>
      </c>
      <c r="M550" s="322">
        <f t="shared" si="158"/>
        <v>0</v>
      </c>
      <c r="N550" s="322">
        <f t="shared" si="159"/>
        <v>0</v>
      </c>
      <c r="O550" s="322">
        <f t="shared" si="160"/>
        <v>24.860634114316536</v>
      </c>
      <c r="P550" s="322">
        <f t="shared" si="161"/>
        <v>0</v>
      </c>
      <c r="Q550" s="322">
        <f t="shared" si="162"/>
        <v>0</v>
      </c>
      <c r="R550" s="322">
        <f t="shared" si="150"/>
        <v>60.307999999999993</v>
      </c>
      <c r="S550" s="322">
        <f t="shared" si="151"/>
        <v>0</v>
      </c>
      <c r="T550" s="376">
        <f t="shared" si="152"/>
        <v>200</v>
      </c>
      <c r="U550" s="379">
        <f t="shared" si="153"/>
        <v>0</v>
      </c>
      <c r="V550" s="322">
        <f t="shared" si="154"/>
        <v>24.860634114316536</v>
      </c>
      <c r="W550" s="322">
        <f t="shared" si="155"/>
        <v>29.672614016229236</v>
      </c>
      <c r="X550" s="376">
        <f t="shared" si="156"/>
        <v>287.30799999999999</v>
      </c>
      <c r="Y550" s="379">
        <f t="shared" si="157"/>
        <v>8525.1793877747896</v>
      </c>
    </row>
    <row r="551" spans="1:25" x14ac:dyDescent="0.25">
      <c r="A551" s="210">
        <f>'11-2021'!A557</f>
        <v>44523.708333332012</v>
      </c>
      <c r="B551" s="249">
        <v>489.91399999999999</v>
      </c>
      <c r="C551" s="250">
        <v>32148.632449999997</v>
      </c>
      <c r="D551" s="249">
        <v>0</v>
      </c>
      <c r="E551" s="250">
        <v>0</v>
      </c>
      <c r="F551" s="251">
        <f t="shared" si="145"/>
        <v>489.91399999999999</v>
      </c>
      <c r="G551" s="251">
        <f t="shared" si="146"/>
        <v>32148.632449999997</v>
      </c>
      <c r="H551" s="226">
        <f>'11-2021'!P557</f>
        <v>0</v>
      </c>
      <c r="I551" s="326">
        <f t="shared" si="147"/>
        <v>489.91399999999999</v>
      </c>
      <c r="J551" s="322">
        <f t="shared" si="148"/>
        <v>65.620971129626824</v>
      </c>
      <c r="K551" s="360">
        <v>5.0199999999999996</v>
      </c>
      <c r="L551" s="327">
        <f t="shared" si="149"/>
        <v>60.307999999999993</v>
      </c>
      <c r="M551" s="322">
        <f t="shared" si="158"/>
        <v>0</v>
      </c>
      <c r="N551" s="322">
        <f t="shared" si="159"/>
        <v>0</v>
      </c>
      <c r="O551" s="322">
        <f t="shared" si="160"/>
        <v>24.860634114316536</v>
      </c>
      <c r="P551" s="322">
        <f t="shared" si="161"/>
        <v>0</v>
      </c>
      <c r="Q551" s="322">
        <f t="shared" si="162"/>
        <v>0</v>
      </c>
      <c r="R551" s="322">
        <f t="shared" si="150"/>
        <v>60.307999999999993</v>
      </c>
      <c r="S551" s="322">
        <f t="shared" si="151"/>
        <v>5.3129711296268312</v>
      </c>
      <c r="T551" s="376">
        <f t="shared" si="152"/>
        <v>200</v>
      </c>
      <c r="U551" s="379">
        <f t="shared" si="153"/>
        <v>1062.5942259253661</v>
      </c>
      <c r="V551" s="322">
        <f t="shared" si="154"/>
        <v>24.860634114316536</v>
      </c>
      <c r="W551" s="322">
        <f t="shared" si="155"/>
        <v>40.760337015310284</v>
      </c>
      <c r="X551" s="376">
        <f t="shared" si="156"/>
        <v>289.91399999999999</v>
      </c>
      <c r="Y551" s="379">
        <f t="shared" si="157"/>
        <v>11816.992345456665</v>
      </c>
    </row>
    <row r="552" spans="1:25" x14ac:dyDescent="0.25">
      <c r="A552" s="210">
        <f>'11-2021'!A558</f>
        <v>44523.749999998676</v>
      </c>
      <c r="B552" s="249">
        <v>506.06</v>
      </c>
      <c r="C552" s="250">
        <v>47500.154840000003</v>
      </c>
      <c r="D552" s="249">
        <v>0</v>
      </c>
      <c r="E552" s="250">
        <v>0</v>
      </c>
      <c r="F552" s="251">
        <f t="shared" si="145"/>
        <v>506.06</v>
      </c>
      <c r="G552" s="251">
        <f t="shared" si="146"/>
        <v>47500.154840000003</v>
      </c>
      <c r="H552" s="226">
        <f>'11-2021'!P558</f>
        <v>0</v>
      </c>
      <c r="I552" s="326">
        <f t="shared" si="147"/>
        <v>506.06</v>
      </c>
      <c r="J552" s="322">
        <f t="shared" si="148"/>
        <v>93.862693830771065</v>
      </c>
      <c r="K552" s="360">
        <v>5.0199999999999996</v>
      </c>
      <c r="L552" s="327">
        <f t="shared" si="149"/>
        <v>60.307999999999993</v>
      </c>
      <c r="M552" s="322">
        <f t="shared" si="158"/>
        <v>0</v>
      </c>
      <c r="N552" s="322">
        <f t="shared" si="159"/>
        <v>0</v>
      </c>
      <c r="O552" s="322">
        <f t="shared" si="160"/>
        <v>24.860634114316536</v>
      </c>
      <c r="P552" s="322">
        <f t="shared" si="161"/>
        <v>0</v>
      </c>
      <c r="Q552" s="322">
        <f t="shared" si="162"/>
        <v>0</v>
      </c>
      <c r="R552" s="322">
        <f t="shared" si="150"/>
        <v>60.307999999999993</v>
      </c>
      <c r="S552" s="322">
        <f t="shared" si="151"/>
        <v>33.554693830771072</v>
      </c>
      <c r="T552" s="376">
        <f t="shared" si="152"/>
        <v>200</v>
      </c>
      <c r="U552" s="379">
        <f t="shared" si="153"/>
        <v>6710.9387661542141</v>
      </c>
      <c r="V552" s="322">
        <f t="shared" si="154"/>
        <v>24.860634114316536</v>
      </c>
      <c r="W552" s="322">
        <f t="shared" si="155"/>
        <v>69.002059716454525</v>
      </c>
      <c r="X552" s="376">
        <f t="shared" si="156"/>
        <v>306.06</v>
      </c>
      <c r="Y552" s="379">
        <f t="shared" si="157"/>
        <v>21118.770396818072</v>
      </c>
    </row>
    <row r="553" spans="1:25" x14ac:dyDescent="0.25">
      <c r="A553" s="210">
        <f>'11-2021'!A559</f>
        <v>44523.79166666534</v>
      </c>
      <c r="B553" s="249">
        <v>527.83100000000002</v>
      </c>
      <c r="C553" s="250">
        <v>39904.044463999999</v>
      </c>
      <c r="D553" s="249">
        <v>0</v>
      </c>
      <c r="E553" s="250">
        <v>0</v>
      </c>
      <c r="F553" s="251">
        <f t="shared" si="145"/>
        <v>527.83100000000002</v>
      </c>
      <c r="G553" s="251">
        <f t="shared" si="146"/>
        <v>39904.044463999999</v>
      </c>
      <c r="H553" s="226">
        <f>'11-2021'!P559</f>
        <v>0</v>
      </c>
      <c r="I553" s="326">
        <f t="shared" si="147"/>
        <v>527.83100000000002</v>
      </c>
      <c r="J553" s="322">
        <f t="shared" si="148"/>
        <v>75.600039527803403</v>
      </c>
      <c r="K553" s="360">
        <v>5.0199999999999996</v>
      </c>
      <c r="L553" s="327">
        <f t="shared" si="149"/>
        <v>60.307999999999993</v>
      </c>
      <c r="M553" s="322">
        <f t="shared" si="158"/>
        <v>0</v>
      </c>
      <c r="N553" s="322">
        <f t="shared" si="159"/>
        <v>0</v>
      </c>
      <c r="O553" s="322">
        <f t="shared" si="160"/>
        <v>24.860634114316536</v>
      </c>
      <c r="P553" s="322">
        <f t="shared" si="161"/>
        <v>0</v>
      </c>
      <c r="Q553" s="322">
        <f t="shared" si="162"/>
        <v>0</v>
      </c>
      <c r="R553" s="322">
        <f t="shared" si="150"/>
        <v>60.307999999999993</v>
      </c>
      <c r="S553" s="322">
        <f t="shared" si="151"/>
        <v>15.292039527803411</v>
      </c>
      <c r="T553" s="376">
        <f t="shared" si="152"/>
        <v>200</v>
      </c>
      <c r="U553" s="379">
        <f t="shared" si="153"/>
        <v>3058.4079055606821</v>
      </c>
      <c r="V553" s="322">
        <f t="shared" si="154"/>
        <v>24.860634114316536</v>
      </c>
      <c r="W553" s="322">
        <f t="shared" si="155"/>
        <v>50.739405413486864</v>
      </c>
      <c r="X553" s="376">
        <f t="shared" si="156"/>
        <v>327.83100000000002</v>
      </c>
      <c r="Y553" s="379">
        <f t="shared" si="157"/>
        <v>16633.950016108814</v>
      </c>
    </row>
    <row r="554" spans="1:25" x14ac:dyDescent="0.25">
      <c r="A554" s="210">
        <f>'11-2021'!A560</f>
        <v>44523.833333332004</v>
      </c>
      <c r="B554" s="249">
        <v>518.12900000000002</v>
      </c>
      <c r="C554" s="250">
        <v>39773.109124000002</v>
      </c>
      <c r="D554" s="249">
        <v>0</v>
      </c>
      <c r="E554" s="250">
        <v>0</v>
      </c>
      <c r="F554" s="251">
        <f t="shared" si="145"/>
        <v>518.12900000000002</v>
      </c>
      <c r="G554" s="251">
        <f t="shared" si="146"/>
        <v>39773.109124000002</v>
      </c>
      <c r="H554" s="226">
        <f>'11-2021'!P560</f>
        <v>0</v>
      </c>
      <c r="I554" s="326">
        <f t="shared" si="147"/>
        <v>518.12900000000002</v>
      </c>
      <c r="J554" s="322">
        <f t="shared" si="148"/>
        <v>76.762947304628767</v>
      </c>
      <c r="K554" s="360">
        <v>5.0199999999999996</v>
      </c>
      <c r="L554" s="327">
        <f t="shared" si="149"/>
        <v>60.307999999999993</v>
      </c>
      <c r="M554" s="322">
        <f t="shared" si="158"/>
        <v>0</v>
      </c>
      <c r="N554" s="322">
        <f t="shared" si="159"/>
        <v>0</v>
      </c>
      <c r="O554" s="322">
        <f t="shared" si="160"/>
        <v>24.860634114316536</v>
      </c>
      <c r="P554" s="322">
        <f t="shared" si="161"/>
        <v>0</v>
      </c>
      <c r="Q554" s="322">
        <f t="shared" si="162"/>
        <v>0</v>
      </c>
      <c r="R554" s="322">
        <f t="shared" si="150"/>
        <v>60.307999999999993</v>
      </c>
      <c r="S554" s="322">
        <f t="shared" si="151"/>
        <v>16.454947304628774</v>
      </c>
      <c r="T554" s="376">
        <f t="shared" si="152"/>
        <v>200</v>
      </c>
      <c r="U554" s="379">
        <f t="shared" si="153"/>
        <v>3290.9894609257549</v>
      </c>
      <c r="V554" s="322">
        <f t="shared" si="154"/>
        <v>24.860634114316536</v>
      </c>
      <c r="W554" s="322">
        <f t="shared" si="155"/>
        <v>51.902313190312228</v>
      </c>
      <c r="X554" s="376">
        <f t="shared" si="156"/>
        <v>318.12900000000002</v>
      </c>
      <c r="Y554" s="379">
        <f t="shared" si="157"/>
        <v>16511.63099292084</v>
      </c>
    </row>
    <row r="555" spans="1:25" x14ac:dyDescent="0.25">
      <c r="A555" s="210">
        <f>'11-2021'!A561</f>
        <v>44523.874999998668</v>
      </c>
      <c r="B555" s="249">
        <v>516.702</v>
      </c>
      <c r="C555" s="250">
        <v>38859.545561999999</v>
      </c>
      <c r="D555" s="249">
        <v>0</v>
      </c>
      <c r="E555" s="250">
        <v>0</v>
      </c>
      <c r="F555" s="251">
        <f t="shared" si="145"/>
        <v>516.702</v>
      </c>
      <c r="G555" s="251">
        <f t="shared" si="146"/>
        <v>38859.545561999999</v>
      </c>
      <c r="H555" s="226">
        <f>'11-2021'!P561</f>
        <v>0</v>
      </c>
      <c r="I555" s="326">
        <f t="shared" si="147"/>
        <v>516.702</v>
      </c>
      <c r="J555" s="322">
        <f t="shared" si="148"/>
        <v>75.20688048817307</v>
      </c>
      <c r="K555" s="360">
        <v>5.0199999999999996</v>
      </c>
      <c r="L555" s="327">
        <f t="shared" si="149"/>
        <v>60.307999999999993</v>
      </c>
      <c r="M555" s="322">
        <f t="shared" si="158"/>
        <v>0</v>
      </c>
      <c r="N555" s="322">
        <f t="shared" si="159"/>
        <v>0</v>
      </c>
      <c r="O555" s="322">
        <f t="shared" si="160"/>
        <v>24.860634114316536</v>
      </c>
      <c r="P555" s="322">
        <f t="shared" si="161"/>
        <v>0</v>
      </c>
      <c r="Q555" s="322">
        <f t="shared" si="162"/>
        <v>0</v>
      </c>
      <c r="R555" s="322">
        <f t="shared" si="150"/>
        <v>60.307999999999993</v>
      </c>
      <c r="S555" s="322">
        <f t="shared" si="151"/>
        <v>14.898880488173077</v>
      </c>
      <c r="T555" s="376">
        <f t="shared" si="152"/>
        <v>200</v>
      </c>
      <c r="U555" s="379">
        <f t="shared" si="153"/>
        <v>2979.7760976346153</v>
      </c>
      <c r="V555" s="322">
        <f t="shared" si="154"/>
        <v>24.860634114316536</v>
      </c>
      <c r="W555" s="322">
        <f t="shared" si="155"/>
        <v>50.34624637385653</v>
      </c>
      <c r="X555" s="376">
        <f t="shared" si="156"/>
        <v>316.702</v>
      </c>
      <c r="Y555" s="379">
        <f t="shared" si="157"/>
        <v>15944.756919093112</v>
      </c>
    </row>
    <row r="556" spans="1:25" x14ac:dyDescent="0.25">
      <c r="A556" s="210">
        <f>'11-2021'!A562</f>
        <v>44523.916666665333</v>
      </c>
      <c r="B556" s="249">
        <v>506.61399999999998</v>
      </c>
      <c r="C556" s="250">
        <v>35285.812912000001</v>
      </c>
      <c r="D556" s="249">
        <v>0</v>
      </c>
      <c r="E556" s="250">
        <v>0</v>
      </c>
      <c r="F556" s="251">
        <f t="shared" si="145"/>
        <v>506.61399999999998</v>
      </c>
      <c r="G556" s="251">
        <f t="shared" si="146"/>
        <v>35285.812912000001</v>
      </c>
      <c r="H556" s="226">
        <f>'11-2021'!P562</f>
        <v>0</v>
      </c>
      <c r="I556" s="326">
        <f t="shared" si="147"/>
        <v>506.61399999999998</v>
      </c>
      <c r="J556" s="322">
        <f t="shared" si="148"/>
        <v>69.650291764538693</v>
      </c>
      <c r="K556" s="360">
        <v>5.0199999999999996</v>
      </c>
      <c r="L556" s="327">
        <f t="shared" si="149"/>
        <v>60.307999999999993</v>
      </c>
      <c r="M556" s="322">
        <f t="shared" si="158"/>
        <v>0</v>
      </c>
      <c r="N556" s="322">
        <f t="shared" si="159"/>
        <v>0</v>
      </c>
      <c r="O556" s="322">
        <f t="shared" si="160"/>
        <v>24.860634114316536</v>
      </c>
      <c r="P556" s="322">
        <f t="shared" si="161"/>
        <v>0</v>
      </c>
      <c r="Q556" s="322">
        <f t="shared" si="162"/>
        <v>0</v>
      </c>
      <c r="R556" s="322">
        <f t="shared" si="150"/>
        <v>60.307999999999993</v>
      </c>
      <c r="S556" s="322">
        <f t="shared" si="151"/>
        <v>9.3422917645387002</v>
      </c>
      <c r="T556" s="376">
        <f t="shared" si="152"/>
        <v>200</v>
      </c>
      <c r="U556" s="379">
        <f t="shared" si="153"/>
        <v>1868.4583529077399</v>
      </c>
      <c r="V556" s="322">
        <f t="shared" si="154"/>
        <v>24.860634114316536</v>
      </c>
      <c r="W556" s="322">
        <f t="shared" si="155"/>
        <v>44.789657650222154</v>
      </c>
      <c r="X556" s="376">
        <f t="shared" si="156"/>
        <v>306.61399999999998</v>
      </c>
      <c r="Y556" s="379">
        <f t="shared" si="157"/>
        <v>13733.136090765214</v>
      </c>
    </row>
    <row r="557" spans="1:25" x14ac:dyDescent="0.25">
      <c r="A557" s="210">
        <f>'11-2021'!A563</f>
        <v>44523.958333331997</v>
      </c>
      <c r="B557" s="249">
        <v>468.36799999999999</v>
      </c>
      <c r="C557" s="250">
        <v>31097.836327999998</v>
      </c>
      <c r="D557" s="249">
        <v>0</v>
      </c>
      <c r="E557" s="250">
        <v>0</v>
      </c>
      <c r="F557" s="251">
        <f t="shared" si="145"/>
        <v>468.36799999999999</v>
      </c>
      <c r="G557" s="251">
        <f t="shared" si="146"/>
        <v>31097.836327999998</v>
      </c>
      <c r="H557" s="226">
        <f>'11-2021'!P563</f>
        <v>0</v>
      </c>
      <c r="I557" s="326">
        <f t="shared" si="147"/>
        <v>468.36799999999999</v>
      </c>
      <c r="J557" s="322">
        <f t="shared" si="148"/>
        <v>66.396159276466364</v>
      </c>
      <c r="K557" s="360">
        <v>5.0199999999999996</v>
      </c>
      <c r="L557" s="327">
        <f t="shared" si="149"/>
        <v>60.307999999999993</v>
      </c>
      <c r="M557" s="322">
        <f t="shared" si="158"/>
        <v>0</v>
      </c>
      <c r="N557" s="322">
        <f t="shared" si="159"/>
        <v>0</v>
      </c>
      <c r="O557" s="322">
        <f t="shared" si="160"/>
        <v>24.860634114316536</v>
      </c>
      <c r="P557" s="322">
        <f t="shared" si="161"/>
        <v>0</v>
      </c>
      <c r="Q557" s="322">
        <f t="shared" si="162"/>
        <v>0</v>
      </c>
      <c r="R557" s="322">
        <f t="shared" si="150"/>
        <v>60.307999999999993</v>
      </c>
      <c r="S557" s="322">
        <f t="shared" si="151"/>
        <v>6.0881592764663708</v>
      </c>
      <c r="T557" s="376">
        <f t="shared" si="152"/>
        <v>200</v>
      </c>
      <c r="U557" s="379">
        <f t="shared" si="153"/>
        <v>1217.6318552932742</v>
      </c>
      <c r="V557" s="322">
        <f t="shared" si="154"/>
        <v>24.860634114316536</v>
      </c>
      <c r="W557" s="322">
        <f t="shared" si="155"/>
        <v>41.535525162149824</v>
      </c>
      <c r="X557" s="376">
        <f t="shared" si="156"/>
        <v>268.36799999999999</v>
      </c>
      <c r="Y557" s="379">
        <f t="shared" si="157"/>
        <v>11146.805816715823</v>
      </c>
    </row>
    <row r="558" spans="1:25" x14ac:dyDescent="0.25">
      <c r="A558" s="210">
        <f>'11-2021'!A564</f>
        <v>44523.999999998661</v>
      </c>
      <c r="B558" s="249">
        <v>483.00099999999998</v>
      </c>
      <c r="C558" s="250">
        <v>27381.201390999999</v>
      </c>
      <c r="D558" s="249">
        <v>0</v>
      </c>
      <c r="E558" s="250">
        <v>0</v>
      </c>
      <c r="F558" s="251">
        <f t="shared" si="145"/>
        <v>483.00099999999998</v>
      </c>
      <c r="G558" s="251">
        <f t="shared" si="146"/>
        <v>27381.201390999999</v>
      </c>
      <c r="H558" s="226">
        <f>'11-2021'!P564</f>
        <v>0</v>
      </c>
      <c r="I558" s="326">
        <f t="shared" si="147"/>
        <v>483.00099999999998</v>
      </c>
      <c r="J558" s="322">
        <f t="shared" si="148"/>
        <v>56.689740582317633</v>
      </c>
      <c r="K558" s="360">
        <v>5.0199999999999996</v>
      </c>
      <c r="L558" s="327">
        <f t="shared" si="149"/>
        <v>60.307999999999993</v>
      </c>
      <c r="M558" s="322">
        <f t="shared" si="158"/>
        <v>0</v>
      </c>
      <c r="N558" s="322">
        <f t="shared" si="159"/>
        <v>0</v>
      </c>
      <c r="O558" s="322">
        <f t="shared" si="160"/>
        <v>24.860634114316536</v>
      </c>
      <c r="P558" s="322">
        <f t="shared" si="161"/>
        <v>0</v>
      </c>
      <c r="Q558" s="322">
        <f t="shared" si="162"/>
        <v>0</v>
      </c>
      <c r="R558" s="322">
        <f t="shared" si="150"/>
        <v>60.307999999999993</v>
      </c>
      <c r="S558" s="322">
        <f t="shared" si="151"/>
        <v>0</v>
      </c>
      <c r="T558" s="376">
        <f t="shared" si="152"/>
        <v>200</v>
      </c>
      <c r="U558" s="379">
        <f t="shared" si="153"/>
        <v>0</v>
      </c>
      <c r="V558" s="322">
        <f t="shared" si="154"/>
        <v>24.860634114316536</v>
      </c>
      <c r="W558" s="322">
        <f t="shared" si="155"/>
        <v>31.829106468001097</v>
      </c>
      <c r="X558" s="376">
        <f t="shared" si="156"/>
        <v>283.00099999999998</v>
      </c>
      <c r="Y558" s="379">
        <f t="shared" si="157"/>
        <v>9007.6689595507778</v>
      </c>
    </row>
    <row r="559" spans="1:25" x14ac:dyDescent="0.25">
      <c r="A559" s="210">
        <f>'11-2021'!A565</f>
        <v>44524.041666665325</v>
      </c>
      <c r="B559" s="249">
        <v>476.28700000000003</v>
      </c>
      <c r="C559" s="250">
        <v>27893.624068999998</v>
      </c>
      <c r="D559" s="249">
        <v>0</v>
      </c>
      <c r="E559" s="250">
        <v>0</v>
      </c>
      <c r="F559" s="251">
        <f t="shared" si="145"/>
        <v>476.28700000000003</v>
      </c>
      <c r="G559" s="251">
        <f t="shared" si="146"/>
        <v>27893.624068999998</v>
      </c>
      <c r="H559" s="226">
        <f>'11-2021'!P565</f>
        <v>0</v>
      </c>
      <c r="I559" s="326">
        <f t="shared" si="147"/>
        <v>476.28700000000003</v>
      </c>
      <c r="J559" s="322">
        <f t="shared" si="148"/>
        <v>58.564739472208977</v>
      </c>
      <c r="K559" s="360">
        <v>5.1100000000000003</v>
      </c>
      <c r="L559" s="327">
        <f t="shared" si="149"/>
        <v>61.244</v>
      </c>
      <c r="M559" s="322">
        <f t="shared" si="158"/>
        <v>0</v>
      </c>
      <c r="N559" s="322">
        <f t="shared" si="159"/>
        <v>0</v>
      </c>
      <c r="O559" s="322">
        <f t="shared" si="160"/>
        <v>24.860634114316536</v>
      </c>
      <c r="P559" s="322">
        <f t="shared" si="161"/>
        <v>0</v>
      </c>
      <c r="Q559" s="322">
        <f t="shared" si="162"/>
        <v>0</v>
      </c>
      <c r="R559" s="322">
        <f t="shared" si="150"/>
        <v>61.244</v>
      </c>
      <c r="S559" s="322">
        <f t="shared" si="151"/>
        <v>0</v>
      </c>
      <c r="T559" s="376">
        <f t="shared" si="152"/>
        <v>200</v>
      </c>
      <c r="U559" s="379">
        <f t="shared" si="153"/>
        <v>0</v>
      </c>
      <c r="V559" s="322">
        <f t="shared" si="154"/>
        <v>24.860634114316536</v>
      </c>
      <c r="W559" s="322">
        <f t="shared" si="155"/>
        <v>33.704105357892445</v>
      </c>
      <c r="X559" s="376">
        <f t="shared" si="156"/>
        <v>276.28700000000003</v>
      </c>
      <c r="Y559" s="379">
        <f t="shared" si="157"/>
        <v>9312.0061570160306</v>
      </c>
    </row>
    <row r="560" spans="1:25" x14ac:dyDescent="0.25">
      <c r="A560" s="210">
        <f>'11-2021'!A566</f>
        <v>44524.08333333199</v>
      </c>
      <c r="B560" s="249">
        <v>461.38300000000004</v>
      </c>
      <c r="C560" s="250">
        <v>25253.531190999998</v>
      </c>
      <c r="D560" s="249">
        <v>0</v>
      </c>
      <c r="E560" s="250">
        <v>0</v>
      </c>
      <c r="F560" s="251">
        <f t="shared" si="145"/>
        <v>461.38300000000004</v>
      </c>
      <c r="G560" s="251">
        <f t="shared" si="146"/>
        <v>25253.531190999998</v>
      </c>
      <c r="H560" s="226">
        <f>'11-2021'!P566</f>
        <v>0</v>
      </c>
      <c r="I560" s="326">
        <f t="shared" si="147"/>
        <v>461.38300000000004</v>
      </c>
      <c r="J560" s="322">
        <f t="shared" si="148"/>
        <v>54.734420624513682</v>
      </c>
      <c r="K560" s="360">
        <v>5.1100000000000003</v>
      </c>
      <c r="L560" s="327">
        <f t="shared" si="149"/>
        <v>61.244</v>
      </c>
      <c r="M560" s="322">
        <f t="shared" si="158"/>
        <v>0</v>
      </c>
      <c r="N560" s="322">
        <f t="shared" si="159"/>
        <v>0</v>
      </c>
      <c r="O560" s="322">
        <f t="shared" si="160"/>
        <v>24.860634114316536</v>
      </c>
      <c r="P560" s="322">
        <f t="shared" si="161"/>
        <v>0</v>
      </c>
      <c r="Q560" s="322">
        <f t="shared" si="162"/>
        <v>0</v>
      </c>
      <c r="R560" s="322">
        <f t="shared" si="150"/>
        <v>61.244</v>
      </c>
      <c r="S560" s="322">
        <f t="shared" si="151"/>
        <v>0</v>
      </c>
      <c r="T560" s="376">
        <f t="shared" si="152"/>
        <v>200</v>
      </c>
      <c r="U560" s="379">
        <f t="shared" si="153"/>
        <v>0</v>
      </c>
      <c r="V560" s="322">
        <f t="shared" si="154"/>
        <v>24.860634114316536</v>
      </c>
      <c r="W560" s="322">
        <f t="shared" si="155"/>
        <v>29.873786510197146</v>
      </c>
      <c r="X560" s="376">
        <f t="shared" si="156"/>
        <v>261.38300000000004</v>
      </c>
      <c r="Y560" s="379">
        <f t="shared" si="157"/>
        <v>7808.4999393948619</v>
      </c>
    </row>
    <row r="561" spans="1:25" x14ac:dyDescent="0.25">
      <c r="A561" s="210">
        <f>'11-2021'!A567</f>
        <v>44524.124999998654</v>
      </c>
      <c r="B561" s="249">
        <v>456.98800000000006</v>
      </c>
      <c r="C561" s="250">
        <v>25539.100999999999</v>
      </c>
      <c r="D561" s="249">
        <v>0</v>
      </c>
      <c r="E561" s="250">
        <v>0</v>
      </c>
      <c r="F561" s="251">
        <f t="shared" si="145"/>
        <v>456.98800000000006</v>
      </c>
      <c r="G561" s="251">
        <f t="shared" si="146"/>
        <v>25539.100999999999</v>
      </c>
      <c r="H561" s="226">
        <f>'11-2021'!P567</f>
        <v>0</v>
      </c>
      <c r="I561" s="326">
        <f t="shared" si="147"/>
        <v>456.98800000000006</v>
      </c>
      <c r="J561" s="322">
        <f t="shared" si="148"/>
        <v>55.885714723362533</v>
      </c>
      <c r="K561" s="360">
        <v>5.1100000000000003</v>
      </c>
      <c r="L561" s="327">
        <f t="shared" si="149"/>
        <v>61.244</v>
      </c>
      <c r="M561" s="322">
        <f t="shared" si="158"/>
        <v>0</v>
      </c>
      <c r="N561" s="322">
        <f t="shared" si="159"/>
        <v>0</v>
      </c>
      <c r="O561" s="322">
        <f t="shared" si="160"/>
        <v>24.860634114316536</v>
      </c>
      <c r="P561" s="322">
        <f t="shared" si="161"/>
        <v>0</v>
      </c>
      <c r="Q561" s="322">
        <f t="shared" si="162"/>
        <v>0</v>
      </c>
      <c r="R561" s="322">
        <f t="shared" si="150"/>
        <v>61.244</v>
      </c>
      <c r="S561" s="322">
        <f t="shared" si="151"/>
        <v>0</v>
      </c>
      <c r="T561" s="376">
        <f t="shared" si="152"/>
        <v>200</v>
      </c>
      <c r="U561" s="379">
        <f t="shared" si="153"/>
        <v>0</v>
      </c>
      <c r="V561" s="322">
        <f t="shared" si="154"/>
        <v>24.860634114316536</v>
      </c>
      <c r="W561" s="322">
        <f t="shared" si="155"/>
        <v>31.025080609045997</v>
      </c>
      <c r="X561" s="376">
        <f t="shared" si="156"/>
        <v>256.98800000000006</v>
      </c>
      <c r="Y561" s="379">
        <f t="shared" si="157"/>
        <v>7973.0734155575146</v>
      </c>
    </row>
    <row r="562" spans="1:25" x14ac:dyDescent="0.25">
      <c r="A562" s="210">
        <f>'11-2021'!A568</f>
        <v>44524.166666665318</v>
      </c>
      <c r="B562" s="249">
        <v>448.5</v>
      </c>
      <c r="C562" s="250">
        <v>25408.929</v>
      </c>
      <c r="D562" s="249">
        <v>0</v>
      </c>
      <c r="E562" s="250">
        <v>0</v>
      </c>
      <c r="F562" s="251">
        <f t="shared" si="145"/>
        <v>448.5</v>
      </c>
      <c r="G562" s="251">
        <f t="shared" si="146"/>
        <v>25408.929</v>
      </c>
      <c r="H562" s="226">
        <f>'11-2021'!P568</f>
        <v>0</v>
      </c>
      <c r="I562" s="326">
        <f t="shared" si="147"/>
        <v>448.5</v>
      </c>
      <c r="J562" s="322">
        <f t="shared" si="148"/>
        <v>56.653130434782611</v>
      </c>
      <c r="K562" s="360">
        <v>5.1100000000000003</v>
      </c>
      <c r="L562" s="327">
        <f t="shared" si="149"/>
        <v>61.244</v>
      </c>
      <c r="M562" s="322">
        <f t="shared" si="158"/>
        <v>0</v>
      </c>
      <c r="N562" s="322">
        <f t="shared" si="159"/>
        <v>0</v>
      </c>
      <c r="O562" s="322">
        <f t="shared" si="160"/>
        <v>24.860634114316536</v>
      </c>
      <c r="P562" s="322">
        <f t="shared" si="161"/>
        <v>0</v>
      </c>
      <c r="Q562" s="322">
        <f t="shared" si="162"/>
        <v>0</v>
      </c>
      <c r="R562" s="322">
        <f t="shared" si="150"/>
        <v>61.244</v>
      </c>
      <c r="S562" s="322">
        <f t="shared" si="151"/>
        <v>0</v>
      </c>
      <c r="T562" s="376">
        <f t="shared" si="152"/>
        <v>200</v>
      </c>
      <c r="U562" s="379">
        <f t="shared" si="153"/>
        <v>0</v>
      </c>
      <c r="V562" s="322">
        <f t="shared" si="154"/>
        <v>24.860634114316536</v>
      </c>
      <c r="W562" s="322">
        <f t="shared" si="155"/>
        <v>31.792496320466075</v>
      </c>
      <c r="X562" s="376">
        <f t="shared" si="156"/>
        <v>248.5</v>
      </c>
      <c r="Y562" s="379">
        <f t="shared" si="157"/>
        <v>7900.4353356358197</v>
      </c>
    </row>
    <row r="563" spans="1:25" x14ac:dyDescent="0.25">
      <c r="A563" s="210">
        <f>'11-2021'!A569</f>
        <v>44524.208333331982</v>
      </c>
      <c r="B563" s="249">
        <v>459.79500000000002</v>
      </c>
      <c r="C563" s="250">
        <v>29100.627034999998</v>
      </c>
      <c r="D563" s="249">
        <v>0</v>
      </c>
      <c r="E563" s="250">
        <v>0</v>
      </c>
      <c r="F563" s="251">
        <f t="shared" si="145"/>
        <v>459.79500000000002</v>
      </c>
      <c r="G563" s="251">
        <f t="shared" si="146"/>
        <v>29100.627034999998</v>
      </c>
      <c r="H563" s="226">
        <f>'11-2021'!P569</f>
        <v>0</v>
      </c>
      <c r="I563" s="326">
        <f t="shared" si="147"/>
        <v>459.79500000000002</v>
      </c>
      <c r="J563" s="322">
        <f t="shared" si="148"/>
        <v>63.290438206157084</v>
      </c>
      <c r="K563" s="360">
        <v>5.1100000000000003</v>
      </c>
      <c r="L563" s="327">
        <f t="shared" si="149"/>
        <v>61.244</v>
      </c>
      <c r="M563" s="322">
        <f t="shared" si="158"/>
        <v>0</v>
      </c>
      <c r="N563" s="322">
        <f t="shared" si="159"/>
        <v>0</v>
      </c>
      <c r="O563" s="322">
        <f t="shared" si="160"/>
        <v>24.860634114316536</v>
      </c>
      <c r="P563" s="322">
        <f t="shared" si="161"/>
        <v>0</v>
      </c>
      <c r="Q563" s="322">
        <f t="shared" si="162"/>
        <v>0</v>
      </c>
      <c r="R563" s="322">
        <f t="shared" si="150"/>
        <v>61.244</v>
      </c>
      <c r="S563" s="322">
        <f t="shared" si="151"/>
        <v>2.0464382061570845</v>
      </c>
      <c r="T563" s="376">
        <f t="shared" si="152"/>
        <v>200</v>
      </c>
      <c r="U563" s="379">
        <f t="shared" si="153"/>
        <v>409.2876412314169</v>
      </c>
      <c r="V563" s="322">
        <f t="shared" si="154"/>
        <v>24.860634114316536</v>
      </c>
      <c r="W563" s="322">
        <f t="shared" si="155"/>
        <v>38.429804091840552</v>
      </c>
      <c r="X563" s="376">
        <f t="shared" si="156"/>
        <v>259.79500000000002</v>
      </c>
      <c r="Y563" s="379">
        <f t="shared" si="157"/>
        <v>9983.8709540397176</v>
      </c>
    </row>
    <row r="564" spans="1:25" x14ac:dyDescent="0.25">
      <c r="A564" s="210">
        <f>'11-2021'!A570</f>
        <v>44524.249999998647</v>
      </c>
      <c r="B564" s="249">
        <v>499.88499999999999</v>
      </c>
      <c r="C564" s="250">
        <v>36938.322160000003</v>
      </c>
      <c r="D564" s="249">
        <v>0</v>
      </c>
      <c r="E564" s="250">
        <v>0</v>
      </c>
      <c r="F564" s="251">
        <f t="shared" si="145"/>
        <v>499.88499999999999</v>
      </c>
      <c r="G564" s="251">
        <f t="shared" si="146"/>
        <v>36938.322160000003</v>
      </c>
      <c r="H564" s="226">
        <f>'11-2021'!P570</f>
        <v>0</v>
      </c>
      <c r="I564" s="326">
        <f t="shared" si="147"/>
        <v>499.88499999999999</v>
      </c>
      <c r="J564" s="322">
        <f t="shared" si="148"/>
        <v>73.893639857167159</v>
      </c>
      <c r="K564" s="360">
        <v>5.1100000000000003</v>
      </c>
      <c r="L564" s="327">
        <f t="shared" si="149"/>
        <v>61.244</v>
      </c>
      <c r="M564" s="322">
        <f t="shared" si="158"/>
        <v>0</v>
      </c>
      <c r="N564" s="322">
        <f t="shared" si="159"/>
        <v>0</v>
      </c>
      <c r="O564" s="322">
        <f t="shared" si="160"/>
        <v>24.860634114316536</v>
      </c>
      <c r="P564" s="322">
        <f t="shared" si="161"/>
        <v>0</v>
      </c>
      <c r="Q564" s="322">
        <f t="shared" si="162"/>
        <v>0</v>
      </c>
      <c r="R564" s="322">
        <f t="shared" si="150"/>
        <v>61.244</v>
      </c>
      <c r="S564" s="322">
        <f t="shared" si="151"/>
        <v>12.649639857167159</v>
      </c>
      <c r="T564" s="376">
        <f t="shared" si="152"/>
        <v>200</v>
      </c>
      <c r="U564" s="379">
        <f t="shared" si="153"/>
        <v>2529.9279714334316</v>
      </c>
      <c r="V564" s="322">
        <f t="shared" si="154"/>
        <v>24.860634114316536</v>
      </c>
      <c r="W564" s="322">
        <f t="shared" si="155"/>
        <v>49.033005742850619</v>
      </c>
      <c r="X564" s="376">
        <f t="shared" si="156"/>
        <v>299.88499999999999</v>
      </c>
      <c r="Y564" s="379">
        <f t="shared" si="157"/>
        <v>14704.262927194757</v>
      </c>
    </row>
    <row r="565" spans="1:25" x14ac:dyDescent="0.25">
      <c r="A565" s="210">
        <f>'11-2021'!A571</f>
        <v>44524.291666665311</v>
      </c>
      <c r="B565" s="249">
        <v>510.13499999999999</v>
      </c>
      <c r="C565" s="250">
        <v>53977.116685000001</v>
      </c>
      <c r="D565" s="249">
        <v>0</v>
      </c>
      <c r="E565" s="250">
        <v>0</v>
      </c>
      <c r="F565" s="251">
        <f t="shared" si="145"/>
        <v>510.13499999999999</v>
      </c>
      <c r="G565" s="251">
        <f t="shared" si="146"/>
        <v>53977.116685000001</v>
      </c>
      <c r="H565" s="226">
        <f>'11-2021'!P571</f>
        <v>0</v>
      </c>
      <c r="I565" s="326">
        <f t="shared" si="147"/>
        <v>510.13499999999999</v>
      </c>
      <c r="J565" s="322">
        <f t="shared" si="148"/>
        <v>105.80947530555638</v>
      </c>
      <c r="K565" s="360">
        <v>5.1100000000000003</v>
      </c>
      <c r="L565" s="327">
        <f t="shared" si="149"/>
        <v>61.244</v>
      </c>
      <c r="M565" s="322">
        <f t="shared" si="158"/>
        <v>0</v>
      </c>
      <c r="N565" s="322">
        <f t="shared" si="159"/>
        <v>0</v>
      </c>
      <c r="O565" s="322">
        <f t="shared" si="160"/>
        <v>24.860634114316536</v>
      </c>
      <c r="P565" s="322">
        <f t="shared" si="161"/>
        <v>0</v>
      </c>
      <c r="Q565" s="322">
        <f t="shared" si="162"/>
        <v>0</v>
      </c>
      <c r="R565" s="322">
        <f t="shared" si="150"/>
        <v>61.244</v>
      </c>
      <c r="S565" s="322">
        <f t="shared" si="151"/>
        <v>44.565475305556376</v>
      </c>
      <c r="T565" s="376">
        <f t="shared" si="152"/>
        <v>200</v>
      </c>
      <c r="U565" s="379">
        <f t="shared" si="153"/>
        <v>8913.0950611112748</v>
      </c>
      <c r="V565" s="322">
        <f t="shared" si="154"/>
        <v>24.860634114316536</v>
      </c>
      <c r="W565" s="322">
        <f t="shared" si="155"/>
        <v>80.948841191239836</v>
      </c>
      <c r="X565" s="376">
        <f t="shared" si="156"/>
        <v>310.13499999999999</v>
      </c>
      <c r="Y565" s="379">
        <f t="shared" si="157"/>
        <v>25105.068862845164</v>
      </c>
    </row>
    <row r="566" spans="1:25" x14ac:dyDescent="0.25">
      <c r="A566" s="210">
        <f>'11-2021'!A572</f>
        <v>44524.333333331975</v>
      </c>
      <c r="B566" s="249">
        <v>528.40099999999995</v>
      </c>
      <c r="C566" s="250">
        <v>58027.656529999993</v>
      </c>
      <c r="D566" s="249">
        <v>0</v>
      </c>
      <c r="E566" s="250">
        <v>0</v>
      </c>
      <c r="F566" s="251">
        <f t="shared" si="145"/>
        <v>528.40099999999995</v>
      </c>
      <c r="G566" s="251">
        <f t="shared" si="146"/>
        <v>58027.656529999993</v>
      </c>
      <c r="H566" s="226">
        <f>'11-2021'!P572</f>
        <v>0</v>
      </c>
      <c r="I566" s="326">
        <f t="shared" si="147"/>
        <v>528.40099999999995</v>
      </c>
      <c r="J566" s="322">
        <f t="shared" si="148"/>
        <v>109.81746160586373</v>
      </c>
      <c r="K566" s="360">
        <v>5.1100000000000003</v>
      </c>
      <c r="L566" s="327">
        <f t="shared" si="149"/>
        <v>61.244</v>
      </c>
      <c r="M566" s="322">
        <f t="shared" si="158"/>
        <v>0</v>
      </c>
      <c r="N566" s="322">
        <f t="shared" si="159"/>
        <v>0</v>
      </c>
      <c r="O566" s="322">
        <f t="shared" si="160"/>
        <v>24.860634114316536</v>
      </c>
      <c r="P566" s="322">
        <f t="shared" si="161"/>
        <v>0</v>
      </c>
      <c r="Q566" s="322">
        <f t="shared" si="162"/>
        <v>0</v>
      </c>
      <c r="R566" s="322">
        <f t="shared" si="150"/>
        <v>61.244</v>
      </c>
      <c r="S566" s="322">
        <f t="shared" si="151"/>
        <v>48.573461605863727</v>
      </c>
      <c r="T566" s="376">
        <f t="shared" si="152"/>
        <v>200</v>
      </c>
      <c r="U566" s="379">
        <f t="shared" si="153"/>
        <v>9714.6923211727462</v>
      </c>
      <c r="V566" s="322">
        <f t="shared" si="154"/>
        <v>24.860634114316536</v>
      </c>
      <c r="W566" s="322">
        <f t="shared" si="155"/>
        <v>84.956827491547187</v>
      </c>
      <c r="X566" s="376">
        <f t="shared" si="156"/>
        <v>328.40099999999995</v>
      </c>
      <c r="Y566" s="379">
        <f t="shared" si="157"/>
        <v>27899.907105051585</v>
      </c>
    </row>
    <row r="567" spans="1:25" x14ac:dyDescent="0.25">
      <c r="A567" s="210">
        <f>'11-2021'!A573</f>
        <v>44524.374999998639</v>
      </c>
      <c r="B567" s="249">
        <v>534.60900000000004</v>
      </c>
      <c r="C567" s="250">
        <v>41359.823369999998</v>
      </c>
      <c r="D567" s="249">
        <v>0</v>
      </c>
      <c r="E567" s="250">
        <v>0</v>
      </c>
      <c r="F567" s="251">
        <f t="shared" si="145"/>
        <v>534.60900000000004</v>
      </c>
      <c r="G567" s="251">
        <f t="shared" si="146"/>
        <v>41359.823369999998</v>
      </c>
      <c r="H567" s="226">
        <f>'11-2021'!P573</f>
        <v>0</v>
      </c>
      <c r="I567" s="326">
        <f t="shared" si="147"/>
        <v>534.60900000000004</v>
      </c>
      <c r="J567" s="322">
        <f t="shared" si="148"/>
        <v>77.364622312755671</v>
      </c>
      <c r="K567" s="360">
        <v>5.1100000000000003</v>
      </c>
      <c r="L567" s="327">
        <f t="shared" si="149"/>
        <v>61.244</v>
      </c>
      <c r="M567" s="322">
        <f t="shared" si="158"/>
        <v>0</v>
      </c>
      <c r="N567" s="322">
        <f t="shared" si="159"/>
        <v>0</v>
      </c>
      <c r="O567" s="322">
        <f t="shared" si="160"/>
        <v>24.860634114316536</v>
      </c>
      <c r="P567" s="322">
        <f t="shared" si="161"/>
        <v>0</v>
      </c>
      <c r="Q567" s="322">
        <f t="shared" si="162"/>
        <v>0</v>
      </c>
      <c r="R567" s="322">
        <f t="shared" si="150"/>
        <v>61.244</v>
      </c>
      <c r="S567" s="322">
        <f t="shared" si="151"/>
        <v>16.120622312755671</v>
      </c>
      <c r="T567" s="376">
        <f t="shared" si="152"/>
        <v>200</v>
      </c>
      <c r="U567" s="379">
        <f t="shared" si="153"/>
        <v>3224.1244625511345</v>
      </c>
      <c r="V567" s="322">
        <f t="shared" si="154"/>
        <v>24.860634114316536</v>
      </c>
      <c r="W567" s="322">
        <f t="shared" si="155"/>
        <v>52.503988198439131</v>
      </c>
      <c r="X567" s="376">
        <f t="shared" si="156"/>
        <v>334.60900000000004</v>
      </c>
      <c r="Y567" s="379">
        <f t="shared" si="157"/>
        <v>17568.306987091521</v>
      </c>
    </row>
    <row r="568" spans="1:25" x14ac:dyDescent="0.25">
      <c r="A568" s="210">
        <f>'11-2021'!A574</f>
        <v>44524.416666665304</v>
      </c>
      <c r="B568" s="249">
        <v>506.904</v>
      </c>
      <c r="C568" s="250">
        <v>32979.396108000001</v>
      </c>
      <c r="D568" s="249">
        <v>0</v>
      </c>
      <c r="E568" s="250">
        <v>0</v>
      </c>
      <c r="F568" s="251">
        <f t="shared" si="145"/>
        <v>506.904</v>
      </c>
      <c r="G568" s="251">
        <f t="shared" si="146"/>
        <v>32979.396108000001</v>
      </c>
      <c r="H568" s="226">
        <f>'11-2021'!P574</f>
        <v>0</v>
      </c>
      <c r="I568" s="326">
        <f t="shared" si="147"/>
        <v>506.904</v>
      </c>
      <c r="J568" s="322">
        <f t="shared" si="148"/>
        <v>65.060437692344109</v>
      </c>
      <c r="K568" s="360">
        <v>5.1100000000000003</v>
      </c>
      <c r="L568" s="327">
        <f t="shared" si="149"/>
        <v>61.244</v>
      </c>
      <c r="M568" s="322">
        <f t="shared" si="158"/>
        <v>0</v>
      </c>
      <c r="N568" s="322">
        <f t="shared" si="159"/>
        <v>0</v>
      </c>
      <c r="O568" s="322">
        <f t="shared" si="160"/>
        <v>24.860634114316536</v>
      </c>
      <c r="P568" s="322">
        <f t="shared" si="161"/>
        <v>0</v>
      </c>
      <c r="Q568" s="322">
        <f t="shared" si="162"/>
        <v>0</v>
      </c>
      <c r="R568" s="322">
        <f t="shared" si="150"/>
        <v>61.244</v>
      </c>
      <c r="S568" s="322">
        <f t="shared" si="151"/>
        <v>3.8164376923441097</v>
      </c>
      <c r="T568" s="376">
        <f t="shared" si="152"/>
        <v>200</v>
      </c>
      <c r="U568" s="379">
        <f t="shared" si="153"/>
        <v>763.28753846882194</v>
      </c>
      <c r="V568" s="322">
        <f t="shared" si="154"/>
        <v>24.860634114316536</v>
      </c>
      <c r="W568" s="322">
        <f t="shared" si="155"/>
        <v>40.19980357802757</v>
      </c>
      <c r="X568" s="376">
        <f t="shared" si="156"/>
        <v>306.904</v>
      </c>
      <c r="Y568" s="379">
        <f t="shared" si="157"/>
        <v>12337.480517310973</v>
      </c>
    </row>
    <row r="569" spans="1:25" x14ac:dyDescent="0.25">
      <c r="A569" s="210">
        <f>'11-2021'!A575</f>
        <v>44524.458333331968</v>
      </c>
      <c r="B569" s="249">
        <v>476.23</v>
      </c>
      <c r="C569" s="250">
        <v>25489.211470000002</v>
      </c>
      <c r="D569" s="249">
        <v>0</v>
      </c>
      <c r="E569" s="250">
        <v>0</v>
      </c>
      <c r="F569" s="251">
        <f t="shared" si="145"/>
        <v>476.23</v>
      </c>
      <c r="G569" s="251">
        <f t="shared" si="146"/>
        <v>25489.211470000002</v>
      </c>
      <c r="H569" s="226">
        <f>'11-2021'!P575</f>
        <v>0</v>
      </c>
      <c r="I569" s="326">
        <f t="shared" si="147"/>
        <v>476.23</v>
      </c>
      <c r="J569" s="322">
        <f t="shared" si="148"/>
        <v>53.522901686160054</v>
      </c>
      <c r="K569" s="360">
        <v>5.1100000000000003</v>
      </c>
      <c r="L569" s="327">
        <f t="shared" si="149"/>
        <v>61.244</v>
      </c>
      <c r="M569" s="322">
        <f t="shared" si="158"/>
        <v>0</v>
      </c>
      <c r="N569" s="322">
        <f t="shared" si="159"/>
        <v>0</v>
      </c>
      <c r="O569" s="322">
        <f t="shared" si="160"/>
        <v>24.860634114316536</v>
      </c>
      <c r="P569" s="322">
        <f t="shared" si="161"/>
        <v>0</v>
      </c>
      <c r="Q569" s="322">
        <f t="shared" si="162"/>
        <v>0</v>
      </c>
      <c r="R569" s="322">
        <f t="shared" si="150"/>
        <v>61.244</v>
      </c>
      <c r="S569" s="322">
        <f t="shared" si="151"/>
        <v>0</v>
      </c>
      <c r="T569" s="376">
        <f t="shared" si="152"/>
        <v>200</v>
      </c>
      <c r="U569" s="379">
        <f t="shared" si="153"/>
        <v>0</v>
      </c>
      <c r="V569" s="322">
        <f t="shared" si="154"/>
        <v>24.860634114316536</v>
      </c>
      <c r="W569" s="322">
        <f t="shared" si="155"/>
        <v>28.662267571843518</v>
      </c>
      <c r="X569" s="376">
        <f t="shared" si="156"/>
        <v>276.23</v>
      </c>
      <c r="Y569" s="379">
        <f t="shared" si="157"/>
        <v>7917.3781713703356</v>
      </c>
    </row>
    <row r="570" spans="1:25" x14ac:dyDescent="0.25">
      <c r="A570" s="210">
        <f>'11-2021'!A576</f>
        <v>44524.499999998632</v>
      </c>
      <c r="B570" s="249">
        <v>441.31700000000001</v>
      </c>
      <c r="C570" s="250">
        <v>21726.622973000001</v>
      </c>
      <c r="D570" s="249">
        <v>0</v>
      </c>
      <c r="E570" s="250">
        <v>0</v>
      </c>
      <c r="F570" s="251">
        <f t="shared" si="145"/>
        <v>441.31700000000001</v>
      </c>
      <c r="G570" s="251">
        <f t="shared" si="146"/>
        <v>21726.622973000001</v>
      </c>
      <c r="H570" s="226">
        <f>'11-2021'!P576</f>
        <v>0</v>
      </c>
      <c r="I570" s="326">
        <f t="shared" si="147"/>
        <v>441.31700000000001</v>
      </c>
      <c r="J570" s="322">
        <f t="shared" si="148"/>
        <v>49.231330252403602</v>
      </c>
      <c r="K570" s="360">
        <v>5.1100000000000003</v>
      </c>
      <c r="L570" s="327">
        <f t="shared" si="149"/>
        <v>61.244</v>
      </c>
      <c r="M570" s="322">
        <f t="shared" si="158"/>
        <v>0</v>
      </c>
      <c r="N570" s="322">
        <f t="shared" si="159"/>
        <v>0</v>
      </c>
      <c r="O570" s="322">
        <f t="shared" si="160"/>
        <v>24.860634114316536</v>
      </c>
      <c r="P570" s="322">
        <f t="shared" si="161"/>
        <v>0</v>
      </c>
      <c r="Q570" s="322">
        <f t="shared" si="162"/>
        <v>0</v>
      </c>
      <c r="R570" s="322">
        <f t="shared" si="150"/>
        <v>61.244</v>
      </c>
      <c r="S570" s="322">
        <f t="shared" si="151"/>
        <v>0</v>
      </c>
      <c r="T570" s="376">
        <f t="shared" si="152"/>
        <v>200</v>
      </c>
      <c r="U570" s="379">
        <f t="shared" si="153"/>
        <v>0</v>
      </c>
      <c r="V570" s="322">
        <f t="shared" si="154"/>
        <v>24.860634114316536</v>
      </c>
      <c r="W570" s="322">
        <f t="shared" si="155"/>
        <v>24.370696138087066</v>
      </c>
      <c r="X570" s="376">
        <f t="shared" si="156"/>
        <v>241.31700000000001</v>
      </c>
      <c r="Y570" s="379">
        <f t="shared" si="157"/>
        <v>5881.0632799547566</v>
      </c>
    </row>
    <row r="571" spans="1:25" x14ac:dyDescent="0.25">
      <c r="A571" s="210">
        <f>'11-2021'!A577</f>
        <v>44524.541666665296</v>
      </c>
      <c r="B571" s="249">
        <v>431.3</v>
      </c>
      <c r="C571" s="250">
        <v>19947.625</v>
      </c>
      <c r="D571" s="249">
        <v>11.135</v>
      </c>
      <c r="E571" s="250">
        <v>514.99400000000003</v>
      </c>
      <c r="F571" s="251">
        <f t="shared" si="145"/>
        <v>420.16500000000002</v>
      </c>
      <c r="G571" s="251">
        <f t="shared" si="146"/>
        <v>19432.631000000001</v>
      </c>
      <c r="H571" s="226">
        <f>'11-2021'!P577</f>
        <v>0</v>
      </c>
      <c r="I571" s="326">
        <f t="shared" si="147"/>
        <v>420.16500000000002</v>
      </c>
      <c r="J571" s="322">
        <f t="shared" si="148"/>
        <v>46.249999404995656</v>
      </c>
      <c r="K571" s="360">
        <v>5.1100000000000003</v>
      </c>
      <c r="L571" s="327">
        <f t="shared" si="149"/>
        <v>61.244</v>
      </c>
      <c r="M571" s="322">
        <f t="shared" si="158"/>
        <v>0</v>
      </c>
      <c r="N571" s="322">
        <f t="shared" si="159"/>
        <v>0</v>
      </c>
      <c r="O571" s="322">
        <f t="shared" si="160"/>
        <v>24.860634114316536</v>
      </c>
      <c r="P571" s="322">
        <f t="shared" si="161"/>
        <v>0</v>
      </c>
      <c r="Q571" s="322">
        <f t="shared" si="162"/>
        <v>0</v>
      </c>
      <c r="R571" s="322">
        <f t="shared" si="150"/>
        <v>61.244</v>
      </c>
      <c r="S571" s="322">
        <f t="shared" si="151"/>
        <v>0</v>
      </c>
      <c r="T571" s="376">
        <f t="shared" si="152"/>
        <v>200</v>
      </c>
      <c r="U571" s="379">
        <f t="shared" si="153"/>
        <v>0</v>
      </c>
      <c r="V571" s="322">
        <f t="shared" si="154"/>
        <v>24.860634114316536</v>
      </c>
      <c r="W571" s="322">
        <f t="shared" si="155"/>
        <v>21.38936529067912</v>
      </c>
      <c r="X571" s="376">
        <f t="shared" si="156"/>
        <v>220.16500000000002</v>
      </c>
      <c r="Y571" s="379">
        <f t="shared" si="157"/>
        <v>4709.1896092223687</v>
      </c>
    </row>
    <row r="572" spans="1:25" x14ac:dyDescent="0.25">
      <c r="A572" s="210">
        <f>'11-2021'!A578</f>
        <v>44524.583333331961</v>
      </c>
      <c r="B572" s="249">
        <v>440.35</v>
      </c>
      <c r="C572" s="250">
        <v>20137.2055</v>
      </c>
      <c r="D572" s="249">
        <v>19.257000000000001</v>
      </c>
      <c r="E572" s="250">
        <v>880.62300000000005</v>
      </c>
      <c r="F572" s="251">
        <f t="shared" si="145"/>
        <v>421.09300000000002</v>
      </c>
      <c r="G572" s="251">
        <f t="shared" si="146"/>
        <v>19256.5825</v>
      </c>
      <c r="H572" s="226">
        <f>'11-2021'!P578</f>
        <v>0</v>
      </c>
      <c r="I572" s="326">
        <f t="shared" si="147"/>
        <v>421.09300000000002</v>
      </c>
      <c r="J572" s="322">
        <f t="shared" si="148"/>
        <v>45.729999073838798</v>
      </c>
      <c r="K572" s="360">
        <v>5.1100000000000003</v>
      </c>
      <c r="L572" s="327">
        <f t="shared" si="149"/>
        <v>61.244</v>
      </c>
      <c r="M572" s="322">
        <f t="shared" si="158"/>
        <v>0</v>
      </c>
      <c r="N572" s="322">
        <f t="shared" si="159"/>
        <v>0</v>
      </c>
      <c r="O572" s="322">
        <f t="shared" si="160"/>
        <v>24.860634114316536</v>
      </c>
      <c r="P572" s="322">
        <f t="shared" si="161"/>
        <v>0</v>
      </c>
      <c r="Q572" s="322">
        <f t="shared" si="162"/>
        <v>0</v>
      </c>
      <c r="R572" s="322">
        <f t="shared" si="150"/>
        <v>61.244</v>
      </c>
      <c r="S572" s="322">
        <f t="shared" si="151"/>
        <v>0</v>
      </c>
      <c r="T572" s="376">
        <f t="shared" si="152"/>
        <v>200</v>
      </c>
      <c r="U572" s="379">
        <f t="shared" si="153"/>
        <v>0</v>
      </c>
      <c r="V572" s="322">
        <f t="shared" si="154"/>
        <v>24.860634114316536</v>
      </c>
      <c r="W572" s="322">
        <f t="shared" si="155"/>
        <v>20.869364959522262</v>
      </c>
      <c r="X572" s="376">
        <f t="shared" si="156"/>
        <v>221.09300000000002</v>
      </c>
      <c r="Y572" s="379">
        <f t="shared" si="157"/>
        <v>4614.0705069956557</v>
      </c>
    </row>
    <row r="573" spans="1:25" x14ac:dyDescent="0.25">
      <c r="A573" s="210">
        <f>'11-2021'!A579</f>
        <v>44524.624999998625</v>
      </c>
      <c r="B573" s="249">
        <v>449.15</v>
      </c>
      <c r="C573" s="250">
        <v>19749.125499999998</v>
      </c>
      <c r="D573" s="249">
        <v>27.776</v>
      </c>
      <c r="E573" s="250">
        <v>1221.3109999999999</v>
      </c>
      <c r="F573" s="251">
        <f t="shared" si="145"/>
        <v>421.37399999999997</v>
      </c>
      <c r="G573" s="251">
        <f t="shared" si="146"/>
        <v>18527.814499999997</v>
      </c>
      <c r="H573" s="226">
        <f>'11-2021'!P579</f>
        <v>0</v>
      </c>
      <c r="I573" s="326">
        <f t="shared" si="147"/>
        <v>421.37399999999997</v>
      </c>
      <c r="J573" s="322">
        <f t="shared" si="148"/>
        <v>43.969999335507168</v>
      </c>
      <c r="K573" s="360">
        <v>5.1100000000000003</v>
      </c>
      <c r="L573" s="327">
        <f t="shared" si="149"/>
        <v>61.244</v>
      </c>
      <c r="M573" s="322">
        <f t="shared" si="158"/>
        <v>0</v>
      </c>
      <c r="N573" s="322">
        <f t="shared" si="159"/>
        <v>0</v>
      </c>
      <c r="O573" s="322">
        <f t="shared" si="160"/>
        <v>24.860634114316536</v>
      </c>
      <c r="P573" s="322">
        <f t="shared" si="161"/>
        <v>0</v>
      </c>
      <c r="Q573" s="322">
        <f t="shared" si="162"/>
        <v>0</v>
      </c>
      <c r="R573" s="322">
        <f t="shared" si="150"/>
        <v>61.244</v>
      </c>
      <c r="S573" s="322">
        <f t="shared" si="151"/>
        <v>0</v>
      </c>
      <c r="T573" s="376">
        <f t="shared" si="152"/>
        <v>200</v>
      </c>
      <c r="U573" s="379">
        <f t="shared" si="153"/>
        <v>0</v>
      </c>
      <c r="V573" s="322">
        <f t="shared" si="154"/>
        <v>24.860634114316536</v>
      </c>
      <c r="W573" s="322">
        <f t="shared" si="155"/>
        <v>19.109365221190632</v>
      </c>
      <c r="X573" s="376">
        <f t="shared" si="156"/>
        <v>221.37399999999997</v>
      </c>
      <c r="Y573" s="379">
        <f t="shared" si="157"/>
        <v>4230.3166164758541</v>
      </c>
    </row>
    <row r="574" spans="1:25" x14ac:dyDescent="0.25">
      <c r="A574" s="210">
        <f>'11-2021'!A580</f>
        <v>44524.666666665289</v>
      </c>
      <c r="B574" s="249">
        <v>437.8</v>
      </c>
      <c r="C574" s="250">
        <v>20024.972000000002</v>
      </c>
      <c r="D574" s="249">
        <v>8.202</v>
      </c>
      <c r="E574" s="250">
        <v>375.15899999999999</v>
      </c>
      <c r="F574" s="251">
        <f t="shared" si="145"/>
        <v>429.59800000000001</v>
      </c>
      <c r="G574" s="251">
        <f t="shared" si="146"/>
        <v>19649.813000000002</v>
      </c>
      <c r="H574" s="226">
        <f>'11-2021'!P580</f>
        <v>0</v>
      </c>
      <c r="I574" s="326">
        <f t="shared" si="147"/>
        <v>429.59800000000001</v>
      </c>
      <c r="J574" s="322">
        <f t="shared" si="148"/>
        <v>45.740001117323644</v>
      </c>
      <c r="K574" s="360">
        <v>5.1100000000000003</v>
      </c>
      <c r="L574" s="327">
        <f t="shared" si="149"/>
        <v>61.244</v>
      </c>
      <c r="M574" s="322">
        <f t="shared" si="158"/>
        <v>0</v>
      </c>
      <c r="N574" s="322">
        <f t="shared" si="159"/>
        <v>0</v>
      </c>
      <c r="O574" s="322">
        <f t="shared" si="160"/>
        <v>24.860634114316536</v>
      </c>
      <c r="P574" s="322">
        <f t="shared" si="161"/>
        <v>0</v>
      </c>
      <c r="Q574" s="322">
        <f t="shared" si="162"/>
        <v>0</v>
      </c>
      <c r="R574" s="322">
        <f t="shared" si="150"/>
        <v>61.244</v>
      </c>
      <c r="S574" s="322">
        <f t="shared" si="151"/>
        <v>0</v>
      </c>
      <c r="T574" s="376">
        <f t="shared" si="152"/>
        <v>200</v>
      </c>
      <c r="U574" s="379">
        <f t="shared" si="153"/>
        <v>0</v>
      </c>
      <c r="V574" s="322">
        <f t="shared" si="154"/>
        <v>24.860634114316536</v>
      </c>
      <c r="W574" s="322">
        <f t="shared" si="155"/>
        <v>20.879367003007108</v>
      </c>
      <c r="X574" s="376">
        <f t="shared" si="156"/>
        <v>229.59800000000001</v>
      </c>
      <c r="Y574" s="379">
        <f t="shared" si="157"/>
        <v>4793.8609051564263</v>
      </c>
    </row>
    <row r="575" spans="1:25" x14ac:dyDescent="0.25">
      <c r="A575" s="210">
        <f>'11-2021'!A581</f>
        <v>44524.708333331953</v>
      </c>
      <c r="B575" s="249">
        <v>457.01099999999997</v>
      </c>
      <c r="C575" s="250">
        <v>24812.285319000002</v>
      </c>
      <c r="D575" s="249">
        <v>0</v>
      </c>
      <c r="E575" s="250">
        <v>0</v>
      </c>
      <c r="F575" s="251">
        <f t="shared" si="145"/>
        <v>457.01099999999997</v>
      </c>
      <c r="G575" s="251">
        <f t="shared" si="146"/>
        <v>24812.285319000002</v>
      </c>
      <c r="H575" s="226">
        <f>'11-2021'!P581</f>
        <v>0</v>
      </c>
      <c r="I575" s="326">
        <f t="shared" si="147"/>
        <v>457.01099999999997</v>
      </c>
      <c r="J575" s="322">
        <f t="shared" si="148"/>
        <v>54.292534138127976</v>
      </c>
      <c r="K575" s="360">
        <v>5.1100000000000003</v>
      </c>
      <c r="L575" s="327">
        <f t="shared" si="149"/>
        <v>61.244</v>
      </c>
      <c r="M575" s="322">
        <f t="shared" si="158"/>
        <v>0</v>
      </c>
      <c r="N575" s="322">
        <f t="shared" si="159"/>
        <v>0</v>
      </c>
      <c r="O575" s="322">
        <f t="shared" si="160"/>
        <v>24.860634114316536</v>
      </c>
      <c r="P575" s="322">
        <f t="shared" si="161"/>
        <v>0</v>
      </c>
      <c r="Q575" s="322">
        <f t="shared" si="162"/>
        <v>0</v>
      </c>
      <c r="R575" s="322">
        <f t="shared" si="150"/>
        <v>61.244</v>
      </c>
      <c r="S575" s="322">
        <f t="shared" si="151"/>
        <v>0</v>
      </c>
      <c r="T575" s="376">
        <f t="shared" si="152"/>
        <v>200</v>
      </c>
      <c r="U575" s="379">
        <f t="shared" si="153"/>
        <v>0</v>
      </c>
      <c r="V575" s="322">
        <f t="shared" si="154"/>
        <v>24.860634114316536</v>
      </c>
      <c r="W575" s="322">
        <f t="shared" si="155"/>
        <v>29.431900023811441</v>
      </c>
      <c r="X575" s="376">
        <f t="shared" si="156"/>
        <v>257.01099999999997</v>
      </c>
      <c r="Y575" s="379">
        <f t="shared" si="157"/>
        <v>7564.3220570198009</v>
      </c>
    </row>
    <row r="576" spans="1:25" x14ac:dyDescent="0.25">
      <c r="A576" s="210">
        <f>'11-2021'!A582</f>
        <v>44524.749999998618</v>
      </c>
      <c r="B576" s="249">
        <v>495.11799999999999</v>
      </c>
      <c r="C576" s="250">
        <v>38099.944819999997</v>
      </c>
      <c r="D576" s="249">
        <v>0</v>
      </c>
      <c r="E576" s="250">
        <v>0</v>
      </c>
      <c r="F576" s="251">
        <f t="shared" si="145"/>
        <v>495.11799999999999</v>
      </c>
      <c r="G576" s="251">
        <f t="shared" si="146"/>
        <v>38099.944819999997</v>
      </c>
      <c r="H576" s="226">
        <f>'11-2021'!P582</f>
        <v>0</v>
      </c>
      <c r="I576" s="326">
        <f t="shared" si="147"/>
        <v>495.11799999999999</v>
      </c>
      <c r="J576" s="322">
        <f t="shared" si="148"/>
        <v>76.951241562617398</v>
      </c>
      <c r="K576" s="360">
        <v>5.1100000000000003</v>
      </c>
      <c r="L576" s="327">
        <f t="shared" si="149"/>
        <v>61.244</v>
      </c>
      <c r="M576" s="322">
        <f t="shared" si="158"/>
        <v>0</v>
      </c>
      <c r="N576" s="322">
        <f t="shared" si="159"/>
        <v>0</v>
      </c>
      <c r="O576" s="322">
        <f t="shared" si="160"/>
        <v>24.860634114316536</v>
      </c>
      <c r="P576" s="322">
        <f t="shared" si="161"/>
        <v>0</v>
      </c>
      <c r="Q576" s="322">
        <f t="shared" si="162"/>
        <v>0</v>
      </c>
      <c r="R576" s="322">
        <f t="shared" si="150"/>
        <v>61.244</v>
      </c>
      <c r="S576" s="322">
        <f t="shared" si="151"/>
        <v>15.707241562617398</v>
      </c>
      <c r="T576" s="376">
        <f t="shared" si="152"/>
        <v>200</v>
      </c>
      <c r="U576" s="379">
        <f t="shared" si="153"/>
        <v>3141.4483125234797</v>
      </c>
      <c r="V576" s="322">
        <f t="shared" si="154"/>
        <v>24.860634114316536</v>
      </c>
      <c r="W576" s="322">
        <f t="shared" si="155"/>
        <v>52.090607448300858</v>
      </c>
      <c r="X576" s="376">
        <f t="shared" si="156"/>
        <v>295.11799999999999</v>
      </c>
      <c r="Y576" s="379">
        <f t="shared" si="157"/>
        <v>15372.875888927652</v>
      </c>
    </row>
    <row r="577" spans="1:25" x14ac:dyDescent="0.25">
      <c r="A577" s="210">
        <f>'11-2021'!A583</f>
        <v>44524.791666665282</v>
      </c>
      <c r="B577" s="249">
        <v>504.65999999999997</v>
      </c>
      <c r="C577" s="250">
        <v>31567.205040000001</v>
      </c>
      <c r="D577" s="249">
        <v>0</v>
      </c>
      <c r="E577" s="250">
        <v>0</v>
      </c>
      <c r="F577" s="251">
        <f t="shared" si="145"/>
        <v>504.65999999999997</v>
      </c>
      <c r="G577" s="251">
        <f t="shared" si="146"/>
        <v>31567.205040000001</v>
      </c>
      <c r="H577" s="226">
        <f>'11-2021'!P583</f>
        <v>0</v>
      </c>
      <c r="I577" s="326">
        <f t="shared" si="147"/>
        <v>504.65999999999997</v>
      </c>
      <c r="J577" s="322">
        <f t="shared" si="148"/>
        <v>62.551430745452386</v>
      </c>
      <c r="K577" s="360">
        <v>5.1100000000000003</v>
      </c>
      <c r="L577" s="327">
        <f t="shared" si="149"/>
        <v>61.244</v>
      </c>
      <c r="M577" s="322">
        <f t="shared" si="158"/>
        <v>0</v>
      </c>
      <c r="N577" s="322">
        <f t="shared" si="159"/>
        <v>0</v>
      </c>
      <c r="O577" s="322">
        <f t="shared" si="160"/>
        <v>24.860634114316536</v>
      </c>
      <c r="P577" s="322">
        <f t="shared" si="161"/>
        <v>0</v>
      </c>
      <c r="Q577" s="322">
        <f t="shared" si="162"/>
        <v>0</v>
      </c>
      <c r="R577" s="322">
        <f t="shared" si="150"/>
        <v>61.244</v>
      </c>
      <c r="S577" s="322">
        <f t="shared" si="151"/>
        <v>1.3074307454523861</v>
      </c>
      <c r="T577" s="376">
        <f t="shared" si="152"/>
        <v>200</v>
      </c>
      <c r="U577" s="379">
        <f t="shared" si="153"/>
        <v>261.48614909047723</v>
      </c>
      <c r="V577" s="322">
        <f t="shared" si="154"/>
        <v>24.860634114316536</v>
      </c>
      <c r="W577" s="322">
        <f t="shared" si="155"/>
        <v>37.690796631135854</v>
      </c>
      <c r="X577" s="376">
        <f t="shared" si="156"/>
        <v>304.65999999999997</v>
      </c>
      <c r="Y577" s="379">
        <f t="shared" si="157"/>
        <v>11482.878101641849</v>
      </c>
    </row>
    <row r="578" spans="1:25" x14ac:dyDescent="0.25">
      <c r="A578" s="210">
        <f>'11-2021'!A584</f>
        <v>44524.833333331946</v>
      </c>
      <c r="B578" s="249">
        <v>496.375</v>
      </c>
      <c r="C578" s="250">
        <v>27739.390475</v>
      </c>
      <c r="D578" s="249">
        <v>0</v>
      </c>
      <c r="E578" s="250">
        <v>0</v>
      </c>
      <c r="F578" s="251">
        <f t="shared" si="145"/>
        <v>496.375</v>
      </c>
      <c r="G578" s="251">
        <f t="shared" si="146"/>
        <v>27739.390475</v>
      </c>
      <c r="H578" s="226">
        <f>'11-2021'!P584</f>
        <v>0</v>
      </c>
      <c r="I578" s="326">
        <f t="shared" si="147"/>
        <v>496.375</v>
      </c>
      <c r="J578" s="322">
        <f t="shared" si="148"/>
        <v>55.883939511458074</v>
      </c>
      <c r="K578" s="360">
        <v>5.1100000000000003</v>
      </c>
      <c r="L578" s="327">
        <f t="shared" si="149"/>
        <v>61.244</v>
      </c>
      <c r="M578" s="322">
        <f t="shared" si="158"/>
        <v>0</v>
      </c>
      <c r="N578" s="322">
        <f t="shared" si="159"/>
        <v>0</v>
      </c>
      <c r="O578" s="322">
        <f t="shared" si="160"/>
        <v>24.860634114316536</v>
      </c>
      <c r="P578" s="322">
        <f t="shared" si="161"/>
        <v>0</v>
      </c>
      <c r="Q578" s="322">
        <f t="shared" si="162"/>
        <v>0</v>
      </c>
      <c r="R578" s="322">
        <f t="shared" si="150"/>
        <v>61.244</v>
      </c>
      <c r="S578" s="322">
        <f t="shared" si="151"/>
        <v>0</v>
      </c>
      <c r="T578" s="376">
        <f t="shared" si="152"/>
        <v>200</v>
      </c>
      <c r="U578" s="379">
        <f t="shared" si="153"/>
        <v>0</v>
      </c>
      <c r="V578" s="322">
        <f t="shared" si="154"/>
        <v>24.860634114316536</v>
      </c>
      <c r="W578" s="322">
        <f t="shared" si="155"/>
        <v>31.023305397141538</v>
      </c>
      <c r="X578" s="376">
        <f t="shared" si="156"/>
        <v>296.375</v>
      </c>
      <c r="Y578" s="379">
        <f t="shared" si="157"/>
        <v>9194.5321370778238</v>
      </c>
    </row>
    <row r="579" spans="1:25" x14ac:dyDescent="0.25">
      <c r="A579" s="210">
        <f>'11-2021'!A585</f>
        <v>44524.87499999861</v>
      </c>
      <c r="B579" s="249">
        <v>485.45</v>
      </c>
      <c r="C579" s="250">
        <v>26129.428650000002</v>
      </c>
      <c r="D579" s="249">
        <v>0</v>
      </c>
      <c r="E579" s="250">
        <v>0</v>
      </c>
      <c r="F579" s="251">
        <f t="shared" si="145"/>
        <v>485.45</v>
      </c>
      <c r="G579" s="251">
        <f t="shared" si="146"/>
        <v>26129.428650000002</v>
      </c>
      <c r="H579" s="226">
        <f>'11-2021'!P585</f>
        <v>0</v>
      </c>
      <c r="I579" s="326">
        <f t="shared" si="147"/>
        <v>485.45</v>
      </c>
      <c r="J579" s="322">
        <f t="shared" si="148"/>
        <v>53.825169739417042</v>
      </c>
      <c r="K579" s="360">
        <v>5.1100000000000003</v>
      </c>
      <c r="L579" s="327">
        <f t="shared" si="149"/>
        <v>61.244</v>
      </c>
      <c r="M579" s="322">
        <f t="shared" si="158"/>
        <v>0</v>
      </c>
      <c r="N579" s="322">
        <f t="shared" si="159"/>
        <v>0</v>
      </c>
      <c r="O579" s="322">
        <f t="shared" si="160"/>
        <v>24.860634114316536</v>
      </c>
      <c r="P579" s="322">
        <f t="shared" si="161"/>
        <v>0</v>
      </c>
      <c r="Q579" s="322">
        <f t="shared" si="162"/>
        <v>0</v>
      </c>
      <c r="R579" s="322">
        <f t="shared" si="150"/>
        <v>61.244</v>
      </c>
      <c r="S579" s="322">
        <f t="shared" si="151"/>
        <v>0</v>
      </c>
      <c r="T579" s="376">
        <f t="shared" si="152"/>
        <v>200</v>
      </c>
      <c r="U579" s="379">
        <f t="shared" si="153"/>
        <v>0</v>
      </c>
      <c r="V579" s="322">
        <f t="shared" si="154"/>
        <v>24.860634114316536</v>
      </c>
      <c r="W579" s="322">
        <f t="shared" si="155"/>
        <v>28.964535625100506</v>
      </c>
      <c r="X579" s="376">
        <f t="shared" si="156"/>
        <v>285.45</v>
      </c>
      <c r="Y579" s="379">
        <f t="shared" si="157"/>
        <v>8267.9266941849401</v>
      </c>
    </row>
    <row r="580" spans="1:25" x14ac:dyDescent="0.25">
      <c r="A580" s="210">
        <f>'11-2021'!A586</f>
        <v>44524.916666665275</v>
      </c>
      <c r="B580" s="249">
        <v>477.95300000000003</v>
      </c>
      <c r="C580" s="250">
        <v>24128.743123</v>
      </c>
      <c r="D580" s="249">
        <v>0</v>
      </c>
      <c r="E580" s="250">
        <v>0</v>
      </c>
      <c r="F580" s="251">
        <f t="shared" si="145"/>
        <v>477.95300000000003</v>
      </c>
      <c r="G580" s="251">
        <f t="shared" si="146"/>
        <v>24128.743123</v>
      </c>
      <c r="H580" s="226">
        <f>'11-2021'!P586</f>
        <v>0</v>
      </c>
      <c r="I580" s="326">
        <f t="shared" si="147"/>
        <v>477.95300000000003</v>
      </c>
      <c r="J580" s="322">
        <f t="shared" si="148"/>
        <v>50.483505957698767</v>
      </c>
      <c r="K580" s="360">
        <v>5.1100000000000003</v>
      </c>
      <c r="L580" s="327">
        <f t="shared" si="149"/>
        <v>61.244</v>
      </c>
      <c r="M580" s="322">
        <f t="shared" si="158"/>
        <v>0</v>
      </c>
      <c r="N580" s="322">
        <f t="shared" si="159"/>
        <v>0</v>
      </c>
      <c r="O580" s="322">
        <f t="shared" si="160"/>
        <v>24.860634114316536</v>
      </c>
      <c r="P580" s="322">
        <f t="shared" si="161"/>
        <v>0</v>
      </c>
      <c r="Q580" s="322">
        <f t="shared" si="162"/>
        <v>0</v>
      </c>
      <c r="R580" s="322">
        <f t="shared" si="150"/>
        <v>61.244</v>
      </c>
      <c r="S580" s="322">
        <f t="shared" si="151"/>
        <v>0</v>
      </c>
      <c r="T580" s="376">
        <f t="shared" si="152"/>
        <v>200</v>
      </c>
      <c r="U580" s="379">
        <f t="shared" si="153"/>
        <v>0</v>
      </c>
      <c r="V580" s="322">
        <f t="shared" si="154"/>
        <v>24.860634114316536</v>
      </c>
      <c r="W580" s="322">
        <f t="shared" si="155"/>
        <v>25.622871843382232</v>
      </c>
      <c r="X580" s="376">
        <f t="shared" si="156"/>
        <v>277.95300000000003</v>
      </c>
      <c r="Y580" s="379">
        <f t="shared" si="157"/>
        <v>7121.9540974836218</v>
      </c>
    </row>
    <row r="581" spans="1:25" x14ac:dyDescent="0.25">
      <c r="A581" s="210">
        <f>'11-2021'!A587</f>
        <v>44524.958333331939</v>
      </c>
      <c r="B581" s="249">
        <v>490.27200000000005</v>
      </c>
      <c r="C581" s="250">
        <v>23364.13927</v>
      </c>
      <c r="D581" s="249">
        <v>0</v>
      </c>
      <c r="E581" s="250">
        <v>0</v>
      </c>
      <c r="F581" s="251">
        <f t="shared" si="145"/>
        <v>490.27200000000005</v>
      </c>
      <c r="G581" s="251">
        <f t="shared" si="146"/>
        <v>23364.13927</v>
      </c>
      <c r="H581" s="226">
        <f>'11-2021'!P587</f>
        <v>0</v>
      </c>
      <c r="I581" s="326">
        <f t="shared" si="147"/>
        <v>490.27200000000005</v>
      </c>
      <c r="J581" s="322">
        <f t="shared" si="148"/>
        <v>47.655463232654519</v>
      </c>
      <c r="K581" s="360">
        <v>5.1100000000000003</v>
      </c>
      <c r="L581" s="327">
        <f t="shared" si="149"/>
        <v>61.244</v>
      </c>
      <c r="M581" s="322">
        <f t="shared" si="158"/>
        <v>0</v>
      </c>
      <c r="N581" s="322">
        <f t="shared" si="159"/>
        <v>0</v>
      </c>
      <c r="O581" s="322">
        <f t="shared" si="160"/>
        <v>24.860634114316536</v>
      </c>
      <c r="P581" s="322">
        <f t="shared" si="161"/>
        <v>0</v>
      </c>
      <c r="Q581" s="322">
        <f t="shared" si="162"/>
        <v>0</v>
      </c>
      <c r="R581" s="322">
        <f t="shared" si="150"/>
        <v>61.244</v>
      </c>
      <c r="S581" s="322">
        <f t="shared" si="151"/>
        <v>0</v>
      </c>
      <c r="T581" s="376">
        <f t="shared" si="152"/>
        <v>200</v>
      </c>
      <c r="U581" s="379">
        <f t="shared" si="153"/>
        <v>0</v>
      </c>
      <c r="V581" s="322">
        <f t="shared" si="154"/>
        <v>24.860634114316536</v>
      </c>
      <c r="W581" s="322">
        <f t="shared" si="155"/>
        <v>22.794829118337983</v>
      </c>
      <c r="X581" s="376">
        <f t="shared" si="156"/>
        <v>290.27200000000005</v>
      </c>
      <c r="Y581" s="379">
        <f t="shared" si="157"/>
        <v>6616.7006378382039</v>
      </c>
    </row>
    <row r="582" spans="1:25" x14ac:dyDescent="0.25">
      <c r="A582" s="210">
        <f>'11-2021'!A588</f>
        <v>44524.999999998603</v>
      </c>
      <c r="B582" s="249">
        <v>479.09899999999999</v>
      </c>
      <c r="C582" s="250">
        <v>20377.161824999999</v>
      </c>
      <c r="D582" s="249">
        <v>0</v>
      </c>
      <c r="E582" s="250">
        <v>0</v>
      </c>
      <c r="F582" s="251">
        <f t="shared" si="145"/>
        <v>479.09899999999999</v>
      </c>
      <c r="G582" s="251">
        <f t="shared" si="146"/>
        <v>20377.161824999999</v>
      </c>
      <c r="H582" s="226">
        <f>'11-2021'!P588</f>
        <v>0</v>
      </c>
      <c r="I582" s="326">
        <f t="shared" si="147"/>
        <v>479.09899999999999</v>
      </c>
      <c r="J582" s="322">
        <f t="shared" si="148"/>
        <v>42.532257059605634</v>
      </c>
      <c r="K582" s="360">
        <v>5.1100000000000003</v>
      </c>
      <c r="L582" s="327">
        <f t="shared" si="149"/>
        <v>61.244</v>
      </c>
      <c r="M582" s="322">
        <f t="shared" si="158"/>
        <v>0</v>
      </c>
      <c r="N582" s="322">
        <f t="shared" si="159"/>
        <v>0</v>
      </c>
      <c r="O582" s="322">
        <f t="shared" si="160"/>
        <v>24.860634114316536</v>
      </c>
      <c r="P582" s="322">
        <f t="shared" si="161"/>
        <v>0</v>
      </c>
      <c r="Q582" s="322">
        <f t="shared" si="162"/>
        <v>0</v>
      </c>
      <c r="R582" s="322">
        <f t="shared" si="150"/>
        <v>61.244</v>
      </c>
      <c r="S582" s="322">
        <f t="shared" si="151"/>
        <v>0</v>
      </c>
      <c r="T582" s="376">
        <f t="shared" si="152"/>
        <v>200</v>
      </c>
      <c r="U582" s="379">
        <f t="shared" si="153"/>
        <v>0</v>
      </c>
      <c r="V582" s="322">
        <f t="shared" si="154"/>
        <v>24.860634114316536</v>
      </c>
      <c r="W582" s="322">
        <f t="shared" si="155"/>
        <v>17.671622945289098</v>
      </c>
      <c r="X582" s="376">
        <f t="shared" si="156"/>
        <v>279.09899999999999</v>
      </c>
      <c r="Y582" s="379">
        <f t="shared" si="157"/>
        <v>4932.1322924072419</v>
      </c>
    </row>
    <row r="583" spans="1:25" x14ac:dyDescent="0.25">
      <c r="A583" s="210">
        <f>'11-2021'!A589</f>
        <v>44525.041666665267</v>
      </c>
      <c r="B583" s="249">
        <v>458.101</v>
      </c>
      <c r="C583" s="250">
        <v>21268.799211999998</v>
      </c>
      <c r="D583" s="249">
        <v>0</v>
      </c>
      <c r="E583" s="250">
        <v>0</v>
      </c>
      <c r="F583" s="251">
        <f t="shared" ref="F583:F646" si="163">B583-D583</f>
        <v>458.101</v>
      </c>
      <c r="G583" s="251">
        <f t="shared" ref="G583:G646" si="164">C583-E583</f>
        <v>21268.799211999998</v>
      </c>
      <c r="H583" s="226">
        <f>'11-2021'!P589</f>
        <v>0</v>
      </c>
      <c r="I583" s="326">
        <f t="shared" ref="I583:I646" si="165">F583-H583</f>
        <v>458.101</v>
      </c>
      <c r="J583" s="322">
        <f t="shared" ref="J583:J646" si="166">IF(F583&gt;0,G583/F583,0)</f>
        <v>46.428187696599657</v>
      </c>
      <c r="K583" s="360">
        <v>5.21</v>
      </c>
      <c r="L583" s="327">
        <f t="shared" ref="L583:L646" si="167">IF(AND(MONTH($A$2)&gt;5,MONTH($A$2)&lt;9),(K583*10800)/1000,(K583*10400)/1000)+8.1</f>
        <v>62.283999999999999</v>
      </c>
      <c r="M583" s="322">
        <f t="shared" si="158"/>
        <v>0</v>
      </c>
      <c r="N583" s="322">
        <f t="shared" si="159"/>
        <v>0</v>
      </c>
      <c r="O583" s="322">
        <f t="shared" si="160"/>
        <v>24.860634114316536</v>
      </c>
      <c r="P583" s="322">
        <f t="shared" si="161"/>
        <v>0</v>
      </c>
      <c r="Q583" s="322">
        <f t="shared" si="162"/>
        <v>0</v>
      </c>
      <c r="R583" s="322">
        <f t="shared" ref="R583:R646" si="168">MAX(L583:Q583)</f>
        <v>62.283999999999999</v>
      </c>
      <c r="S583" s="322">
        <f t="shared" ref="S583:S646" si="169">IF(J583&gt;R583,J583-R583,0)</f>
        <v>0</v>
      </c>
      <c r="T583" s="376">
        <f t="shared" ref="T583:T646" si="170">IF(I583&gt;=200, 200, I583)</f>
        <v>200</v>
      </c>
      <c r="U583" s="379">
        <f t="shared" ref="U583:U646" si="171">IF(S583&lt;&gt;" ",S583*T583,0)</f>
        <v>0</v>
      </c>
      <c r="V583" s="322">
        <f t="shared" ref="V583:V646" si="172">MAX(N583:Q583)</f>
        <v>24.860634114316536</v>
      </c>
      <c r="W583" s="322">
        <f t="shared" ref="W583:W646" si="173">IF((J583-V583)&gt;0,J583-V583,0)</f>
        <v>21.567553582283121</v>
      </c>
      <c r="X583" s="376">
        <f t="shared" ref="X583:X646" si="174">IF(U583&lt;&gt;" ",I583-T583,0)</f>
        <v>258.101</v>
      </c>
      <c r="Y583" s="379">
        <f t="shared" ref="Y583:Y646" si="175">IF(W583&lt;&gt;" ",W583*X583,0)</f>
        <v>5566.6071471408559</v>
      </c>
    </row>
    <row r="584" spans="1:25" x14ac:dyDescent="0.25">
      <c r="A584" s="210">
        <f>'11-2021'!A590</f>
        <v>44525.083333331931</v>
      </c>
      <c r="B584" s="249">
        <v>465.4</v>
      </c>
      <c r="C584" s="250">
        <v>18997.628000000001</v>
      </c>
      <c r="D584" s="249">
        <v>20.151</v>
      </c>
      <c r="E584" s="250">
        <v>822.56399999999996</v>
      </c>
      <c r="F584" s="251">
        <f t="shared" si="163"/>
        <v>445.24899999999997</v>
      </c>
      <c r="G584" s="251">
        <f t="shared" si="164"/>
        <v>18175.064000000002</v>
      </c>
      <c r="H584" s="226">
        <f>'11-2021'!P590</f>
        <v>0</v>
      </c>
      <c r="I584" s="326">
        <f t="shared" si="165"/>
        <v>445.24899999999997</v>
      </c>
      <c r="J584" s="322">
        <f t="shared" si="166"/>
        <v>40.819999595731836</v>
      </c>
      <c r="K584" s="360">
        <v>5.21</v>
      </c>
      <c r="L584" s="327">
        <f t="shared" si="167"/>
        <v>62.283999999999999</v>
      </c>
      <c r="M584" s="322">
        <f t="shared" ref="M584:M647" si="176">M583</f>
        <v>0</v>
      </c>
      <c r="N584" s="322">
        <f t="shared" ref="N584:N647" si="177">N583</f>
        <v>0</v>
      </c>
      <c r="O584" s="322">
        <f t="shared" ref="O584:O647" si="178">O583</f>
        <v>24.860634114316536</v>
      </c>
      <c r="P584" s="322">
        <f t="shared" ref="P584:P647" si="179">P583</f>
        <v>0</v>
      </c>
      <c r="Q584" s="322">
        <f t="shared" ref="Q584:Q647" si="180">Q583</f>
        <v>0</v>
      </c>
      <c r="R584" s="322">
        <f t="shared" si="168"/>
        <v>62.283999999999999</v>
      </c>
      <c r="S584" s="322">
        <f t="shared" si="169"/>
        <v>0</v>
      </c>
      <c r="T584" s="376">
        <f t="shared" si="170"/>
        <v>200</v>
      </c>
      <c r="U584" s="379">
        <f t="shared" si="171"/>
        <v>0</v>
      </c>
      <c r="V584" s="322">
        <f t="shared" si="172"/>
        <v>24.860634114316536</v>
      </c>
      <c r="W584" s="322">
        <f t="shared" si="173"/>
        <v>15.959365481415301</v>
      </c>
      <c r="X584" s="376">
        <f t="shared" si="174"/>
        <v>245.24899999999997</v>
      </c>
      <c r="Y584" s="379">
        <f t="shared" si="175"/>
        <v>3914.0184249516205</v>
      </c>
    </row>
    <row r="585" spans="1:25" x14ac:dyDescent="0.25">
      <c r="A585" s="210">
        <f>'11-2021'!A591</f>
        <v>44525.124999998596</v>
      </c>
      <c r="B585" s="249">
        <v>431.77</v>
      </c>
      <c r="C585" s="250">
        <v>16761.642619999999</v>
      </c>
      <c r="D585" s="249">
        <v>0</v>
      </c>
      <c r="E585" s="250">
        <v>0</v>
      </c>
      <c r="F585" s="251">
        <f t="shared" si="163"/>
        <v>431.77</v>
      </c>
      <c r="G585" s="251">
        <f t="shared" si="164"/>
        <v>16761.642619999999</v>
      </c>
      <c r="H585" s="226">
        <f>'11-2021'!P591</f>
        <v>0</v>
      </c>
      <c r="I585" s="326">
        <f t="shared" si="165"/>
        <v>431.77</v>
      </c>
      <c r="J585" s="322">
        <f t="shared" si="166"/>
        <v>38.820767121384065</v>
      </c>
      <c r="K585" s="360">
        <v>5.21</v>
      </c>
      <c r="L585" s="327">
        <f t="shared" si="167"/>
        <v>62.283999999999999</v>
      </c>
      <c r="M585" s="322">
        <f t="shared" si="176"/>
        <v>0</v>
      </c>
      <c r="N585" s="322">
        <f t="shared" si="177"/>
        <v>0</v>
      </c>
      <c r="O585" s="322">
        <f t="shared" si="178"/>
        <v>24.860634114316536</v>
      </c>
      <c r="P585" s="322">
        <f t="shared" si="179"/>
        <v>0</v>
      </c>
      <c r="Q585" s="322">
        <f t="shared" si="180"/>
        <v>0</v>
      </c>
      <c r="R585" s="322">
        <f t="shared" si="168"/>
        <v>62.283999999999999</v>
      </c>
      <c r="S585" s="322">
        <f t="shared" si="169"/>
        <v>0</v>
      </c>
      <c r="T585" s="376">
        <f t="shared" si="170"/>
        <v>200</v>
      </c>
      <c r="U585" s="379">
        <f t="shared" si="171"/>
        <v>0</v>
      </c>
      <c r="V585" s="322">
        <f t="shared" si="172"/>
        <v>24.860634114316536</v>
      </c>
      <c r="W585" s="322">
        <f t="shared" si="173"/>
        <v>13.96013300706753</v>
      </c>
      <c r="X585" s="376">
        <f t="shared" si="174"/>
        <v>231.76999999999998</v>
      </c>
      <c r="Y585" s="379">
        <f t="shared" si="175"/>
        <v>3235.5400270480409</v>
      </c>
    </row>
    <row r="586" spans="1:25" x14ac:dyDescent="0.25">
      <c r="A586" s="210">
        <f>'11-2021'!A592</f>
        <v>44525.16666666526</v>
      </c>
      <c r="B586" s="249">
        <v>428.62299999999999</v>
      </c>
      <c r="C586" s="250">
        <v>16608.796506999999</v>
      </c>
      <c r="D586" s="249">
        <v>0</v>
      </c>
      <c r="E586" s="250">
        <v>0</v>
      </c>
      <c r="F586" s="251">
        <f t="shared" si="163"/>
        <v>428.62299999999999</v>
      </c>
      <c r="G586" s="251">
        <f t="shared" si="164"/>
        <v>16608.796506999999</v>
      </c>
      <c r="H586" s="226">
        <f>'11-2021'!P592</f>
        <v>0</v>
      </c>
      <c r="I586" s="326">
        <f t="shared" si="165"/>
        <v>428.62299999999999</v>
      </c>
      <c r="J586" s="322">
        <f t="shared" si="166"/>
        <v>38.749195696451196</v>
      </c>
      <c r="K586" s="360">
        <v>5.21</v>
      </c>
      <c r="L586" s="327">
        <f t="shared" si="167"/>
        <v>62.283999999999999</v>
      </c>
      <c r="M586" s="322">
        <f t="shared" si="176"/>
        <v>0</v>
      </c>
      <c r="N586" s="322">
        <f t="shared" si="177"/>
        <v>0</v>
      </c>
      <c r="O586" s="322">
        <f t="shared" si="178"/>
        <v>24.860634114316536</v>
      </c>
      <c r="P586" s="322">
        <f t="shared" si="179"/>
        <v>0</v>
      </c>
      <c r="Q586" s="322">
        <f t="shared" si="180"/>
        <v>0</v>
      </c>
      <c r="R586" s="322">
        <f t="shared" si="168"/>
        <v>62.283999999999999</v>
      </c>
      <c r="S586" s="322">
        <f t="shared" si="169"/>
        <v>0</v>
      </c>
      <c r="T586" s="376">
        <f t="shared" si="170"/>
        <v>200</v>
      </c>
      <c r="U586" s="379">
        <f t="shared" si="171"/>
        <v>0</v>
      </c>
      <c r="V586" s="322">
        <f t="shared" si="172"/>
        <v>24.860634114316536</v>
      </c>
      <c r="W586" s="322">
        <f t="shared" si="173"/>
        <v>13.88856158213466</v>
      </c>
      <c r="X586" s="376">
        <f t="shared" si="174"/>
        <v>228.62299999999999</v>
      </c>
      <c r="Y586" s="379">
        <f t="shared" si="175"/>
        <v>3175.2446145923723</v>
      </c>
    </row>
    <row r="587" spans="1:25" x14ac:dyDescent="0.25">
      <c r="A587" s="210">
        <f>'11-2021'!A593</f>
        <v>44525.208333331924</v>
      </c>
      <c r="B587" s="252">
        <v>534.65</v>
      </c>
      <c r="C587" s="253">
        <v>21113.3285</v>
      </c>
      <c r="D587" s="252">
        <v>98.781000000000006</v>
      </c>
      <c r="E587" s="253">
        <v>3900.8620000000001</v>
      </c>
      <c r="F587" s="251">
        <f t="shared" si="163"/>
        <v>435.86899999999997</v>
      </c>
      <c r="G587" s="251">
        <f t="shared" si="164"/>
        <v>17212.466499999999</v>
      </c>
      <c r="H587" s="226">
        <f>'11-2021'!P593</f>
        <v>0</v>
      </c>
      <c r="I587" s="326">
        <f t="shared" si="165"/>
        <v>435.86899999999997</v>
      </c>
      <c r="J587" s="322">
        <f t="shared" si="166"/>
        <v>39.489999288777135</v>
      </c>
      <c r="K587" s="360">
        <v>5.21</v>
      </c>
      <c r="L587" s="327">
        <f t="shared" si="167"/>
        <v>62.283999999999999</v>
      </c>
      <c r="M587" s="322">
        <f t="shared" si="176"/>
        <v>0</v>
      </c>
      <c r="N587" s="322">
        <f t="shared" si="177"/>
        <v>0</v>
      </c>
      <c r="O587" s="322">
        <f t="shared" si="178"/>
        <v>24.860634114316536</v>
      </c>
      <c r="P587" s="322">
        <f t="shared" si="179"/>
        <v>0</v>
      </c>
      <c r="Q587" s="322">
        <f t="shared" si="180"/>
        <v>0</v>
      </c>
      <c r="R587" s="322">
        <f t="shared" si="168"/>
        <v>62.283999999999999</v>
      </c>
      <c r="S587" s="322">
        <f t="shared" si="169"/>
        <v>0</v>
      </c>
      <c r="T587" s="376">
        <f t="shared" si="170"/>
        <v>200</v>
      </c>
      <c r="U587" s="379">
        <f t="shared" si="171"/>
        <v>0</v>
      </c>
      <c r="V587" s="322">
        <f t="shared" si="172"/>
        <v>24.860634114316536</v>
      </c>
      <c r="W587" s="322">
        <f t="shared" si="173"/>
        <v>14.629365174460599</v>
      </c>
      <c r="X587" s="376">
        <f t="shared" si="174"/>
        <v>235.86899999999997</v>
      </c>
      <c r="Y587" s="379">
        <f t="shared" si="175"/>
        <v>3450.6137343348464</v>
      </c>
    </row>
    <row r="588" spans="1:25" x14ac:dyDescent="0.25">
      <c r="A588" s="210">
        <f>'11-2021'!A594</f>
        <v>44525.249999998588</v>
      </c>
      <c r="B588" s="252">
        <v>501.5</v>
      </c>
      <c r="C588" s="253">
        <v>20797.205000000002</v>
      </c>
      <c r="D588" s="252">
        <v>47.789000000000001</v>
      </c>
      <c r="E588" s="253">
        <v>1981.81</v>
      </c>
      <c r="F588" s="251">
        <f t="shared" si="163"/>
        <v>453.71100000000001</v>
      </c>
      <c r="G588" s="251">
        <f t="shared" si="164"/>
        <v>18815.395</v>
      </c>
      <c r="H588" s="226">
        <f>'11-2021'!P594</f>
        <v>0</v>
      </c>
      <c r="I588" s="326">
        <f t="shared" si="165"/>
        <v>453.71100000000001</v>
      </c>
      <c r="J588" s="322">
        <f t="shared" si="166"/>
        <v>41.469999625312148</v>
      </c>
      <c r="K588" s="360">
        <v>5.21</v>
      </c>
      <c r="L588" s="327">
        <f t="shared" si="167"/>
        <v>62.283999999999999</v>
      </c>
      <c r="M588" s="322">
        <f t="shared" si="176"/>
        <v>0</v>
      </c>
      <c r="N588" s="322">
        <f t="shared" si="177"/>
        <v>0</v>
      </c>
      <c r="O588" s="322">
        <f t="shared" si="178"/>
        <v>24.860634114316536</v>
      </c>
      <c r="P588" s="322">
        <f t="shared" si="179"/>
        <v>0</v>
      </c>
      <c r="Q588" s="322">
        <f t="shared" si="180"/>
        <v>0</v>
      </c>
      <c r="R588" s="322">
        <f t="shared" si="168"/>
        <v>62.283999999999999</v>
      </c>
      <c r="S588" s="322">
        <f t="shared" si="169"/>
        <v>0</v>
      </c>
      <c r="T588" s="376">
        <f t="shared" si="170"/>
        <v>200</v>
      </c>
      <c r="U588" s="379">
        <f t="shared" si="171"/>
        <v>0</v>
      </c>
      <c r="V588" s="322">
        <f t="shared" si="172"/>
        <v>24.860634114316536</v>
      </c>
      <c r="W588" s="322">
        <f t="shared" si="173"/>
        <v>16.609365510995612</v>
      </c>
      <c r="X588" s="376">
        <f t="shared" si="174"/>
        <v>253.71100000000001</v>
      </c>
      <c r="Y588" s="379">
        <f t="shared" si="175"/>
        <v>4213.9787331602083</v>
      </c>
    </row>
    <row r="589" spans="1:25" x14ac:dyDescent="0.25">
      <c r="A589" s="210">
        <f>'11-2021'!A595</f>
        <v>44525.291666665253</v>
      </c>
      <c r="B589" s="252">
        <v>543.45000000000005</v>
      </c>
      <c r="C589" s="253">
        <v>24726.974999999999</v>
      </c>
      <c r="D589" s="252">
        <v>63.712000000000003</v>
      </c>
      <c r="E589" s="253">
        <v>2898.8960000000002</v>
      </c>
      <c r="F589" s="251">
        <f t="shared" si="163"/>
        <v>479.73800000000006</v>
      </c>
      <c r="G589" s="251">
        <f t="shared" si="164"/>
        <v>21828.078999999998</v>
      </c>
      <c r="H589" s="226">
        <f>'11-2021'!P595</f>
        <v>0</v>
      </c>
      <c r="I589" s="326">
        <f t="shared" si="165"/>
        <v>479.73800000000006</v>
      </c>
      <c r="J589" s="322">
        <f t="shared" si="166"/>
        <v>45.499999999999993</v>
      </c>
      <c r="K589" s="360">
        <v>5.21</v>
      </c>
      <c r="L589" s="327">
        <f t="shared" si="167"/>
        <v>62.283999999999999</v>
      </c>
      <c r="M589" s="322">
        <f t="shared" si="176"/>
        <v>0</v>
      </c>
      <c r="N589" s="322">
        <f t="shared" si="177"/>
        <v>0</v>
      </c>
      <c r="O589" s="322">
        <f t="shared" si="178"/>
        <v>24.860634114316536</v>
      </c>
      <c r="P589" s="322">
        <f t="shared" si="179"/>
        <v>0</v>
      </c>
      <c r="Q589" s="322">
        <f t="shared" si="180"/>
        <v>0</v>
      </c>
      <c r="R589" s="322">
        <f t="shared" si="168"/>
        <v>62.283999999999999</v>
      </c>
      <c r="S589" s="322">
        <f t="shared" si="169"/>
        <v>0</v>
      </c>
      <c r="T589" s="376">
        <f t="shared" si="170"/>
        <v>200</v>
      </c>
      <c r="U589" s="379">
        <f t="shared" si="171"/>
        <v>0</v>
      </c>
      <c r="V589" s="322">
        <f t="shared" si="172"/>
        <v>24.860634114316536</v>
      </c>
      <c r="W589" s="322">
        <f t="shared" si="173"/>
        <v>20.639365885683457</v>
      </c>
      <c r="X589" s="376">
        <f t="shared" si="174"/>
        <v>279.73800000000006</v>
      </c>
      <c r="Y589" s="379">
        <f t="shared" si="175"/>
        <v>5773.6149341293203</v>
      </c>
    </row>
    <row r="590" spans="1:25" x14ac:dyDescent="0.25">
      <c r="A590" s="210">
        <f>'11-2021'!A596</f>
        <v>44525.333333331917</v>
      </c>
      <c r="B590" s="252">
        <v>499.44599999999997</v>
      </c>
      <c r="C590" s="253">
        <v>23242.906707999999</v>
      </c>
      <c r="D590" s="252">
        <v>0</v>
      </c>
      <c r="E590" s="253">
        <v>0</v>
      </c>
      <c r="F590" s="251">
        <f t="shared" si="163"/>
        <v>499.44599999999997</v>
      </c>
      <c r="G590" s="251">
        <f t="shared" si="164"/>
        <v>23242.906707999999</v>
      </c>
      <c r="H590" s="226">
        <f>'11-2021'!P596</f>
        <v>0</v>
      </c>
      <c r="I590" s="326">
        <f t="shared" si="165"/>
        <v>499.44599999999997</v>
      </c>
      <c r="J590" s="322">
        <f t="shared" si="166"/>
        <v>46.537376829527119</v>
      </c>
      <c r="K590" s="360">
        <v>5.21</v>
      </c>
      <c r="L590" s="327">
        <f t="shared" si="167"/>
        <v>62.283999999999999</v>
      </c>
      <c r="M590" s="322">
        <f t="shared" si="176"/>
        <v>0</v>
      </c>
      <c r="N590" s="322">
        <f t="shared" si="177"/>
        <v>0</v>
      </c>
      <c r="O590" s="322">
        <f t="shared" si="178"/>
        <v>24.860634114316536</v>
      </c>
      <c r="P590" s="322">
        <f t="shared" si="179"/>
        <v>0</v>
      </c>
      <c r="Q590" s="322">
        <f t="shared" si="180"/>
        <v>0</v>
      </c>
      <c r="R590" s="322">
        <f t="shared" si="168"/>
        <v>62.283999999999999</v>
      </c>
      <c r="S590" s="322">
        <f t="shared" si="169"/>
        <v>0</v>
      </c>
      <c r="T590" s="376">
        <f t="shared" si="170"/>
        <v>200</v>
      </c>
      <c r="U590" s="379">
        <f t="shared" si="171"/>
        <v>0</v>
      </c>
      <c r="V590" s="322">
        <f t="shared" si="172"/>
        <v>24.860634114316536</v>
      </c>
      <c r="W590" s="322">
        <f t="shared" si="173"/>
        <v>21.676742715210583</v>
      </c>
      <c r="X590" s="376">
        <f t="shared" si="174"/>
        <v>299.44599999999997</v>
      </c>
      <c r="Y590" s="379">
        <f t="shared" si="175"/>
        <v>6491.0138990989481</v>
      </c>
    </row>
    <row r="591" spans="1:25" x14ac:dyDescent="0.25">
      <c r="A591" s="210">
        <f>'11-2021'!A597</f>
        <v>44525.374999998581</v>
      </c>
      <c r="B591" s="252">
        <v>546.95000000000005</v>
      </c>
      <c r="C591" s="253">
        <v>24344.744500000001</v>
      </c>
      <c r="D591" s="252">
        <v>48.908999999999999</v>
      </c>
      <c r="E591" s="253">
        <v>2176.94</v>
      </c>
      <c r="F591" s="251">
        <f t="shared" si="163"/>
        <v>498.04100000000005</v>
      </c>
      <c r="G591" s="251">
        <f t="shared" si="164"/>
        <v>22167.804500000002</v>
      </c>
      <c r="H591" s="226">
        <f>'11-2021'!P597</f>
        <v>0</v>
      </c>
      <c r="I591" s="326">
        <f t="shared" si="165"/>
        <v>498.04100000000005</v>
      </c>
      <c r="J591" s="322">
        <f t="shared" si="166"/>
        <v>44.509999176774599</v>
      </c>
      <c r="K591" s="360">
        <v>5.21</v>
      </c>
      <c r="L591" s="327">
        <f t="shared" si="167"/>
        <v>62.283999999999999</v>
      </c>
      <c r="M591" s="322">
        <f t="shared" si="176"/>
        <v>0</v>
      </c>
      <c r="N591" s="322">
        <f t="shared" si="177"/>
        <v>0</v>
      </c>
      <c r="O591" s="322">
        <f t="shared" si="178"/>
        <v>24.860634114316536</v>
      </c>
      <c r="P591" s="322">
        <f t="shared" si="179"/>
        <v>0</v>
      </c>
      <c r="Q591" s="322">
        <f t="shared" si="180"/>
        <v>0</v>
      </c>
      <c r="R591" s="322">
        <f t="shared" si="168"/>
        <v>62.283999999999999</v>
      </c>
      <c r="S591" s="322">
        <f t="shared" si="169"/>
        <v>0</v>
      </c>
      <c r="T591" s="376">
        <f t="shared" si="170"/>
        <v>200</v>
      </c>
      <c r="U591" s="379">
        <f t="shared" si="171"/>
        <v>0</v>
      </c>
      <c r="V591" s="322">
        <f t="shared" si="172"/>
        <v>24.860634114316536</v>
      </c>
      <c r="W591" s="322">
        <f t="shared" si="173"/>
        <v>19.649365062458063</v>
      </c>
      <c r="X591" s="376">
        <f t="shared" si="174"/>
        <v>298.04100000000005</v>
      </c>
      <c r="Y591" s="379">
        <f t="shared" si="175"/>
        <v>5856.3164125800649</v>
      </c>
    </row>
    <row r="592" spans="1:25" x14ac:dyDescent="0.25">
      <c r="A592" s="210">
        <f>'11-2021'!A598</f>
        <v>44525.416666665245</v>
      </c>
      <c r="B592" s="249">
        <v>520.41300000000001</v>
      </c>
      <c r="C592" s="250">
        <v>22596.024944999997</v>
      </c>
      <c r="D592" s="249">
        <v>0</v>
      </c>
      <c r="E592" s="250">
        <v>0</v>
      </c>
      <c r="F592" s="251">
        <f t="shared" si="163"/>
        <v>520.41300000000001</v>
      </c>
      <c r="G592" s="251">
        <f t="shared" si="164"/>
        <v>22596.024944999997</v>
      </c>
      <c r="H592" s="226">
        <f>'11-2021'!P598</f>
        <v>0</v>
      </c>
      <c r="I592" s="326">
        <f t="shared" si="165"/>
        <v>520.41300000000001</v>
      </c>
      <c r="J592" s="322">
        <f t="shared" si="166"/>
        <v>43.419409094315469</v>
      </c>
      <c r="K592" s="360">
        <v>5.21</v>
      </c>
      <c r="L592" s="327">
        <f t="shared" si="167"/>
        <v>62.283999999999999</v>
      </c>
      <c r="M592" s="322">
        <f t="shared" si="176"/>
        <v>0</v>
      </c>
      <c r="N592" s="322">
        <f t="shared" si="177"/>
        <v>0</v>
      </c>
      <c r="O592" s="322">
        <f t="shared" si="178"/>
        <v>24.860634114316536</v>
      </c>
      <c r="P592" s="322">
        <f t="shared" si="179"/>
        <v>0</v>
      </c>
      <c r="Q592" s="322">
        <f t="shared" si="180"/>
        <v>0</v>
      </c>
      <c r="R592" s="322">
        <f t="shared" si="168"/>
        <v>62.283999999999999</v>
      </c>
      <c r="S592" s="322">
        <f t="shared" si="169"/>
        <v>0</v>
      </c>
      <c r="T592" s="376">
        <f t="shared" si="170"/>
        <v>200</v>
      </c>
      <c r="U592" s="379">
        <f t="shared" si="171"/>
        <v>0</v>
      </c>
      <c r="V592" s="322">
        <f t="shared" si="172"/>
        <v>24.860634114316536</v>
      </c>
      <c r="W592" s="322">
        <f t="shared" si="173"/>
        <v>18.558774979998933</v>
      </c>
      <c r="X592" s="376">
        <f t="shared" si="174"/>
        <v>320.41300000000001</v>
      </c>
      <c r="Y592" s="379">
        <f t="shared" si="175"/>
        <v>5946.4727676663988</v>
      </c>
    </row>
    <row r="593" spans="1:25" x14ac:dyDescent="0.25">
      <c r="A593" s="210">
        <f>'11-2021'!A599</f>
        <v>44525.45833333191</v>
      </c>
      <c r="B593" s="249">
        <v>540.85</v>
      </c>
      <c r="C593" s="250">
        <v>24614.083500000001</v>
      </c>
      <c r="D593" s="249">
        <v>6.5730000000000004</v>
      </c>
      <c r="E593" s="250">
        <v>299.13799999999998</v>
      </c>
      <c r="F593" s="251">
        <f t="shared" si="163"/>
        <v>534.27700000000004</v>
      </c>
      <c r="G593" s="251">
        <f t="shared" si="164"/>
        <v>24314.945500000002</v>
      </c>
      <c r="H593" s="226">
        <f>'11-2021'!P599</f>
        <v>0</v>
      </c>
      <c r="I593" s="326">
        <f t="shared" si="165"/>
        <v>534.27700000000004</v>
      </c>
      <c r="J593" s="322">
        <f t="shared" si="166"/>
        <v>45.509998558800021</v>
      </c>
      <c r="K593" s="360">
        <v>5.21</v>
      </c>
      <c r="L593" s="327">
        <f t="shared" si="167"/>
        <v>62.283999999999999</v>
      </c>
      <c r="M593" s="322">
        <f t="shared" si="176"/>
        <v>0</v>
      </c>
      <c r="N593" s="322">
        <f t="shared" si="177"/>
        <v>0</v>
      </c>
      <c r="O593" s="322">
        <f t="shared" si="178"/>
        <v>24.860634114316536</v>
      </c>
      <c r="P593" s="322">
        <f t="shared" si="179"/>
        <v>0</v>
      </c>
      <c r="Q593" s="322">
        <f t="shared" si="180"/>
        <v>0</v>
      </c>
      <c r="R593" s="322">
        <f t="shared" si="168"/>
        <v>62.283999999999999</v>
      </c>
      <c r="S593" s="322">
        <f t="shared" si="169"/>
        <v>0</v>
      </c>
      <c r="T593" s="376">
        <f t="shared" si="170"/>
        <v>200</v>
      </c>
      <c r="U593" s="379">
        <f t="shared" si="171"/>
        <v>0</v>
      </c>
      <c r="V593" s="322">
        <f t="shared" si="172"/>
        <v>24.860634114316536</v>
      </c>
      <c r="W593" s="322">
        <f t="shared" si="173"/>
        <v>20.649364444483485</v>
      </c>
      <c r="X593" s="376">
        <f t="shared" si="174"/>
        <v>334.27700000000004</v>
      </c>
      <c r="Y593" s="379">
        <f t="shared" si="175"/>
        <v>6902.6075984086065</v>
      </c>
    </row>
    <row r="594" spans="1:25" x14ac:dyDescent="0.25">
      <c r="A594" s="210">
        <f>'11-2021'!A600</f>
        <v>44525.499999998574</v>
      </c>
      <c r="B594" s="249">
        <v>520.41899999999998</v>
      </c>
      <c r="C594" s="250">
        <v>21971.333025</v>
      </c>
      <c r="D594" s="249">
        <v>0</v>
      </c>
      <c r="E594" s="250">
        <v>0</v>
      </c>
      <c r="F594" s="251">
        <f t="shared" si="163"/>
        <v>520.41899999999998</v>
      </c>
      <c r="G594" s="251">
        <f t="shared" si="164"/>
        <v>21971.333025</v>
      </c>
      <c r="H594" s="226">
        <f>'11-2021'!P600</f>
        <v>0</v>
      </c>
      <c r="I594" s="326">
        <f t="shared" si="165"/>
        <v>520.41899999999998</v>
      </c>
      <c r="J594" s="322">
        <f t="shared" si="166"/>
        <v>42.21854510500193</v>
      </c>
      <c r="K594" s="360">
        <v>5.21</v>
      </c>
      <c r="L594" s="327">
        <f t="shared" si="167"/>
        <v>62.283999999999999</v>
      </c>
      <c r="M594" s="322">
        <f t="shared" si="176"/>
        <v>0</v>
      </c>
      <c r="N594" s="322">
        <f t="shared" si="177"/>
        <v>0</v>
      </c>
      <c r="O594" s="322">
        <f t="shared" si="178"/>
        <v>24.860634114316536</v>
      </c>
      <c r="P594" s="322">
        <f t="shared" si="179"/>
        <v>0</v>
      </c>
      <c r="Q594" s="322">
        <f t="shared" si="180"/>
        <v>0</v>
      </c>
      <c r="R594" s="322">
        <f t="shared" si="168"/>
        <v>62.283999999999999</v>
      </c>
      <c r="S594" s="322">
        <f t="shared" si="169"/>
        <v>0</v>
      </c>
      <c r="T594" s="376">
        <f t="shared" si="170"/>
        <v>200</v>
      </c>
      <c r="U594" s="379">
        <f t="shared" si="171"/>
        <v>0</v>
      </c>
      <c r="V594" s="322">
        <f t="shared" si="172"/>
        <v>24.860634114316536</v>
      </c>
      <c r="W594" s="322">
        <f t="shared" si="173"/>
        <v>17.357910990685394</v>
      </c>
      <c r="X594" s="376">
        <f t="shared" si="174"/>
        <v>320.41899999999998</v>
      </c>
      <c r="Y594" s="379">
        <f t="shared" si="175"/>
        <v>5561.8044817244227</v>
      </c>
    </row>
    <row r="595" spans="1:25" x14ac:dyDescent="0.25">
      <c r="A595" s="210">
        <f>'11-2021'!A601</f>
        <v>44525.541666665238</v>
      </c>
      <c r="B595" s="249">
        <v>493.81399999999996</v>
      </c>
      <c r="C595" s="250">
        <v>20516.552535999999</v>
      </c>
      <c r="D595" s="249">
        <v>0</v>
      </c>
      <c r="E595" s="250">
        <v>0</v>
      </c>
      <c r="F595" s="251">
        <f t="shared" si="163"/>
        <v>493.81399999999996</v>
      </c>
      <c r="G595" s="251">
        <f t="shared" si="164"/>
        <v>20516.552535999999</v>
      </c>
      <c r="H595" s="226">
        <f>'11-2021'!P601</f>
        <v>0</v>
      </c>
      <c r="I595" s="326">
        <f t="shared" si="165"/>
        <v>493.81399999999996</v>
      </c>
      <c r="J595" s="322">
        <f t="shared" si="166"/>
        <v>41.547126116310999</v>
      </c>
      <c r="K595" s="360">
        <v>5.21</v>
      </c>
      <c r="L595" s="327">
        <f t="shared" si="167"/>
        <v>62.283999999999999</v>
      </c>
      <c r="M595" s="322">
        <f t="shared" si="176"/>
        <v>0</v>
      </c>
      <c r="N595" s="322">
        <f t="shared" si="177"/>
        <v>0</v>
      </c>
      <c r="O595" s="322">
        <f t="shared" si="178"/>
        <v>24.860634114316536</v>
      </c>
      <c r="P595" s="322">
        <f t="shared" si="179"/>
        <v>0</v>
      </c>
      <c r="Q595" s="322">
        <f t="shared" si="180"/>
        <v>0</v>
      </c>
      <c r="R595" s="322">
        <f t="shared" si="168"/>
        <v>62.283999999999999</v>
      </c>
      <c r="S595" s="322">
        <f t="shared" si="169"/>
        <v>0</v>
      </c>
      <c r="T595" s="376">
        <f t="shared" si="170"/>
        <v>200</v>
      </c>
      <c r="U595" s="379">
        <f t="shared" si="171"/>
        <v>0</v>
      </c>
      <c r="V595" s="322">
        <f t="shared" si="172"/>
        <v>24.860634114316536</v>
      </c>
      <c r="W595" s="322">
        <f t="shared" si="173"/>
        <v>16.686492001994463</v>
      </c>
      <c r="X595" s="376">
        <f t="shared" si="174"/>
        <v>293.81399999999996</v>
      </c>
      <c r="Y595" s="379">
        <f t="shared" si="175"/>
        <v>4902.724961074</v>
      </c>
    </row>
    <row r="596" spans="1:25" x14ac:dyDescent="0.25">
      <c r="A596" s="210">
        <f>'11-2021'!A602</f>
        <v>44525.583333331902</v>
      </c>
      <c r="B596" s="249">
        <v>513.9</v>
      </c>
      <c r="C596" s="250">
        <v>18752.210999999999</v>
      </c>
      <c r="D596" s="249">
        <v>43.997</v>
      </c>
      <c r="E596" s="250">
        <v>1605.451</v>
      </c>
      <c r="F596" s="251">
        <f t="shared" si="163"/>
        <v>469.90299999999996</v>
      </c>
      <c r="G596" s="251">
        <f t="shared" si="164"/>
        <v>17146.759999999998</v>
      </c>
      <c r="H596" s="226">
        <f>'11-2021'!P602</f>
        <v>0</v>
      </c>
      <c r="I596" s="326">
        <f t="shared" si="165"/>
        <v>469.90299999999996</v>
      </c>
      <c r="J596" s="322">
        <f t="shared" si="166"/>
        <v>36.489998999793571</v>
      </c>
      <c r="K596" s="360">
        <v>5.21</v>
      </c>
      <c r="L596" s="327">
        <f t="shared" si="167"/>
        <v>62.283999999999999</v>
      </c>
      <c r="M596" s="322">
        <f t="shared" si="176"/>
        <v>0</v>
      </c>
      <c r="N596" s="322">
        <f t="shared" si="177"/>
        <v>0</v>
      </c>
      <c r="O596" s="322">
        <f t="shared" si="178"/>
        <v>24.860634114316536</v>
      </c>
      <c r="P596" s="322">
        <f t="shared" si="179"/>
        <v>0</v>
      </c>
      <c r="Q596" s="322">
        <f t="shared" si="180"/>
        <v>0</v>
      </c>
      <c r="R596" s="322">
        <f t="shared" si="168"/>
        <v>62.283999999999999</v>
      </c>
      <c r="S596" s="322">
        <f t="shared" si="169"/>
        <v>0</v>
      </c>
      <c r="T596" s="376">
        <f t="shared" si="170"/>
        <v>200</v>
      </c>
      <c r="U596" s="379">
        <f t="shared" si="171"/>
        <v>0</v>
      </c>
      <c r="V596" s="322">
        <f t="shared" si="172"/>
        <v>24.860634114316536</v>
      </c>
      <c r="W596" s="322">
        <f t="shared" si="173"/>
        <v>11.629364885477035</v>
      </c>
      <c r="X596" s="376">
        <f t="shared" si="174"/>
        <v>269.90299999999996</v>
      </c>
      <c r="Y596" s="379">
        <f t="shared" si="175"/>
        <v>3138.8004706849079</v>
      </c>
    </row>
    <row r="597" spans="1:25" x14ac:dyDescent="0.25">
      <c r="A597" s="210">
        <f>'11-2021'!A603</f>
        <v>44525.624999998567</v>
      </c>
      <c r="B597" s="249">
        <v>488.15</v>
      </c>
      <c r="C597" s="250">
        <v>17192.643</v>
      </c>
      <c r="D597" s="249">
        <v>45.24</v>
      </c>
      <c r="E597" s="250">
        <v>1593.3530000000001</v>
      </c>
      <c r="F597" s="251">
        <f t="shared" si="163"/>
        <v>442.90999999999997</v>
      </c>
      <c r="G597" s="251">
        <f t="shared" si="164"/>
        <v>15599.29</v>
      </c>
      <c r="H597" s="226">
        <f>'11-2021'!P603</f>
        <v>0</v>
      </c>
      <c r="I597" s="326">
        <f t="shared" si="165"/>
        <v>442.90999999999997</v>
      </c>
      <c r="J597" s="322">
        <f t="shared" si="166"/>
        <v>35.219999548440995</v>
      </c>
      <c r="K597" s="360">
        <v>5.21</v>
      </c>
      <c r="L597" s="327">
        <f t="shared" si="167"/>
        <v>62.283999999999999</v>
      </c>
      <c r="M597" s="322">
        <f t="shared" si="176"/>
        <v>0</v>
      </c>
      <c r="N597" s="322">
        <f t="shared" si="177"/>
        <v>0</v>
      </c>
      <c r="O597" s="322">
        <f t="shared" si="178"/>
        <v>24.860634114316536</v>
      </c>
      <c r="P597" s="322">
        <f t="shared" si="179"/>
        <v>0</v>
      </c>
      <c r="Q597" s="322">
        <f t="shared" si="180"/>
        <v>0</v>
      </c>
      <c r="R597" s="322">
        <f t="shared" si="168"/>
        <v>62.283999999999999</v>
      </c>
      <c r="S597" s="322">
        <f t="shared" si="169"/>
        <v>0</v>
      </c>
      <c r="T597" s="376">
        <f t="shared" si="170"/>
        <v>200</v>
      </c>
      <c r="U597" s="379">
        <f t="shared" si="171"/>
        <v>0</v>
      </c>
      <c r="V597" s="322">
        <f t="shared" si="172"/>
        <v>24.860634114316536</v>
      </c>
      <c r="W597" s="322">
        <f t="shared" si="173"/>
        <v>10.359365434124459</v>
      </c>
      <c r="X597" s="376">
        <f t="shared" si="174"/>
        <v>242.90999999999997</v>
      </c>
      <c r="Y597" s="379">
        <f t="shared" si="175"/>
        <v>2516.393457603172</v>
      </c>
    </row>
    <row r="598" spans="1:25" x14ac:dyDescent="0.25">
      <c r="A598" s="210">
        <f>'11-2021'!A604</f>
        <v>44525.666666665231</v>
      </c>
      <c r="B598" s="249">
        <v>428.06</v>
      </c>
      <c r="C598" s="250">
        <v>14959.288849999999</v>
      </c>
      <c r="D598" s="249">
        <v>0</v>
      </c>
      <c r="E598" s="250">
        <v>0</v>
      </c>
      <c r="F598" s="251">
        <f t="shared" si="163"/>
        <v>428.06</v>
      </c>
      <c r="G598" s="251">
        <f t="shared" si="164"/>
        <v>14959.288849999999</v>
      </c>
      <c r="H598" s="226">
        <f>'11-2021'!P604</f>
        <v>0</v>
      </c>
      <c r="I598" s="326">
        <f t="shared" si="165"/>
        <v>428.06</v>
      </c>
      <c r="J598" s="322">
        <f t="shared" si="166"/>
        <v>34.946710391066674</v>
      </c>
      <c r="K598" s="360">
        <v>5.21</v>
      </c>
      <c r="L598" s="327">
        <f t="shared" si="167"/>
        <v>62.283999999999999</v>
      </c>
      <c r="M598" s="322">
        <f t="shared" si="176"/>
        <v>0</v>
      </c>
      <c r="N598" s="322">
        <f t="shared" si="177"/>
        <v>0</v>
      </c>
      <c r="O598" s="322">
        <f t="shared" si="178"/>
        <v>24.860634114316536</v>
      </c>
      <c r="P598" s="322">
        <f t="shared" si="179"/>
        <v>0</v>
      </c>
      <c r="Q598" s="322">
        <f t="shared" si="180"/>
        <v>0</v>
      </c>
      <c r="R598" s="322">
        <f t="shared" si="168"/>
        <v>62.283999999999999</v>
      </c>
      <c r="S598" s="322">
        <f t="shared" si="169"/>
        <v>0</v>
      </c>
      <c r="T598" s="376">
        <f t="shared" si="170"/>
        <v>200</v>
      </c>
      <c r="U598" s="379">
        <f t="shared" si="171"/>
        <v>0</v>
      </c>
      <c r="V598" s="322">
        <f t="shared" si="172"/>
        <v>24.860634114316536</v>
      </c>
      <c r="W598" s="322">
        <f t="shared" si="173"/>
        <v>10.086076276750138</v>
      </c>
      <c r="X598" s="376">
        <f t="shared" si="174"/>
        <v>228.06</v>
      </c>
      <c r="Y598" s="379">
        <f t="shared" si="175"/>
        <v>2300.2305556756364</v>
      </c>
    </row>
    <row r="599" spans="1:25" x14ac:dyDescent="0.25">
      <c r="A599" s="210">
        <f>'11-2021'!A605</f>
        <v>44525.708333331895</v>
      </c>
      <c r="B599" s="249">
        <v>478</v>
      </c>
      <c r="C599" s="250">
        <v>18173.560000000001</v>
      </c>
      <c r="D599" s="249">
        <v>54.793999999999997</v>
      </c>
      <c r="E599" s="250">
        <v>2083.268</v>
      </c>
      <c r="F599" s="251">
        <f t="shared" si="163"/>
        <v>423.20600000000002</v>
      </c>
      <c r="G599" s="251">
        <f t="shared" si="164"/>
        <v>16090.292000000001</v>
      </c>
      <c r="H599" s="226">
        <f>'11-2021'!P605</f>
        <v>0</v>
      </c>
      <c r="I599" s="326">
        <f t="shared" si="165"/>
        <v>423.20600000000002</v>
      </c>
      <c r="J599" s="322">
        <f t="shared" si="166"/>
        <v>38.019999716450144</v>
      </c>
      <c r="K599" s="360">
        <v>5.21</v>
      </c>
      <c r="L599" s="327">
        <f t="shared" si="167"/>
        <v>62.283999999999999</v>
      </c>
      <c r="M599" s="322">
        <f t="shared" si="176"/>
        <v>0</v>
      </c>
      <c r="N599" s="322">
        <f t="shared" si="177"/>
        <v>0</v>
      </c>
      <c r="O599" s="322">
        <f t="shared" si="178"/>
        <v>24.860634114316536</v>
      </c>
      <c r="P599" s="322">
        <f t="shared" si="179"/>
        <v>0</v>
      </c>
      <c r="Q599" s="322">
        <f t="shared" si="180"/>
        <v>0</v>
      </c>
      <c r="R599" s="322">
        <f t="shared" si="168"/>
        <v>62.283999999999999</v>
      </c>
      <c r="S599" s="322">
        <f t="shared" si="169"/>
        <v>0</v>
      </c>
      <c r="T599" s="376">
        <f t="shared" si="170"/>
        <v>200</v>
      </c>
      <c r="U599" s="379">
        <f t="shared" si="171"/>
        <v>0</v>
      </c>
      <c r="V599" s="322">
        <f t="shared" si="172"/>
        <v>24.860634114316536</v>
      </c>
      <c r="W599" s="322">
        <f t="shared" si="173"/>
        <v>13.159365602133608</v>
      </c>
      <c r="X599" s="376">
        <f t="shared" si="174"/>
        <v>223.20600000000002</v>
      </c>
      <c r="Y599" s="379">
        <f t="shared" si="175"/>
        <v>2937.2493585898342</v>
      </c>
    </row>
    <row r="600" spans="1:25" x14ac:dyDescent="0.25">
      <c r="A600" s="210">
        <f>'11-2021'!A606</f>
        <v>44525.749999998559</v>
      </c>
      <c r="B600" s="249">
        <v>521.54999999999995</v>
      </c>
      <c r="C600" s="250">
        <v>23975.6535</v>
      </c>
      <c r="D600" s="249">
        <v>82.334000000000003</v>
      </c>
      <c r="E600" s="250">
        <v>3784.8939999999998</v>
      </c>
      <c r="F600" s="251">
        <f t="shared" si="163"/>
        <v>439.21599999999995</v>
      </c>
      <c r="G600" s="251">
        <f t="shared" si="164"/>
        <v>20190.7595</v>
      </c>
      <c r="H600" s="226">
        <f>'11-2021'!P606</f>
        <v>0</v>
      </c>
      <c r="I600" s="326">
        <f t="shared" si="165"/>
        <v>439.21599999999995</v>
      </c>
      <c r="J600" s="322">
        <f t="shared" si="166"/>
        <v>45.969999954464321</v>
      </c>
      <c r="K600" s="360">
        <v>5.21</v>
      </c>
      <c r="L600" s="327">
        <f t="shared" si="167"/>
        <v>62.283999999999999</v>
      </c>
      <c r="M600" s="322">
        <f t="shared" si="176"/>
        <v>0</v>
      </c>
      <c r="N600" s="322">
        <f t="shared" si="177"/>
        <v>0</v>
      </c>
      <c r="O600" s="322">
        <f t="shared" si="178"/>
        <v>24.860634114316536</v>
      </c>
      <c r="P600" s="322">
        <f t="shared" si="179"/>
        <v>0</v>
      </c>
      <c r="Q600" s="322">
        <f t="shared" si="180"/>
        <v>0</v>
      </c>
      <c r="R600" s="322">
        <f t="shared" si="168"/>
        <v>62.283999999999999</v>
      </c>
      <c r="S600" s="322">
        <f t="shared" si="169"/>
        <v>0</v>
      </c>
      <c r="T600" s="376">
        <f t="shared" si="170"/>
        <v>200</v>
      </c>
      <c r="U600" s="379">
        <f t="shared" si="171"/>
        <v>0</v>
      </c>
      <c r="V600" s="322">
        <f t="shared" si="172"/>
        <v>24.860634114316536</v>
      </c>
      <c r="W600" s="322">
        <f t="shared" si="173"/>
        <v>21.109365840147785</v>
      </c>
      <c r="X600" s="376">
        <f t="shared" si="174"/>
        <v>239.21599999999995</v>
      </c>
      <c r="Y600" s="379">
        <f t="shared" si="175"/>
        <v>5049.6980588167917</v>
      </c>
    </row>
    <row r="601" spans="1:25" x14ac:dyDescent="0.25">
      <c r="A601" s="210">
        <f>'11-2021'!A607</f>
        <v>44525.791666665224</v>
      </c>
      <c r="B601" s="249">
        <v>519.15</v>
      </c>
      <c r="C601" s="250">
        <v>24047.027999999998</v>
      </c>
      <c r="D601" s="249">
        <v>72.399000000000001</v>
      </c>
      <c r="E601" s="250">
        <v>3353.5219999999999</v>
      </c>
      <c r="F601" s="251">
        <f t="shared" si="163"/>
        <v>446.75099999999998</v>
      </c>
      <c r="G601" s="251">
        <f t="shared" si="164"/>
        <v>20693.505999999998</v>
      </c>
      <c r="H601" s="226">
        <f>'11-2021'!P607</f>
        <v>0</v>
      </c>
      <c r="I601" s="326">
        <f t="shared" si="165"/>
        <v>446.75099999999998</v>
      </c>
      <c r="J601" s="322">
        <f t="shared" si="166"/>
        <v>46.319999283717323</v>
      </c>
      <c r="K601" s="360">
        <v>5.21</v>
      </c>
      <c r="L601" s="327">
        <f t="shared" si="167"/>
        <v>62.283999999999999</v>
      </c>
      <c r="M601" s="322">
        <f t="shared" si="176"/>
        <v>0</v>
      </c>
      <c r="N601" s="322">
        <f t="shared" si="177"/>
        <v>0</v>
      </c>
      <c r="O601" s="322">
        <f t="shared" si="178"/>
        <v>24.860634114316536</v>
      </c>
      <c r="P601" s="322">
        <f t="shared" si="179"/>
        <v>0</v>
      </c>
      <c r="Q601" s="322">
        <f t="shared" si="180"/>
        <v>0</v>
      </c>
      <c r="R601" s="322">
        <f t="shared" si="168"/>
        <v>62.283999999999999</v>
      </c>
      <c r="S601" s="322">
        <f t="shared" si="169"/>
        <v>0</v>
      </c>
      <c r="T601" s="376">
        <f t="shared" si="170"/>
        <v>200</v>
      </c>
      <c r="U601" s="379">
        <f t="shared" si="171"/>
        <v>0</v>
      </c>
      <c r="V601" s="322">
        <f t="shared" si="172"/>
        <v>24.860634114316536</v>
      </c>
      <c r="W601" s="322">
        <f t="shared" si="173"/>
        <v>21.459365169400787</v>
      </c>
      <c r="X601" s="376">
        <f t="shared" si="174"/>
        <v>246.75099999999998</v>
      </c>
      <c r="Y601" s="379">
        <f t="shared" si="175"/>
        <v>5295.1198149148131</v>
      </c>
    </row>
    <row r="602" spans="1:25" x14ac:dyDescent="0.25">
      <c r="A602" s="210">
        <f>'11-2021'!A608</f>
        <v>44525.833333331888</v>
      </c>
      <c r="B602" s="249">
        <v>463.15</v>
      </c>
      <c r="C602" s="250">
        <v>20688.910500000002</v>
      </c>
      <c r="D602" s="249">
        <v>8.609</v>
      </c>
      <c r="E602" s="250">
        <v>384.565</v>
      </c>
      <c r="F602" s="251">
        <f t="shared" si="163"/>
        <v>454.541</v>
      </c>
      <c r="G602" s="251">
        <f t="shared" si="164"/>
        <v>20304.345500000003</v>
      </c>
      <c r="H602" s="226">
        <f>'11-2021'!P608</f>
        <v>0</v>
      </c>
      <c r="I602" s="326">
        <f t="shared" si="165"/>
        <v>454.541</v>
      </c>
      <c r="J602" s="322">
        <f t="shared" si="166"/>
        <v>44.669997865979092</v>
      </c>
      <c r="K602" s="360">
        <v>5.21</v>
      </c>
      <c r="L602" s="327">
        <f t="shared" si="167"/>
        <v>62.283999999999999</v>
      </c>
      <c r="M602" s="322">
        <f t="shared" si="176"/>
        <v>0</v>
      </c>
      <c r="N602" s="322">
        <f t="shared" si="177"/>
        <v>0</v>
      </c>
      <c r="O602" s="322">
        <f t="shared" si="178"/>
        <v>24.860634114316536</v>
      </c>
      <c r="P602" s="322">
        <f t="shared" si="179"/>
        <v>0</v>
      </c>
      <c r="Q602" s="322">
        <f t="shared" si="180"/>
        <v>0</v>
      </c>
      <c r="R602" s="322">
        <f t="shared" si="168"/>
        <v>62.283999999999999</v>
      </c>
      <c r="S602" s="322">
        <f t="shared" si="169"/>
        <v>0</v>
      </c>
      <c r="T602" s="376">
        <f t="shared" si="170"/>
        <v>200</v>
      </c>
      <c r="U602" s="379">
        <f t="shared" si="171"/>
        <v>0</v>
      </c>
      <c r="V602" s="322">
        <f t="shared" si="172"/>
        <v>24.860634114316536</v>
      </c>
      <c r="W602" s="322">
        <f t="shared" si="173"/>
        <v>19.809363751662556</v>
      </c>
      <c r="X602" s="376">
        <f t="shared" si="174"/>
        <v>254.541</v>
      </c>
      <c r="Y602" s="379">
        <f t="shared" si="175"/>
        <v>5042.2952587119389</v>
      </c>
    </row>
    <row r="603" spans="1:25" x14ac:dyDescent="0.25">
      <c r="A603" s="210">
        <f>'11-2021'!A609</f>
        <v>44525.874999998552</v>
      </c>
      <c r="B603" s="249">
        <v>498.5</v>
      </c>
      <c r="C603" s="250">
        <v>21694.720000000001</v>
      </c>
      <c r="D603" s="249">
        <v>45.179000000000002</v>
      </c>
      <c r="E603" s="250">
        <v>1966.19</v>
      </c>
      <c r="F603" s="251">
        <f t="shared" si="163"/>
        <v>453.32100000000003</v>
      </c>
      <c r="G603" s="251">
        <f t="shared" si="164"/>
        <v>19728.530000000002</v>
      </c>
      <c r="H603" s="226">
        <f>'11-2021'!P609</f>
        <v>0</v>
      </c>
      <c r="I603" s="326">
        <f t="shared" si="165"/>
        <v>453.32100000000003</v>
      </c>
      <c r="J603" s="322">
        <f t="shared" si="166"/>
        <v>43.520000176475392</v>
      </c>
      <c r="K603" s="360">
        <v>5.21</v>
      </c>
      <c r="L603" s="327">
        <f t="shared" si="167"/>
        <v>62.283999999999999</v>
      </c>
      <c r="M603" s="322">
        <f t="shared" si="176"/>
        <v>0</v>
      </c>
      <c r="N603" s="322">
        <f t="shared" si="177"/>
        <v>0</v>
      </c>
      <c r="O603" s="322">
        <f t="shared" si="178"/>
        <v>24.860634114316536</v>
      </c>
      <c r="P603" s="322">
        <f t="shared" si="179"/>
        <v>0</v>
      </c>
      <c r="Q603" s="322">
        <f t="shared" si="180"/>
        <v>0</v>
      </c>
      <c r="R603" s="322">
        <f t="shared" si="168"/>
        <v>62.283999999999999</v>
      </c>
      <c r="S603" s="322">
        <f t="shared" si="169"/>
        <v>0</v>
      </c>
      <c r="T603" s="376">
        <f t="shared" si="170"/>
        <v>200</v>
      </c>
      <c r="U603" s="379">
        <f t="shared" si="171"/>
        <v>0</v>
      </c>
      <c r="V603" s="322">
        <f t="shared" si="172"/>
        <v>24.860634114316536</v>
      </c>
      <c r="W603" s="322">
        <f t="shared" si="173"/>
        <v>18.659366062158856</v>
      </c>
      <c r="X603" s="376">
        <f t="shared" si="174"/>
        <v>253.32100000000003</v>
      </c>
      <c r="Y603" s="379">
        <f t="shared" si="175"/>
        <v>4726.8092702321437</v>
      </c>
    </row>
    <row r="604" spans="1:25" x14ac:dyDescent="0.25">
      <c r="A604" s="210">
        <f>'11-2021'!A610</f>
        <v>44525.916666665216</v>
      </c>
      <c r="B604" s="249">
        <v>482.5</v>
      </c>
      <c r="C604" s="250">
        <v>20390.45</v>
      </c>
      <c r="D604" s="249">
        <v>27.372</v>
      </c>
      <c r="E604" s="250">
        <v>1156.741</v>
      </c>
      <c r="F604" s="251">
        <f t="shared" si="163"/>
        <v>455.12799999999999</v>
      </c>
      <c r="G604" s="251">
        <f t="shared" si="164"/>
        <v>19233.709000000003</v>
      </c>
      <c r="H604" s="226">
        <f>'11-2021'!P610</f>
        <v>0</v>
      </c>
      <c r="I604" s="326">
        <f t="shared" si="165"/>
        <v>455.12799999999999</v>
      </c>
      <c r="J604" s="322">
        <f t="shared" si="166"/>
        <v>42.259999384788465</v>
      </c>
      <c r="K604" s="360">
        <v>5.21</v>
      </c>
      <c r="L604" s="327">
        <f t="shared" si="167"/>
        <v>62.283999999999999</v>
      </c>
      <c r="M604" s="322">
        <f t="shared" si="176"/>
        <v>0</v>
      </c>
      <c r="N604" s="322">
        <f t="shared" si="177"/>
        <v>0</v>
      </c>
      <c r="O604" s="322">
        <f t="shared" si="178"/>
        <v>24.860634114316536</v>
      </c>
      <c r="P604" s="322">
        <f t="shared" si="179"/>
        <v>0</v>
      </c>
      <c r="Q604" s="322">
        <f t="shared" si="180"/>
        <v>0</v>
      </c>
      <c r="R604" s="322">
        <f t="shared" si="168"/>
        <v>62.283999999999999</v>
      </c>
      <c r="S604" s="322">
        <f t="shared" si="169"/>
        <v>0</v>
      </c>
      <c r="T604" s="376">
        <f t="shared" si="170"/>
        <v>200</v>
      </c>
      <c r="U604" s="379">
        <f t="shared" si="171"/>
        <v>0</v>
      </c>
      <c r="V604" s="322">
        <f t="shared" si="172"/>
        <v>24.860634114316536</v>
      </c>
      <c r="W604" s="322">
        <f t="shared" si="173"/>
        <v>17.399365270471929</v>
      </c>
      <c r="X604" s="376">
        <f t="shared" si="174"/>
        <v>255.12799999999999</v>
      </c>
      <c r="Y604" s="379">
        <f t="shared" si="175"/>
        <v>4439.0652627249619</v>
      </c>
    </row>
    <row r="605" spans="1:25" x14ac:dyDescent="0.25">
      <c r="A605" s="210">
        <f>'11-2021'!A611</f>
        <v>44525.958333331881</v>
      </c>
      <c r="B605" s="249">
        <v>466.55</v>
      </c>
      <c r="C605" s="250">
        <v>18410.062999999998</v>
      </c>
      <c r="D605" s="249">
        <v>25.178000000000001</v>
      </c>
      <c r="E605" s="250">
        <v>993.524</v>
      </c>
      <c r="F605" s="251">
        <f t="shared" si="163"/>
        <v>441.37200000000001</v>
      </c>
      <c r="G605" s="251">
        <f t="shared" si="164"/>
        <v>17416.538999999997</v>
      </c>
      <c r="H605" s="226">
        <f>'11-2021'!P611</f>
        <v>0</v>
      </c>
      <c r="I605" s="326">
        <f t="shared" si="165"/>
        <v>441.37200000000001</v>
      </c>
      <c r="J605" s="322">
        <f t="shared" si="166"/>
        <v>39.459999728120486</v>
      </c>
      <c r="K605" s="360">
        <v>5.21</v>
      </c>
      <c r="L605" s="327">
        <f t="shared" si="167"/>
        <v>62.283999999999999</v>
      </c>
      <c r="M605" s="322">
        <f t="shared" si="176"/>
        <v>0</v>
      </c>
      <c r="N605" s="322">
        <f t="shared" si="177"/>
        <v>0</v>
      </c>
      <c r="O605" s="322">
        <f t="shared" si="178"/>
        <v>24.860634114316536</v>
      </c>
      <c r="P605" s="322">
        <f t="shared" si="179"/>
        <v>0</v>
      </c>
      <c r="Q605" s="322">
        <f t="shared" si="180"/>
        <v>0</v>
      </c>
      <c r="R605" s="322">
        <f t="shared" si="168"/>
        <v>62.283999999999999</v>
      </c>
      <c r="S605" s="322">
        <f t="shared" si="169"/>
        <v>0</v>
      </c>
      <c r="T605" s="376">
        <f t="shared" si="170"/>
        <v>200</v>
      </c>
      <c r="U605" s="379">
        <f t="shared" si="171"/>
        <v>0</v>
      </c>
      <c r="V605" s="322">
        <f t="shared" si="172"/>
        <v>24.860634114316536</v>
      </c>
      <c r="W605" s="322">
        <f t="shared" si="173"/>
        <v>14.59936561380395</v>
      </c>
      <c r="X605" s="376">
        <f t="shared" si="174"/>
        <v>241.37200000000001</v>
      </c>
      <c r="Y605" s="379">
        <f t="shared" si="175"/>
        <v>3523.8780769350874</v>
      </c>
    </row>
    <row r="606" spans="1:25" x14ac:dyDescent="0.25">
      <c r="A606" s="210">
        <f>'11-2021'!A612</f>
        <v>44525.999999998545</v>
      </c>
      <c r="B606" s="249">
        <v>469.95</v>
      </c>
      <c r="C606" s="250">
        <v>16965.195</v>
      </c>
      <c r="D606" s="249">
        <v>53.948</v>
      </c>
      <c r="E606" s="250">
        <v>1947.5229999999999</v>
      </c>
      <c r="F606" s="251">
        <f t="shared" si="163"/>
        <v>416.00200000000001</v>
      </c>
      <c r="G606" s="251">
        <f t="shared" si="164"/>
        <v>15017.672</v>
      </c>
      <c r="H606" s="226">
        <f>'11-2021'!P612</f>
        <v>0</v>
      </c>
      <c r="I606" s="326">
        <f t="shared" si="165"/>
        <v>416.00200000000001</v>
      </c>
      <c r="J606" s="322">
        <f t="shared" si="166"/>
        <v>36.09999951923308</v>
      </c>
      <c r="K606" s="360">
        <v>5.21</v>
      </c>
      <c r="L606" s="327">
        <f t="shared" si="167"/>
        <v>62.283999999999999</v>
      </c>
      <c r="M606" s="322">
        <f t="shared" si="176"/>
        <v>0</v>
      </c>
      <c r="N606" s="322">
        <f t="shared" si="177"/>
        <v>0</v>
      </c>
      <c r="O606" s="322">
        <f t="shared" si="178"/>
        <v>24.860634114316536</v>
      </c>
      <c r="P606" s="322">
        <f t="shared" si="179"/>
        <v>0</v>
      </c>
      <c r="Q606" s="322">
        <f t="shared" si="180"/>
        <v>0</v>
      </c>
      <c r="R606" s="322">
        <f t="shared" si="168"/>
        <v>62.283999999999999</v>
      </c>
      <c r="S606" s="322">
        <f t="shared" si="169"/>
        <v>0</v>
      </c>
      <c r="T606" s="376">
        <f t="shared" si="170"/>
        <v>200</v>
      </c>
      <c r="U606" s="379">
        <f t="shared" si="171"/>
        <v>0</v>
      </c>
      <c r="V606" s="322">
        <f t="shared" si="172"/>
        <v>24.860634114316536</v>
      </c>
      <c r="W606" s="322">
        <f t="shared" si="173"/>
        <v>11.239365404916544</v>
      </c>
      <c r="X606" s="376">
        <f t="shared" si="174"/>
        <v>216.00200000000001</v>
      </c>
      <c r="Y606" s="379">
        <f t="shared" si="175"/>
        <v>2427.7254061927833</v>
      </c>
    </row>
    <row r="607" spans="1:25" x14ac:dyDescent="0.25">
      <c r="A607" s="210">
        <f>'11-2021'!A613</f>
        <v>44526.041666665209</v>
      </c>
      <c r="B607" s="249">
        <v>411.34699999999998</v>
      </c>
      <c r="C607" s="250">
        <v>14549.991710999999</v>
      </c>
      <c r="D607" s="249">
        <v>0</v>
      </c>
      <c r="E607" s="250">
        <v>0</v>
      </c>
      <c r="F607" s="251">
        <f t="shared" si="163"/>
        <v>411.34699999999998</v>
      </c>
      <c r="G607" s="251">
        <f t="shared" si="164"/>
        <v>14549.991710999999</v>
      </c>
      <c r="H607" s="226">
        <f>'11-2021'!P613</f>
        <v>0</v>
      </c>
      <c r="I607" s="326">
        <f t="shared" si="165"/>
        <v>411.34699999999998</v>
      </c>
      <c r="J607" s="322">
        <f t="shared" si="166"/>
        <v>35.371576092690596</v>
      </c>
      <c r="K607" s="360">
        <v>5.21</v>
      </c>
      <c r="L607" s="327">
        <f t="shared" si="167"/>
        <v>62.283999999999999</v>
      </c>
      <c r="M607" s="322">
        <f t="shared" si="176"/>
        <v>0</v>
      </c>
      <c r="N607" s="322">
        <f t="shared" si="177"/>
        <v>0</v>
      </c>
      <c r="O607" s="322">
        <f t="shared" si="178"/>
        <v>24.860634114316536</v>
      </c>
      <c r="P607" s="322">
        <f t="shared" si="179"/>
        <v>0</v>
      </c>
      <c r="Q607" s="322">
        <f t="shared" si="180"/>
        <v>0</v>
      </c>
      <c r="R607" s="322">
        <f t="shared" si="168"/>
        <v>62.283999999999999</v>
      </c>
      <c r="S607" s="322">
        <f t="shared" si="169"/>
        <v>0</v>
      </c>
      <c r="T607" s="376">
        <f t="shared" si="170"/>
        <v>200</v>
      </c>
      <c r="U607" s="379">
        <f t="shared" si="171"/>
        <v>0</v>
      </c>
      <c r="V607" s="322">
        <f t="shared" si="172"/>
        <v>24.860634114316536</v>
      </c>
      <c r="W607" s="322">
        <f t="shared" si="173"/>
        <v>10.51094197837406</v>
      </c>
      <c r="X607" s="376">
        <f t="shared" si="174"/>
        <v>211.34699999999998</v>
      </c>
      <c r="Y607" s="379">
        <f t="shared" si="175"/>
        <v>2221.4560543034222</v>
      </c>
    </row>
    <row r="608" spans="1:25" x14ac:dyDescent="0.25">
      <c r="A608" s="210">
        <f>'11-2021'!A614</f>
        <v>44526.083333331873</v>
      </c>
      <c r="B608" s="249">
        <v>410.86599999999999</v>
      </c>
      <c r="C608" s="250">
        <v>14917.907024</v>
      </c>
      <c r="D608" s="249">
        <v>0</v>
      </c>
      <c r="E608" s="250">
        <v>0</v>
      </c>
      <c r="F608" s="251">
        <f t="shared" si="163"/>
        <v>410.86599999999999</v>
      </c>
      <c r="G608" s="251">
        <f t="shared" si="164"/>
        <v>14917.907024</v>
      </c>
      <c r="H608" s="226">
        <f>'11-2021'!P614</f>
        <v>0</v>
      </c>
      <c r="I608" s="326">
        <f t="shared" si="165"/>
        <v>410.86599999999999</v>
      </c>
      <c r="J608" s="322">
        <f t="shared" si="166"/>
        <v>36.308448555003338</v>
      </c>
      <c r="K608" s="360">
        <v>5.21</v>
      </c>
      <c r="L608" s="327">
        <f t="shared" si="167"/>
        <v>62.283999999999999</v>
      </c>
      <c r="M608" s="322">
        <f t="shared" si="176"/>
        <v>0</v>
      </c>
      <c r="N608" s="322">
        <f t="shared" si="177"/>
        <v>0</v>
      </c>
      <c r="O608" s="322">
        <f t="shared" si="178"/>
        <v>24.860634114316536</v>
      </c>
      <c r="P608" s="322">
        <f t="shared" si="179"/>
        <v>0</v>
      </c>
      <c r="Q608" s="322">
        <f t="shared" si="180"/>
        <v>0</v>
      </c>
      <c r="R608" s="322">
        <f t="shared" si="168"/>
        <v>62.283999999999999</v>
      </c>
      <c r="S608" s="322">
        <f t="shared" si="169"/>
        <v>0</v>
      </c>
      <c r="T608" s="376">
        <f t="shared" si="170"/>
        <v>200</v>
      </c>
      <c r="U608" s="379">
        <f t="shared" si="171"/>
        <v>0</v>
      </c>
      <c r="V608" s="322">
        <f t="shared" si="172"/>
        <v>24.860634114316536</v>
      </c>
      <c r="W608" s="322">
        <f t="shared" si="173"/>
        <v>11.447814440686802</v>
      </c>
      <c r="X608" s="376">
        <f t="shared" si="174"/>
        <v>210.86599999999999</v>
      </c>
      <c r="Y608" s="379">
        <f t="shared" si="175"/>
        <v>2413.9548398498632</v>
      </c>
    </row>
    <row r="609" spans="1:25" x14ac:dyDescent="0.25">
      <c r="A609" s="210">
        <f>'11-2021'!A615</f>
        <v>44526.124999998538</v>
      </c>
      <c r="B609" s="249">
        <v>416.96700000000004</v>
      </c>
      <c r="C609" s="250">
        <v>14370.648324</v>
      </c>
      <c r="D609" s="249">
        <v>0</v>
      </c>
      <c r="E609" s="250">
        <v>0</v>
      </c>
      <c r="F609" s="251">
        <f t="shared" si="163"/>
        <v>416.96700000000004</v>
      </c>
      <c r="G609" s="251">
        <f t="shared" si="164"/>
        <v>14370.648324</v>
      </c>
      <c r="H609" s="226">
        <f>'11-2021'!P615</f>
        <v>0</v>
      </c>
      <c r="I609" s="326">
        <f t="shared" si="165"/>
        <v>416.96700000000004</v>
      </c>
      <c r="J609" s="322">
        <f t="shared" si="166"/>
        <v>34.464713811884387</v>
      </c>
      <c r="K609" s="360">
        <v>5.21</v>
      </c>
      <c r="L609" s="327">
        <f t="shared" si="167"/>
        <v>62.283999999999999</v>
      </c>
      <c r="M609" s="322">
        <f t="shared" si="176"/>
        <v>0</v>
      </c>
      <c r="N609" s="322">
        <f t="shared" si="177"/>
        <v>0</v>
      </c>
      <c r="O609" s="322">
        <f t="shared" si="178"/>
        <v>24.860634114316536</v>
      </c>
      <c r="P609" s="322">
        <f t="shared" si="179"/>
        <v>0</v>
      </c>
      <c r="Q609" s="322">
        <f t="shared" si="180"/>
        <v>0</v>
      </c>
      <c r="R609" s="322">
        <f t="shared" si="168"/>
        <v>62.283999999999999</v>
      </c>
      <c r="S609" s="322">
        <f t="shared" si="169"/>
        <v>0</v>
      </c>
      <c r="T609" s="376">
        <f t="shared" si="170"/>
        <v>200</v>
      </c>
      <c r="U609" s="379">
        <f t="shared" si="171"/>
        <v>0</v>
      </c>
      <c r="V609" s="322">
        <f t="shared" si="172"/>
        <v>24.860634114316536</v>
      </c>
      <c r="W609" s="322">
        <f t="shared" si="173"/>
        <v>9.6040796975678511</v>
      </c>
      <c r="X609" s="376">
        <f t="shared" si="174"/>
        <v>216.96700000000004</v>
      </c>
      <c r="Y609" s="379">
        <f t="shared" si="175"/>
        <v>2083.7683597422042</v>
      </c>
    </row>
    <row r="610" spans="1:25" x14ac:dyDescent="0.25">
      <c r="A610" s="210">
        <f>'11-2021'!A616</f>
        <v>44526.166666665202</v>
      </c>
      <c r="B610" s="249">
        <v>427.40300000000002</v>
      </c>
      <c r="C610" s="250">
        <v>15414.098035999999</v>
      </c>
      <c r="D610" s="249">
        <v>0</v>
      </c>
      <c r="E610" s="250">
        <v>0</v>
      </c>
      <c r="F610" s="251">
        <f t="shared" si="163"/>
        <v>427.40300000000002</v>
      </c>
      <c r="G610" s="251">
        <f t="shared" si="164"/>
        <v>15414.098035999999</v>
      </c>
      <c r="H610" s="226">
        <f>'11-2021'!P616</f>
        <v>0</v>
      </c>
      <c r="I610" s="326">
        <f t="shared" si="165"/>
        <v>427.40300000000002</v>
      </c>
      <c r="J610" s="322">
        <f t="shared" si="166"/>
        <v>36.06455274296156</v>
      </c>
      <c r="K610" s="360">
        <v>5.21</v>
      </c>
      <c r="L610" s="327">
        <f t="shared" si="167"/>
        <v>62.283999999999999</v>
      </c>
      <c r="M610" s="322">
        <f t="shared" si="176"/>
        <v>0</v>
      </c>
      <c r="N610" s="322">
        <f t="shared" si="177"/>
        <v>0</v>
      </c>
      <c r="O610" s="322">
        <f t="shared" si="178"/>
        <v>24.860634114316536</v>
      </c>
      <c r="P610" s="322">
        <f t="shared" si="179"/>
        <v>0</v>
      </c>
      <c r="Q610" s="322">
        <f t="shared" si="180"/>
        <v>0</v>
      </c>
      <c r="R610" s="322">
        <f t="shared" si="168"/>
        <v>62.283999999999999</v>
      </c>
      <c r="S610" s="322">
        <f t="shared" si="169"/>
        <v>0</v>
      </c>
      <c r="T610" s="376">
        <f t="shared" si="170"/>
        <v>200</v>
      </c>
      <c r="U610" s="379">
        <f t="shared" si="171"/>
        <v>0</v>
      </c>
      <c r="V610" s="322">
        <f t="shared" si="172"/>
        <v>24.860634114316536</v>
      </c>
      <c r="W610" s="322">
        <f t="shared" si="173"/>
        <v>11.203918628645024</v>
      </c>
      <c r="X610" s="376">
        <f t="shared" si="174"/>
        <v>227.40300000000002</v>
      </c>
      <c r="Y610" s="379">
        <f t="shared" si="175"/>
        <v>2547.8047079097646</v>
      </c>
    </row>
    <row r="611" spans="1:25" x14ac:dyDescent="0.25">
      <c r="A611" s="210">
        <f>'11-2021'!A617</f>
        <v>44526.208333331866</v>
      </c>
      <c r="B611" s="249">
        <v>567.1</v>
      </c>
      <c r="C611" s="250">
        <v>21691.575000000001</v>
      </c>
      <c r="D611" s="249">
        <v>123.236</v>
      </c>
      <c r="E611" s="250">
        <v>4713.777</v>
      </c>
      <c r="F611" s="251">
        <f t="shared" si="163"/>
        <v>443.86400000000003</v>
      </c>
      <c r="G611" s="251">
        <f t="shared" si="164"/>
        <v>16977.798000000003</v>
      </c>
      <c r="H611" s="226">
        <f>'11-2021'!P617</f>
        <v>0</v>
      </c>
      <c r="I611" s="326">
        <f t="shared" si="165"/>
        <v>443.86400000000003</v>
      </c>
      <c r="J611" s="322">
        <f t="shared" si="166"/>
        <v>38.25</v>
      </c>
      <c r="K611" s="360">
        <v>5.21</v>
      </c>
      <c r="L611" s="327">
        <f t="shared" si="167"/>
        <v>62.283999999999999</v>
      </c>
      <c r="M611" s="322">
        <f t="shared" si="176"/>
        <v>0</v>
      </c>
      <c r="N611" s="322">
        <f t="shared" si="177"/>
        <v>0</v>
      </c>
      <c r="O611" s="322">
        <f t="shared" si="178"/>
        <v>24.860634114316536</v>
      </c>
      <c r="P611" s="322">
        <f t="shared" si="179"/>
        <v>0</v>
      </c>
      <c r="Q611" s="322">
        <f t="shared" si="180"/>
        <v>0</v>
      </c>
      <c r="R611" s="322">
        <f t="shared" si="168"/>
        <v>62.283999999999999</v>
      </c>
      <c r="S611" s="322">
        <f t="shared" si="169"/>
        <v>0</v>
      </c>
      <c r="T611" s="376">
        <f t="shared" si="170"/>
        <v>200</v>
      </c>
      <c r="U611" s="379">
        <f t="shared" si="171"/>
        <v>0</v>
      </c>
      <c r="V611" s="322">
        <f t="shared" si="172"/>
        <v>24.860634114316536</v>
      </c>
      <c r="W611" s="322">
        <f t="shared" si="173"/>
        <v>13.389365885683464</v>
      </c>
      <c r="X611" s="376">
        <f t="shared" si="174"/>
        <v>243.86400000000003</v>
      </c>
      <c r="Y611" s="379">
        <f t="shared" si="175"/>
        <v>3265.1843223463129</v>
      </c>
    </row>
    <row r="612" spans="1:25" x14ac:dyDescent="0.25">
      <c r="A612" s="210">
        <f>'11-2021'!A618</f>
        <v>44526.24999999853</v>
      </c>
      <c r="B612" s="249">
        <v>526.29999999999995</v>
      </c>
      <c r="C612" s="250">
        <v>22367.75</v>
      </c>
      <c r="D612" s="249">
        <v>58.317999999999998</v>
      </c>
      <c r="E612" s="250">
        <v>2478.5149999999999</v>
      </c>
      <c r="F612" s="251">
        <f t="shared" si="163"/>
        <v>467.98199999999997</v>
      </c>
      <c r="G612" s="251">
        <f t="shared" si="164"/>
        <v>19889.235000000001</v>
      </c>
      <c r="H612" s="226">
        <f>'11-2021'!P618</f>
        <v>0</v>
      </c>
      <c r="I612" s="326">
        <f t="shared" si="165"/>
        <v>467.98199999999997</v>
      </c>
      <c r="J612" s="322">
        <f t="shared" si="166"/>
        <v>42.500000000000007</v>
      </c>
      <c r="K612" s="360">
        <v>5.21</v>
      </c>
      <c r="L612" s="327">
        <f t="shared" si="167"/>
        <v>62.283999999999999</v>
      </c>
      <c r="M612" s="322">
        <f t="shared" si="176"/>
        <v>0</v>
      </c>
      <c r="N612" s="322">
        <f t="shared" si="177"/>
        <v>0</v>
      </c>
      <c r="O612" s="322">
        <f t="shared" si="178"/>
        <v>24.860634114316536</v>
      </c>
      <c r="P612" s="322">
        <f t="shared" si="179"/>
        <v>0</v>
      </c>
      <c r="Q612" s="322">
        <f t="shared" si="180"/>
        <v>0</v>
      </c>
      <c r="R612" s="322">
        <f t="shared" si="168"/>
        <v>62.283999999999999</v>
      </c>
      <c r="S612" s="322">
        <f t="shared" si="169"/>
        <v>0</v>
      </c>
      <c r="T612" s="376">
        <f t="shared" si="170"/>
        <v>200</v>
      </c>
      <c r="U612" s="379">
        <f t="shared" si="171"/>
        <v>0</v>
      </c>
      <c r="V612" s="322">
        <f t="shared" si="172"/>
        <v>24.860634114316536</v>
      </c>
      <c r="W612" s="322">
        <f t="shared" si="173"/>
        <v>17.639365885683471</v>
      </c>
      <c r="X612" s="376">
        <f t="shared" si="174"/>
        <v>267.98199999999997</v>
      </c>
      <c r="Y612" s="379">
        <f t="shared" si="175"/>
        <v>4727.032548777227</v>
      </c>
    </row>
    <row r="613" spans="1:25" x14ac:dyDescent="0.25">
      <c r="A613" s="210">
        <f>'11-2021'!A619</f>
        <v>44526.291666665194</v>
      </c>
      <c r="B613" s="249">
        <v>654.04999999999995</v>
      </c>
      <c r="C613" s="250">
        <v>30217.11</v>
      </c>
      <c r="D613" s="249">
        <v>158.023</v>
      </c>
      <c r="E613" s="250">
        <v>7300.6629999999996</v>
      </c>
      <c r="F613" s="251">
        <f t="shared" si="163"/>
        <v>496.02699999999993</v>
      </c>
      <c r="G613" s="251">
        <f t="shared" si="164"/>
        <v>22916.447</v>
      </c>
      <c r="H613" s="226">
        <f>'11-2021'!P619</f>
        <v>0</v>
      </c>
      <c r="I613" s="326">
        <f t="shared" si="165"/>
        <v>496.02699999999993</v>
      </c>
      <c r="J613" s="322">
        <f t="shared" si="166"/>
        <v>46.199999193592291</v>
      </c>
      <c r="K613" s="360">
        <v>5.21</v>
      </c>
      <c r="L613" s="327">
        <f t="shared" si="167"/>
        <v>62.283999999999999</v>
      </c>
      <c r="M613" s="322">
        <f t="shared" si="176"/>
        <v>0</v>
      </c>
      <c r="N613" s="322">
        <f t="shared" si="177"/>
        <v>0</v>
      </c>
      <c r="O613" s="322">
        <f t="shared" si="178"/>
        <v>24.860634114316536</v>
      </c>
      <c r="P613" s="322">
        <f t="shared" si="179"/>
        <v>0</v>
      </c>
      <c r="Q613" s="322">
        <f t="shared" si="180"/>
        <v>0</v>
      </c>
      <c r="R613" s="322">
        <f t="shared" si="168"/>
        <v>62.283999999999999</v>
      </c>
      <c r="S613" s="322">
        <f t="shared" si="169"/>
        <v>0</v>
      </c>
      <c r="T613" s="376">
        <f t="shared" si="170"/>
        <v>200</v>
      </c>
      <c r="U613" s="379">
        <f t="shared" si="171"/>
        <v>0</v>
      </c>
      <c r="V613" s="322">
        <f t="shared" si="172"/>
        <v>24.860634114316536</v>
      </c>
      <c r="W613" s="322">
        <f t="shared" si="173"/>
        <v>21.339365079275755</v>
      </c>
      <c r="X613" s="376">
        <f t="shared" si="174"/>
        <v>296.02699999999993</v>
      </c>
      <c r="Y613" s="379">
        <f t="shared" si="175"/>
        <v>6317.0282263227627</v>
      </c>
    </row>
    <row r="614" spans="1:25" x14ac:dyDescent="0.25">
      <c r="A614" s="210">
        <f>'11-2021'!A620</f>
        <v>44526.333333331859</v>
      </c>
      <c r="B614" s="249">
        <v>518.97400000000005</v>
      </c>
      <c r="C614" s="250">
        <v>26639.459344000003</v>
      </c>
      <c r="D614" s="249">
        <v>0</v>
      </c>
      <c r="E614" s="250">
        <v>0</v>
      </c>
      <c r="F614" s="251">
        <f t="shared" si="163"/>
        <v>518.97400000000005</v>
      </c>
      <c r="G614" s="251">
        <f t="shared" si="164"/>
        <v>26639.459344000003</v>
      </c>
      <c r="H614" s="226">
        <f>'11-2021'!P620</f>
        <v>0</v>
      </c>
      <c r="I614" s="326">
        <f t="shared" si="165"/>
        <v>518.97400000000005</v>
      </c>
      <c r="J614" s="322">
        <f t="shared" si="166"/>
        <v>51.331009538050075</v>
      </c>
      <c r="K614" s="360">
        <v>5.21</v>
      </c>
      <c r="L614" s="327">
        <f t="shared" si="167"/>
        <v>62.283999999999999</v>
      </c>
      <c r="M614" s="322">
        <f t="shared" si="176"/>
        <v>0</v>
      </c>
      <c r="N614" s="322">
        <f t="shared" si="177"/>
        <v>0</v>
      </c>
      <c r="O614" s="322">
        <f t="shared" si="178"/>
        <v>24.860634114316536</v>
      </c>
      <c r="P614" s="322">
        <f t="shared" si="179"/>
        <v>0</v>
      </c>
      <c r="Q614" s="322">
        <f t="shared" si="180"/>
        <v>0</v>
      </c>
      <c r="R614" s="322">
        <f t="shared" si="168"/>
        <v>62.283999999999999</v>
      </c>
      <c r="S614" s="322">
        <f t="shared" si="169"/>
        <v>0</v>
      </c>
      <c r="T614" s="376">
        <f t="shared" si="170"/>
        <v>200</v>
      </c>
      <c r="U614" s="379">
        <f t="shared" si="171"/>
        <v>0</v>
      </c>
      <c r="V614" s="322">
        <f t="shared" si="172"/>
        <v>24.860634114316536</v>
      </c>
      <c r="W614" s="322">
        <f t="shared" si="173"/>
        <v>26.47037542373354</v>
      </c>
      <c r="X614" s="376">
        <f t="shared" si="174"/>
        <v>318.97400000000005</v>
      </c>
      <c r="Y614" s="379">
        <f t="shared" si="175"/>
        <v>8443.361530409984</v>
      </c>
    </row>
    <row r="615" spans="1:25" x14ac:dyDescent="0.25">
      <c r="A615" s="210">
        <f>'11-2021'!A621</f>
        <v>44526.374999998523</v>
      </c>
      <c r="B615" s="249">
        <v>539.04200000000003</v>
      </c>
      <c r="C615" s="250">
        <v>28547.926328000001</v>
      </c>
      <c r="D615" s="249">
        <v>0</v>
      </c>
      <c r="E615" s="250">
        <v>0</v>
      </c>
      <c r="F615" s="251">
        <f t="shared" si="163"/>
        <v>539.04200000000003</v>
      </c>
      <c r="G615" s="251">
        <f t="shared" si="164"/>
        <v>28547.926328000001</v>
      </c>
      <c r="H615" s="226">
        <f>'11-2021'!P621</f>
        <v>0</v>
      </c>
      <c r="I615" s="326">
        <f t="shared" si="165"/>
        <v>539.04200000000003</v>
      </c>
      <c r="J615" s="322">
        <f t="shared" si="166"/>
        <v>52.960486062310544</v>
      </c>
      <c r="K615" s="360">
        <v>5.21</v>
      </c>
      <c r="L615" s="327">
        <f t="shared" si="167"/>
        <v>62.283999999999999</v>
      </c>
      <c r="M615" s="322">
        <f t="shared" si="176"/>
        <v>0</v>
      </c>
      <c r="N615" s="322">
        <f t="shared" si="177"/>
        <v>0</v>
      </c>
      <c r="O615" s="322">
        <f t="shared" si="178"/>
        <v>24.860634114316536</v>
      </c>
      <c r="P615" s="322">
        <f t="shared" si="179"/>
        <v>0</v>
      </c>
      <c r="Q615" s="322">
        <f t="shared" si="180"/>
        <v>0</v>
      </c>
      <c r="R615" s="322">
        <f t="shared" si="168"/>
        <v>62.283999999999999</v>
      </c>
      <c r="S615" s="322">
        <f t="shared" si="169"/>
        <v>0</v>
      </c>
      <c r="T615" s="376">
        <f t="shared" si="170"/>
        <v>200</v>
      </c>
      <c r="U615" s="379">
        <f t="shared" si="171"/>
        <v>0</v>
      </c>
      <c r="V615" s="322">
        <f t="shared" si="172"/>
        <v>24.860634114316536</v>
      </c>
      <c r="W615" s="322">
        <f t="shared" si="173"/>
        <v>28.099851947994008</v>
      </c>
      <c r="X615" s="376">
        <f t="shared" si="174"/>
        <v>339.04200000000003</v>
      </c>
      <c r="Y615" s="379">
        <f t="shared" si="175"/>
        <v>9527.0300041517858</v>
      </c>
    </row>
    <row r="616" spans="1:25" x14ac:dyDescent="0.25">
      <c r="A616" s="210">
        <f>'11-2021'!A622</f>
        <v>44526.416666665187</v>
      </c>
      <c r="B616" s="249">
        <v>557.87300000000005</v>
      </c>
      <c r="C616" s="250">
        <v>29748.277067999999</v>
      </c>
      <c r="D616" s="249">
        <v>0</v>
      </c>
      <c r="E616" s="250">
        <v>0</v>
      </c>
      <c r="F616" s="251">
        <f t="shared" si="163"/>
        <v>557.87300000000005</v>
      </c>
      <c r="G616" s="251">
        <f t="shared" si="164"/>
        <v>29748.277067999999</v>
      </c>
      <c r="H616" s="226">
        <f>'11-2021'!P622</f>
        <v>0</v>
      </c>
      <c r="I616" s="326">
        <f t="shared" si="165"/>
        <v>557.87300000000005</v>
      </c>
      <c r="J616" s="322">
        <f t="shared" si="166"/>
        <v>53.324461065511322</v>
      </c>
      <c r="K616" s="360">
        <v>5.21</v>
      </c>
      <c r="L616" s="327">
        <f t="shared" si="167"/>
        <v>62.283999999999999</v>
      </c>
      <c r="M616" s="322">
        <f t="shared" si="176"/>
        <v>0</v>
      </c>
      <c r="N616" s="322">
        <f t="shared" si="177"/>
        <v>0</v>
      </c>
      <c r="O616" s="322">
        <f t="shared" si="178"/>
        <v>24.860634114316536</v>
      </c>
      <c r="P616" s="322">
        <f t="shared" si="179"/>
        <v>0</v>
      </c>
      <c r="Q616" s="322">
        <f t="shared" si="180"/>
        <v>0</v>
      </c>
      <c r="R616" s="322">
        <f t="shared" si="168"/>
        <v>62.283999999999999</v>
      </c>
      <c r="S616" s="322">
        <f t="shared" si="169"/>
        <v>0</v>
      </c>
      <c r="T616" s="376">
        <f t="shared" si="170"/>
        <v>200</v>
      </c>
      <c r="U616" s="379">
        <f t="shared" si="171"/>
        <v>0</v>
      </c>
      <c r="V616" s="322">
        <f t="shared" si="172"/>
        <v>24.860634114316536</v>
      </c>
      <c r="W616" s="322">
        <f t="shared" si="173"/>
        <v>28.463826951194786</v>
      </c>
      <c r="X616" s="376">
        <f t="shared" si="174"/>
        <v>357.87300000000005</v>
      </c>
      <c r="Y616" s="379">
        <f t="shared" si="175"/>
        <v>10186.435142504934</v>
      </c>
    </row>
    <row r="617" spans="1:25" x14ac:dyDescent="0.25">
      <c r="A617" s="210">
        <f>'11-2021'!A623</f>
        <v>44526.458333331851</v>
      </c>
      <c r="B617" s="249">
        <v>563.22699999999998</v>
      </c>
      <c r="C617" s="250">
        <v>29978.064780000001</v>
      </c>
      <c r="D617" s="249">
        <v>0</v>
      </c>
      <c r="E617" s="250">
        <v>0</v>
      </c>
      <c r="F617" s="251">
        <f t="shared" si="163"/>
        <v>563.22699999999998</v>
      </c>
      <c r="G617" s="251">
        <f t="shared" si="164"/>
        <v>29978.064780000001</v>
      </c>
      <c r="H617" s="226">
        <f>'11-2021'!P623</f>
        <v>0</v>
      </c>
      <c r="I617" s="326">
        <f t="shared" si="165"/>
        <v>563.22699999999998</v>
      </c>
      <c r="J617" s="322">
        <f t="shared" si="166"/>
        <v>53.225546325016381</v>
      </c>
      <c r="K617" s="360">
        <v>5.21</v>
      </c>
      <c r="L617" s="327">
        <f t="shared" si="167"/>
        <v>62.283999999999999</v>
      </c>
      <c r="M617" s="322">
        <f t="shared" si="176"/>
        <v>0</v>
      </c>
      <c r="N617" s="322">
        <f t="shared" si="177"/>
        <v>0</v>
      </c>
      <c r="O617" s="322">
        <f t="shared" si="178"/>
        <v>24.860634114316536</v>
      </c>
      <c r="P617" s="322">
        <f t="shared" si="179"/>
        <v>0</v>
      </c>
      <c r="Q617" s="322">
        <f t="shared" si="180"/>
        <v>0</v>
      </c>
      <c r="R617" s="322">
        <f t="shared" si="168"/>
        <v>62.283999999999999</v>
      </c>
      <c r="S617" s="322">
        <f t="shared" si="169"/>
        <v>0</v>
      </c>
      <c r="T617" s="376">
        <f t="shared" si="170"/>
        <v>200</v>
      </c>
      <c r="U617" s="379">
        <f t="shared" si="171"/>
        <v>0</v>
      </c>
      <c r="V617" s="322">
        <f t="shared" si="172"/>
        <v>24.860634114316536</v>
      </c>
      <c r="W617" s="322">
        <f t="shared" si="173"/>
        <v>28.364912210699845</v>
      </c>
      <c r="X617" s="376">
        <f t="shared" si="174"/>
        <v>363.22699999999998</v>
      </c>
      <c r="Y617" s="379">
        <f t="shared" si="175"/>
        <v>10302.901967555872</v>
      </c>
    </row>
    <row r="618" spans="1:25" x14ac:dyDescent="0.25">
      <c r="A618" s="210">
        <f>'11-2021'!A624</f>
        <v>44526.499999998516</v>
      </c>
      <c r="B618" s="249">
        <v>562.01099999999997</v>
      </c>
      <c r="C618" s="250">
        <v>29658.625959000001</v>
      </c>
      <c r="D618" s="249">
        <v>0</v>
      </c>
      <c r="E618" s="250">
        <v>0</v>
      </c>
      <c r="F618" s="251">
        <f t="shared" si="163"/>
        <v>562.01099999999997</v>
      </c>
      <c r="G618" s="251">
        <f t="shared" si="164"/>
        <v>29658.625959000001</v>
      </c>
      <c r="H618" s="226">
        <f>'11-2021'!P624</f>
        <v>0</v>
      </c>
      <c r="I618" s="326">
        <f t="shared" si="165"/>
        <v>562.01099999999997</v>
      </c>
      <c r="J618" s="322">
        <f t="shared" si="166"/>
        <v>52.772322888697914</v>
      </c>
      <c r="K618" s="360">
        <v>5.21</v>
      </c>
      <c r="L618" s="327">
        <f t="shared" si="167"/>
        <v>62.283999999999999</v>
      </c>
      <c r="M618" s="322">
        <f t="shared" si="176"/>
        <v>0</v>
      </c>
      <c r="N618" s="322">
        <f t="shared" si="177"/>
        <v>0</v>
      </c>
      <c r="O618" s="322">
        <f t="shared" si="178"/>
        <v>24.860634114316536</v>
      </c>
      <c r="P618" s="322">
        <f t="shared" si="179"/>
        <v>0</v>
      </c>
      <c r="Q618" s="322">
        <f t="shared" si="180"/>
        <v>0</v>
      </c>
      <c r="R618" s="322">
        <f t="shared" si="168"/>
        <v>62.283999999999999</v>
      </c>
      <c r="S618" s="322">
        <f t="shared" si="169"/>
        <v>0</v>
      </c>
      <c r="T618" s="376">
        <f t="shared" si="170"/>
        <v>200</v>
      </c>
      <c r="U618" s="379">
        <f t="shared" si="171"/>
        <v>0</v>
      </c>
      <c r="V618" s="322">
        <f t="shared" si="172"/>
        <v>24.860634114316536</v>
      </c>
      <c r="W618" s="322">
        <f t="shared" si="173"/>
        <v>27.911688774381378</v>
      </c>
      <c r="X618" s="376">
        <f t="shared" si="174"/>
        <v>362.01099999999997</v>
      </c>
      <c r="Y618" s="379">
        <f t="shared" si="175"/>
        <v>10104.338364902576</v>
      </c>
    </row>
    <row r="619" spans="1:25" x14ac:dyDescent="0.25">
      <c r="A619" s="210">
        <f>'11-2021'!A625</f>
        <v>44526.54166666518</v>
      </c>
      <c r="B619" s="249">
        <v>551.053</v>
      </c>
      <c r="C619" s="250">
        <v>26519.898461000001</v>
      </c>
      <c r="D619" s="249">
        <v>0</v>
      </c>
      <c r="E619" s="250">
        <v>0</v>
      </c>
      <c r="F619" s="251">
        <f t="shared" si="163"/>
        <v>551.053</v>
      </c>
      <c r="G619" s="251">
        <f t="shared" si="164"/>
        <v>26519.898461000001</v>
      </c>
      <c r="H619" s="226">
        <f>'11-2021'!P625</f>
        <v>0</v>
      </c>
      <c r="I619" s="326">
        <f t="shared" si="165"/>
        <v>551.053</v>
      </c>
      <c r="J619" s="322">
        <f t="shared" si="166"/>
        <v>48.125858059025177</v>
      </c>
      <c r="K619" s="360">
        <v>5.21</v>
      </c>
      <c r="L619" s="327">
        <f t="shared" si="167"/>
        <v>62.283999999999999</v>
      </c>
      <c r="M619" s="322">
        <f t="shared" si="176"/>
        <v>0</v>
      </c>
      <c r="N619" s="322">
        <f t="shared" si="177"/>
        <v>0</v>
      </c>
      <c r="O619" s="322">
        <f t="shared" si="178"/>
        <v>24.860634114316536</v>
      </c>
      <c r="P619" s="322">
        <f t="shared" si="179"/>
        <v>0</v>
      </c>
      <c r="Q619" s="322">
        <f t="shared" si="180"/>
        <v>0</v>
      </c>
      <c r="R619" s="322">
        <f t="shared" si="168"/>
        <v>62.283999999999999</v>
      </c>
      <c r="S619" s="322">
        <f t="shared" si="169"/>
        <v>0</v>
      </c>
      <c r="T619" s="376">
        <f t="shared" si="170"/>
        <v>200</v>
      </c>
      <c r="U619" s="379">
        <f t="shared" si="171"/>
        <v>0</v>
      </c>
      <c r="V619" s="322">
        <f t="shared" si="172"/>
        <v>24.860634114316536</v>
      </c>
      <c r="W619" s="322">
        <f t="shared" si="173"/>
        <v>23.265223944708641</v>
      </c>
      <c r="X619" s="376">
        <f t="shared" si="174"/>
        <v>351.053</v>
      </c>
      <c r="Y619" s="379">
        <f t="shared" si="175"/>
        <v>8167.3266614618024</v>
      </c>
    </row>
    <row r="620" spans="1:25" x14ac:dyDescent="0.25">
      <c r="A620" s="210">
        <f>'11-2021'!A626</f>
        <v>44526.583333331844</v>
      </c>
      <c r="B620" s="249">
        <v>522.86900000000003</v>
      </c>
      <c r="C620" s="250">
        <v>25565.131718000001</v>
      </c>
      <c r="D620" s="249">
        <v>0</v>
      </c>
      <c r="E620" s="250">
        <v>0</v>
      </c>
      <c r="F620" s="251">
        <f t="shared" si="163"/>
        <v>522.86900000000003</v>
      </c>
      <c r="G620" s="251">
        <f t="shared" si="164"/>
        <v>25565.131718000001</v>
      </c>
      <c r="H620" s="226">
        <f>'11-2021'!P626</f>
        <v>0</v>
      </c>
      <c r="I620" s="326">
        <f t="shared" si="165"/>
        <v>522.86900000000003</v>
      </c>
      <c r="J620" s="322">
        <f t="shared" si="166"/>
        <v>48.893951865572447</v>
      </c>
      <c r="K620" s="360">
        <v>5.21</v>
      </c>
      <c r="L620" s="327">
        <f t="shared" si="167"/>
        <v>62.283999999999999</v>
      </c>
      <c r="M620" s="322">
        <f t="shared" si="176"/>
        <v>0</v>
      </c>
      <c r="N620" s="322">
        <f t="shared" si="177"/>
        <v>0</v>
      </c>
      <c r="O620" s="322">
        <f t="shared" si="178"/>
        <v>24.860634114316536</v>
      </c>
      <c r="P620" s="322">
        <f t="shared" si="179"/>
        <v>0</v>
      </c>
      <c r="Q620" s="322">
        <f t="shared" si="180"/>
        <v>0</v>
      </c>
      <c r="R620" s="322">
        <f t="shared" si="168"/>
        <v>62.283999999999999</v>
      </c>
      <c r="S620" s="322">
        <f t="shared" si="169"/>
        <v>0</v>
      </c>
      <c r="T620" s="376">
        <f t="shared" si="170"/>
        <v>200</v>
      </c>
      <c r="U620" s="379">
        <f t="shared" si="171"/>
        <v>0</v>
      </c>
      <c r="V620" s="322">
        <f t="shared" si="172"/>
        <v>24.860634114316536</v>
      </c>
      <c r="W620" s="322">
        <f t="shared" si="173"/>
        <v>24.033317751255911</v>
      </c>
      <c r="X620" s="376">
        <f t="shared" si="174"/>
        <v>322.86900000000003</v>
      </c>
      <c r="Y620" s="379">
        <f t="shared" si="175"/>
        <v>7759.6132690302456</v>
      </c>
    </row>
    <row r="621" spans="1:25" x14ac:dyDescent="0.25">
      <c r="A621" s="210">
        <f>'11-2021'!A627</f>
        <v>44526.624999998508</v>
      </c>
      <c r="B621" s="249">
        <v>512.73299999999995</v>
      </c>
      <c r="C621" s="250">
        <v>24512.678005000002</v>
      </c>
      <c r="D621" s="249">
        <v>0</v>
      </c>
      <c r="E621" s="250">
        <v>0</v>
      </c>
      <c r="F621" s="251">
        <f t="shared" si="163"/>
        <v>512.73299999999995</v>
      </c>
      <c r="G621" s="251">
        <f t="shared" si="164"/>
        <v>24512.678005000002</v>
      </c>
      <c r="H621" s="226">
        <f>'11-2021'!P627</f>
        <v>0</v>
      </c>
      <c r="I621" s="326">
        <f t="shared" si="165"/>
        <v>512.73299999999995</v>
      </c>
      <c r="J621" s="322">
        <f t="shared" si="166"/>
        <v>47.807880524561526</v>
      </c>
      <c r="K621" s="360">
        <v>5.21</v>
      </c>
      <c r="L621" s="327">
        <f t="shared" si="167"/>
        <v>62.283999999999999</v>
      </c>
      <c r="M621" s="322">
        <f t="shared" si="176"/>
        <v>0</v>
      </c>
      <c r="N621" s="322">
        <f t="shared" si="177"/>
        <v>0</v>
      </c>
      <c r="O621" s="322">
        <f t="shared" si="178"/>
        <v>24.860634114316536</v>
      </c>
      <c r="P621" s="322">
        <f t="shared" si="179"/>
        <v>0</v>
      </c>
      <c r="Q621" s="322">
        <f t="shared" si="180"/>
        <v>0</v>
      </c>
      <c r="R621" s="322">
        <f t="shared" si="168"/>
        <v>62.283999999999999</v>
      </c>
      <c r="S621" s="322">
        <f t="shared" si="169"/>
        <v>0</v>
      </c>
      <c r="T621" s="376">
        <f t="shared" si="170"/>
        <v>200</v>
      </c>
      <c r="U621" s="379">
        <f t="shared" si="171"/>
        <v>0</v>
      </c>
      <c r="V621" s="322">
        <f t="shared" si="172"/>
        <v>24.860634114316536</v>
      </c>
      <c r="W621" s="322">
        <f t="shared" si="173"/>
        <v>22.94724641024499</v>
      </c>
      <c r="X621" s="376">
        <f t="shared" si="174"/>
        <v>312.73299999999995</v>
      </c>
      <c r="Y621" s="379">
        <f t="shared" si="175"/>
        <v>7176.3612116151453</v>
      </c>
    </row>
    <row r="622" spans="1:25" x14ac:dyDescent="0.25">
      <c r="A622" s="210">
        <f>'11-2021'!A628</f>
        <v>44526.666666665173</v>
      </c>
      <c r="B622" s="249">
        <v>511.47800000000001</v>
      </c>
      <c r="C622" s="250">
        <v>25594.129388000001</v>
      </c>
      <c r="D622" s="249">
        <v>0</v>
      </c>
      <c r="E622" s="250">
        <v>0</v>
      </c>
      <c r="F622" s="251">
        <f t="shared" si="163"/>
        <v>511.47800000000001</v>
      </c>
      <c r="G622" s="251">
        <f t="shared" si="164"/>
        <v>25594.129388000001</v>
      </c>
      <c r="H622" s="226">
        <f>'11-2021'!P628</f>
        <v>0</v>
      </c>
      <c r="I622" s="326">
        <f t="shared" si="165"/>
        <v>511.47800000000001</v>
      </c>
      <c r="J622" s="322">
        <f t="shared" si="166"/>
        <v>50.039550846761742</v>
      </c>
      <c r="K622" s="360">
        <v>5.21</v>
      </c>
      <c r="L622" s="327">
        <f t="shared" si="167"/>
        <v>62.283999999999999</v>
      </c>
      <c r="M622" s="322">
        <f t="shared" si="176"/>
        <v>0</v>
      </c>
      <c r="N622" s="322">
        <f t="shared" si="177"/>
        <v>0</v>
      </c>
      <c r="O622" s="322">
        <f t="shared" si="178"/>
        <v>24.860634114316536</v>
      </c>
      <c r="P622" s="322">
        <f t="shared" si="179"/>
        <v>0</v>
      </c>
      <c r="Q622" s="322">
        <f t="shared" si="180"/>
        <v>0</v>
      </c>
      <c r="R622" s="322">
        <f t="shared" si="168"/>
        <v>62.283999999999999</v>
      </c>
      <c r="S622" s="322">
        <f t="shared" si="169"/>
        <v>0</v>
      </c>
      <c r="T622" s="376">
        <f t="shared" si="170"/>
        <v>200</v>
      </c>
      <c r="U622" s="379">
        <f t="shared" si="171"/>
        <v>0</v>
      </c>
      <c r="V622" s="322">
        <f t="shared" si="172"/>
        <v>24.860634114316536</v>
      </c>
      <c r="W622" s="322">
        <f t="shared" si="173"/>
        <v>25.178916732445206</v>
      </c>
      <c r="X622" s="376">
        <f t="shared" si="174"/>
        <v>311.47800000000001</v>
      </c>
      <c r="Y622" s="379">
        <f t="shared" si="175"/>
        <v>7842.6786259885685</v>
      </c>
    </row>
    <row r="623" spans="1:25" x14ac:dyDescent="0.25">
      <c r="A623" s="210">
        <f>'11-2021'!A629</f>
        <v>44526.708333331837</v>
      </c>
      <c r="B623" s="249">
        <v>528.80399999999997</v>
      </c>
      <c r="C623" s="250">
        <v>33983.686503999998</v>
      </c>
      <c r="D623" s="249">
        <v>0</v>
      </c>
      <c r="E623" s="250">
        <v>0</v>
      </c>
      <c r="F623" s="251">
        <f t="shared" si="163"/>
        <v>528.80399999999997</v>
      </c>
      <c r="G623" s="251">
        <f t="shared" si="164"/>
        <v>33983.686503999998</v>
      </c>
      <c r="H623" s="226">
        <f>'11-2021'!P629</f>
        <v>0</v>
      </c>
      <c r="I623" s="326">
        <f t="shared" si="165"/>
        <v>528.80399999999997</v>
      </c>
      <c r="J623" s="322">
        <f t="shared" si="166"/>
        <v>64.265184272433643</v>
      </c>
      <c r="K623" s="360">
        <v>5.21</v>
      </c>
      <c r="L623" s="327">
        <f t="shared" si="167"/>
        <v>62.283999999999999</v>
      </c>
      <c r="M623" s="322">
        <f t="shared" si="176"/>
        <v>0</v>
      </c>
      <c r="N623" s="322">
        <f t="shared" si="177"/>
        <v>0</v>
      </c>
      <c r="O623" s="322">
        <f t="shared" si="178"/>
        <v>24.860634114316536</v>
      </c>
      <c r="P623" s="322">
        <f t="shared" si="179"/>
        <v>0</v>
      </c>
      <c r="Q623" s="322">
        <f t="shared" si="180"/>
        <v>0</v>
      </c>
      <c r="R623" s="322">
        <f t="shared" si="168"/>
        <v>62.283999999999999</v>
      </c>
      <c r="S623" s="322">
        <f t="shared" si="169"/>
        <v>1.9811842724336444</v>
      </c>
      <c r="T623" s="376">
        <f t="shared" si="170"/>
        <v>200</v>
      </c>
      <c r="U623" s="379">
        <f t="shared" si="171"/>
        <v>396.23685448672887</v>
      </c>
      <c r="V623" s="322">
        <f t="shared" si="172"/>
        <v>24.860634114316536</v>
      </c>
      <c r="W623" s="322">
        <f t="shared" si="173"/>
        <v>39.404550158117104</v>
      </c>
      <c r="X623" s="376">
        <f t="shared" si="174"/>
        <v>328.80399999999997</v>
      </c>
      <c r="Y623" s="379">
        <f t="shared" si="175"/>
        <v>12956.373710189535</v>
      </c>
    </row>
    <row r="624" spans="1:25" x14ac:dyDescent="0.25">
      <c r="A624" s="210">
        <f>'11-2021'!A630</f>
        <v>44526.749999998501</v>
      </c>
      <c r="B624" s="249">
        <v>545.25199999999995</v>
      </c>
      <c r="C624" s="250">
        <v>42377.264184</v>
      </c>
      <c r="D624" s="249">
        <v>0</v>
      </c>
      <c r="E624" s="250">
        <v>0</v>
      </c>
      <c r="F624" s="251">
        <f t="shared" si="163"/>
        <v>545.25199999999995</v>
      </c>
      <c r="G624" s="251">
        <f t="shared" si="164"/>
        <v>42377.264184</v>
      </c>
      <c r="H624" s="226">
        <f>'11-2021'!P630</f>
        <v>0</v>
      </c>
      <c r="I624" s="326">
        <f t="shared" si="165"/>
        <v>545.25199999999995</v>
      </c>
      <c r="J624" s="322">
        <f t="shared" si="166"/>
        <v>77.720511220499887</v>
      </c>
      <c r="K624" s="360">
        <v>5.21</v>
      </c>
      <c r="L624" s="327">
        <f t="shared" si="167"/>
        <v>62.283999999999999</v>
      </c>
      <c r="M624" s="322">
        <f t="shared" si="176"/>
        <v>0</v>
      </c>
      <c r="N624" s="322">
        <f t="shared" si="177"/>
        <v>0</v>
      </c>
      <c r="O624" s="322">
        <f t="shared" si="178"/>
        <v>24.860634114316536</v>
      </c>
      <c r="P624" s="322">
        <f t="shared" si="179"/>
        <v>0</v>
      </c>
      <c r="Q624" s="322">
        <f t="shared" si="180"/>
        <v>0</v>
      </c>
      <c r="R624" s="322">
        <f t="shared" si="168"/>
        <v>62.283999999999999</v>
      </c>
      <c r="S624" s="322">
        <f t="shared" si="169"/>
        <v>15.436511220499888</v>
      </c>
      <c r="T624" s="376">
        <f t="shared" si="170"/>
        <v>200</v>
      </c>
      <c r="U624" s="379">
        <f t="shared" si="171"/>
        <v>3087.3022440999775</v>
      </c>
      <c r="V624" s="322">
        <f t="shared" si="172"/>
        <v>24.860634114316536</v>
      </c>
      <c r="W624" s="322">
        <f t="shared" si="173"/>
        <v>52.859877106183347</v>
      </c>
      <c r="X624" s="376">
        <f t="shared" si="174"/>
        <v>345.25199999999995</v>
      </c>
      <c r="Y624" s="379">
        <f t="shared" si="175"/>
        <v>18249.97829066401</v>
      </c>
    </row>
    <row r="625" spans="1:25" x14ac:dyDescent="0.25">
      <c r="A625" s="210">
        <f>'11-2021'!A631</f>
        <v>44526.791666665165</v>
      </c>
      <c r="B625" s="249">
        <v>545.51700000000005</v>
      </c>
      <c r="C625" s="250">
        <v>38332.012707000002</v>
      </c>
      <c r="D625" s="249">
        <v>0</v>
      </c>
      <c r="E625" s="250">
        <v>0</v>
      </c>
      <c r="F625" s="251">
        <f t="shared" si="163"/>
        <v>545.51700000000005</v>
      </c>
      <c r="G625" s="251">
        <f t="shared" si="164"/>
        <v>38332.012707000002</v>
      </c>
      <c r="H625" s="226">
        <f>'11-2021'!P631</f>
        <v>0</v>
      </c>
      <c r="I625" s="326">
        <f t="shared" si="165"/>
        <v>545.51700000000005</v>
      </c>
      <c r="J625" s="322">
        <f t="shared" si="166"/>
        <v>70.267311022387929</v>
      </c>
      <c r="K625" s="360">
        <v>5.21</v>
      </c>
      <c r="L625" s="327">
        <f t="shared" si="167"/>
        <v>62.283999999999999</v>
      </c>
      <c r="M625" s="322">
        <f t="shared" si="176"/>
        <v>0</v>
      </c>
      <c r="N625" s="322">
        <f t="shared" si="177"/>
        <v>0</v>
      </c>
      <c r="O625" s="322">
        <f t="shared" si="178"/>
        <v>24.860634114316536</v>
      </c>
      <c r="P625" s="322">
        <f t="shared" si="179"/>
        <v>0</v>
      </c>
      <c r="Q625" s="322">
        <f t="shared" si="180"/>
        <v>0</v>
      </c>
      <c r="R625" s="322">
        <f t="shared" si="168"/>
        <v>62.283999999999999</v>
      </c>
      <c r="S625" s="322">
        <f t="shared" si="169"/>
        <v>7.9833110223879302</v>
      </c>
      <c r="T625" s="376">
        <f t="shared" si="170"/>
        <v>200</v>
      </c>
      <c r="U625" s="379">
        <f t="shared" si="171"/>
        <v>1596.6622044775861</v>
      </c>
      <c r="V625" s="322">
        <f t="shared" si="172"/>
        <v>24.860634114316536</v>
      </c>
      <c r="W625" s="322">
        <f t="shared" si="173"/>
        <v>45.40667690807139</v>
      </c>
      <c r="X625" s="376">
        <f t="shared" si="174"/>
        <v>345.51700000000005</v>
      </c>
      <c r="Y625" s="379">
        <f t="shared" si="175"/>
        <v>15688.778785246104</v>
      </c>
    </row>
    <row r="626" spans="1:25" x14ac:dyDescent="0.25">
      <c r="A626" s="210">
        <f>'11-2021'!A632</f>
        <v>44526.83333333183</v>
      </c>
      <c r="B626" s="249">
        <v>558.09899999999993</v>
      </c>
      <c r="C626" s="250">
        <v>42742.765197000001</v>
      </c>
      <c r="D626" s="249">
        <v>0</v>
      </c>
      <c r="E626" s="250">
        <v>0</v>
      </c>
      <c r="F626" s="251">
        <f t="shared" si="163"/>
        <v>558.09899999999993</v>
      </c>
      <c r="G626" s="251">
        <f t="shared" si="164"/>
        <v>42742.765197000001</v>
      </c>
      <c r="H626" s="226">
        <f>'11-2021'!P632</f>
        <v>0</v>
      </c>
      <c r="I626" s="326">
        <f t="shared" si="165"/>
        <v>558.09899999999993</v>
      </c>
      <c r="J626" s="322">
        <f t="shared" si="166"/>
        <v>76.58634972827403</v>
      </c>
      <c r="K626" s="360">
        <v>5.21</v>
      </c>
      <c r="L626" s="327">
        <f t="shared" si="167"/>
        <v>62.283999999999999</v>
      </c>
      <c r="M626" s="322">
        <f t="shared" si="176"/>
        <v>0</v>
      </c>
      <c r="N626" s="322">
        <f t="shared" si="177"/>
        <v>0</v>
      </c>
      <c r="O626" s="322">
        <f t="shared" si="178"/>
        <v>24.860634114316536</v>
      </c>
      <c r="P626" s="322">
        <f t="shared" si="179"/>
        <v>0</v>
      </c>
      <c r="Q626" s="322">
        <f t="shared" si="180"/>
        <v>0</v>
      </c>
      <c r="R626" s="322">
        <f t="shared" si="168"/>
        <v>62.283999999999999</v>
      </c>
      <c r="S626" s="322">
        <f t="shared" si="169"/>
        <v>14.302349728274031</v>
      </c>
      <c r="T626" s="376">
        <f t="shared" si="170"/>
        <v>200</v>
      </c>
      <c r="U626" s="379">
        <f t="shared" si="171"/>
        <v>2860.469945654806</v>
      </c>
      <c r="V626" s="322">
        <f t="shared" si="172"/>
        <v>24.860634114316536</v>
      </c>
      <c r="W626" s="322">
        <f t="shared" si="173"/>
        <v>51.72571561395749</v>
      </c>
      <c r="X626" s="376">
        <f t="shared" si="174"/>
        <v>358.09899999999993</v>
      </c>
      <c r="Y626" s="379">
        <f t="shared" si="175"/>
        <v>18522.927035642559</v>
      </c>
    </row>
    <row r="627" spans="1:25" x14ac:dyDescent="0.25">
      <c r="A627" s="210">
        <f>'11-2021'!A633</f>
        <v>44526.874999998494</v>
      </c>
      <c r="B627" s="249">
        <v>534.55499999999995</v>
      </c>
      <c r="C627" s="250">
        <v>34827.292139999998</v>
      </c>
      <c r="D627" s="249">
        <v>0</v>
      </c>
      <c r="E627" s="250">
        <v>0</v>
      </c>
      <c r="F627" s="251">
        <f t="shared" si="163"/>
        <v>534.55499999999995</v>
      </c>
      <c r="G627" s="251">
        <f t="shared" si="164"/>
        <v>34827.292139999998</v>
      </c>
      <c r="H627" s="226">
        <f>'11-2021'!P633</f>
        <v>0</v>
      </c>
      <c r="I627" s="326">
        <f t="shared" si="165"/>
        <v>534.55499999999995</v>
      </c>
      <c r="J627" s="322">
        <f t="shared" si="166"/>
        <v>65.151934113421447</v>
      </c>
      <c r="K627" s="360">
        <v>5.21</v>
      </c>
      <c r="L627" s="327">
        <f t="shared" si="167"/>
        <v>62.283999999999999</v>
      </c>
      <c r="M627" s="322">
        <f t="shared" si="176"/>
        <v>0</v>
      </c>
      <c r="N627" s="322">
        <f t="shared" si="177"/>
        <v>0</v>
      </c>
      <c r="O627" s="322">
        <f t="shared" si="178"/>
        <v>24.860634114316536</v>
      </c>
      <c r="P627" s="322">
        <f t="shared" si="179"/>
        <v>0</v>
      </c>
      <c r="Q627" s="322">
        <f t="shared" si="180"/>
        <v>0</v>
      </c>
      <c r="R627" s="322">
        <f t="shared" si="168"/>
        <v>62.283999999999999</v>
      </c>
      <c r="S627" s="322">
        <f t="shared" si="169"/>
        <v>2.8679341134214482</v>
      </c>
      <c r="T627" s="376">
        <f t="shared" si="170"/>
        <v>200</v>
      </c>
      <c r="U627" s="379">
        <f t="shared" si="171"/>
        <v>573.5868226842897</v>
      </c>
      <c r="V627" s="322">
        <f t="shared" si="172"/>
        <v>24.860634114316536</v>
      </c>
      <c r="W627" s="322">
        <f t="shared" si="173"/>
        <v>40.291299999104908</v>
      </c>
      <c r="X627" s="376">
        <f t="shared" si="174"/>
        <v>334.55499999999995</v>
      </c>
      <c r="Y627" s="379">
        <f t="shared" si="175"/>
        <v>13479.655871200541</v>
      </c>
    </row>
    <row r="628" spans="1:25" x14ac:dyDescent="0.25">
      <c r="A628" s="210">
        <f>'11-2021'!A634</f>
        <v>44526.916666665158</v>
      </c>
      <c r="B628" s="249">
        <v>506.77800000000002</v>
      </c>
      <c r="C628" s="250">
        <v>32820.651211999997</v>
      </c>
      <c r="D628" s="249">
        <v>0</v>
      </c>
      <c r="E628" s="250">
        <v>0</v>
      </c>
      <c r="F628" s="251">
        <f t="shared" si="163"/>
        <v>506.77800000000002</v>
      </c>
      <c r="G628" s="251">
        <f t="shared" si="164"/>
        <v>32820.651211999997</v>
      </c>
      <c r="H628" s="226">
        <f>'11-2021'!P634</f>
        <v>0</v>
      </c>
      <c r="I628" s="326">
        <f t="shared" si="165"/>
        <v>506.77800000000002</v>
      </c>
      <c r="J628" s="322">
        <f t="shared" si="166"/>
        <v>64.763370177868808</v>
      </c>
      <c r="K628" s="360">
        <v>5.21</v>
      </c>
      <c r="L628" s="327">
        <f t="shared" si="167"/>
        <v>62.283999999999999</v>
      </c>
      <c r="M628" s="322">
        <f t="shared" si="176"/>
        <v>0</v>
      </c>
      <c r="N628" s="322">
        <f t="shared" si="177"/>
        <v>0</v>
      </c>
      <c r="O628" s="322">
        <f t="shared" si="178"/>
        <v>24.860634114316536</v>
      </c>
      <c r="P628" s="322">
        <f t="shared" si="179"/>
        <v>0</v>
      </c>
      <c r="Q628" s="322">
        <f t="shared" si="180"/>
        <v>0</v>
      </c>
      <c r="R628" s="322">
        <f t="shared" si="168"/>
        <v>62.283999999999999</v>
      </c>
      <c r="S628" s="322">
        <f t="shared" si="169"/>
        <v>2.4793701778688089</v>
      </c>
      <c r="T628" s="376">
        <f t="shared" si="170"/>
        <v>200</v>
      </c>
      <c r="U628" s="379">
        <f t="shared" si="171"/>
        <v>495.87403557376177</v>
      </c>
      <c r="V628" s="322">
        <f t="shared" si="172"/>
        <v>24.860634114316536</v>
      </c>
      <c r="W628" s="322">
        <f t="shared" si="173"/>
        <v>39.902736063552268</v>
      </c>
      <c r="X628" s="376">
        <f t="shared" si="174"/>
        <v>306.77800000000002</v>
      </c>
      <c r="Y628" s="379">
        <f t="shared" si="175"/>
        <v>12241.281564104438</v>
      </c>
    </row>
    <row r="629" spans="1:25" x14ac:dyDescent="0.25">
      <c r="A629" s="210">
        <f>'11-2021'!A635</f>
        <v>44526.958333331822</v>
      </c>
      <c r="B629" s="249">
        <v>466.529</v>
      </c>
      <c r="C629" s="250">
        <v>27564.511924000002</v>
      </c>
      <c r="D629" s="249">
        <v>0</v>
      </c>
      <c r="E629" s="250">
        <v>0</v>
      </c>
      <c r="F629" s="251">
        <f t="shared" si="163"/>
        <v>466.529</v>
      </c>
      <c r="G629" s="251">
        <f t="shared" si="164"/>
        <v>27564.511924000002</v>
      </c>
      <c r="H629" s="226">
        <f>'11-2021'!P635</f>
        <v>0</v>
      </c>
      <c r="I629" s="326">
        <f t="shared" si="165"/>
        <v>466.529</v>
      </c>
      <c r="J629" s="322">
        <f t="shared" si="166"/>
        <v>59.084241116843756</v>
      </c>
      <c r="K629" s="360">
        <v>5.21</v>
      </c>
      <c r="L629" s="327">
        <f t="shared" si="167"/>
        <v>62.283999999999999</v>
      </c>
      <c r="M629" s="322">
        <f t="shared" si="176"/>
        <v>0</v>
      </c>
      <c r="N629" s="322">
        <f t="shared" si="177"/>
        <v>0</v>
      </c>
      <c r="O629" s="322">
        <f t="shared" si="178"/>
        <v>24.860634114316536</v>
      </c>
      <c r="P629" s="322">
        <f t="shared" si="179"/>
        <v>0</v>
      </c>
      <c r="Q629" s="322">
        <f t="shared" si="180"/>
        <v>0</v>
      </c>
      <c r="R629" s="322">
        <f t="shared" si="168"/>
        <v>62.283999999999999</v>
      </c>
      <c r="S629" s="322">
        <f t="shared" si="169"/>
        <v>0</v>
      </c>
      <c r="T629" s="376">
        <f t="shared" si="170"/>
        <v>200</v>
      </c>
      <c r="U629" s="379">
        <f t="shared" si="171"/>
        <v>0</v>
      </c>
      <c r="V629" s="322">
        <f t="shared" si="172"/>
        <v>24.860634114316536</v>
      </c>
      <c r="W629" s="322">
        <f t="shared" si="173"/>
        <v>34.223607002527217</v>
      </c>
      <c r="X629" s="376">
        <f t="shared" si="174"/>
        <v>266.529</v>
      </c>
      <c r="Y629" s="379">
        <f t="shared" si="175"/>
        <v>9121.5837507765773</v>
      </c>
    </row>
    <row r="630" spans="1:25" x14ac:dyDescent="0.25">
      <c r="A630" s="210">
        <f>'11-2021'!A636</f>
        <v>44526.999999998487</v>
      </c>
      <c r="B630" s="249">
        <v>444.75100000000003</v>
      </c>
      <c r="C630" s="250">
        <v>24716.512402</v>
      </c>
      <c r="D630" s="249">
        <v>0</v>
      </c>
      <c r="E630" s="250">
        <v>0</v>
      </c>
      <c r="F630" s="251">
        <f t="shared" si="163"/>
        <v>444.75100000000003</v>
      </c>
      <c r="G630" s="251">
        <f t="shared" si="164"/>
        <v>24716.512402</v>
      </c>
      <c r="H630" s="226">
        <f>'11-2021'!P636</f>
        <v>0</v>
      </c>
      <c r="I630" s="326">
        <f t="shared" si="165"/>
        <v>444.75100000000003</v>
      </c>
      <c r="J630" s="322">
        <f t="shared" si="166"/>
        <v>55.573820861560733</v>
      </c>
      <c r="K630" s="360">
        <v>5.21</v>
      </c>
      <c r="L630" s="327">
        <f t="shared" si="167"/>
        <v>62.283999999999999</v>
      </c>
      <c r="M630" s="322">
        <f t="shared" si="176"/>
        <v>0</v>
      </c>
      <c r="N630" s="322">
        <f t="shared" si="177"/>
        <v>0</v>
      </c>
      <c r="O630" s="322">
        <f t="shared" si="178"/>
        <v>24.860634114316536</v>
      </c>
      <c r="P630" s="322">
        <f t="shared" si="179"/>
        <v>0</v>
      </c>
      <c r="Q630" s="322">
        <f t="shared" si="180"/>
        <v>0</v>
      </c>
      <c r="R630" s="322">
        <f t="shared" si="168"/>
        <v>62.283999999999999</v>
      </c>
      <c r="S630" s="322">
        <f t="shared" si="169"/>
        <v>0</v>
      </c>
      <c r="T630" s="376">
        <f t="shared" si="170"/>
        <v>200</v>
      </c>
      <c r="U630" s="379">
        <f t="shared" si="171"/>
        <v>0</v>
      </c>
      <c r="V630" s="322">
        <f t="shared" si="172"/>
        <v>24.860634114316536</v>
      </c>
      <c r="W630" s="322">
        <f t="shared" si="173"/>
        <v>30.713186747244198</v>
      </c>
      <c r="X630" s="376">
        <f t="shared" si="174"/>
        <v>244.75100000000003</v>
      </c>
      <c r="Y630" s="379">
        <f t="shared" si="175"/>
        <v>7517.0831695747656</v>
      </c>
    </row>
    <row r="631" spans="1:25" x14ac:dyDescent="0.25">
      <c r="A631" s="210">
        <f>'11-2021'!A637</f>
        <v>44527.041666665151</v>
      </c>
      <c r="B631" s="249">
        <v>472.80100000000004</v>
      </c>
      <c r="C631" s="250">
        <v>23722.233001000001</v>
      </c>
      <c r="D631" s="249">
        <v>0</v>
      </c>
      <c r="E631" s="250">
        <v>0</v>
      </c>
      <c r="F631" s="251">
        <f t="shared" si="163"/>
        <v>472.80100000000004</v>
      </c>
      <c r="G631" s="251">
        <f t="shared" si="164"/>
        <v>23722.233001000001</v>
      </c>
      <c r="H631" s="226">
        <f>'11-2021'!P637</f>
        <v>0</v>
      </c>
      <c r="I631" s="326">
        <f t="shared" si="165"/>
        <v>472.80100000000004</v>
      </c>
      <c r="J631" s="322">
        <f t="shared" si="166"/>
        <v>50.173821546485726</v>
      </c>
      <c r="K631" s="360">
        <v>5.21</v>
      </c>
      <c r="L631" s="327">
        <f t="shared" si="167"/>
        <v>62.283999999999999</v>
      </c>
      <c r="M631" s="322">
        <f t="shared" si="176"/>
        <v>0</v>
      </c>
      <c r="N631" s="322">
        <f t="shared" si="177"/>
        <v>0</v>
      </c>
      <c r="O631" s="322">
        <f t="shared" si="178"/>
        <v>24.860634114316536</v>
      </c>
      <c r="P631" s="322">
        <f t="shared" si="179"/>
        <v>0</v>
      </c>
      <c r="Q631" s="322">
        <f t="shared" si="180"/>
        <v>0</v>
      </c>
      <c r="R631" s="322">
        <f t="shared" si="168"/>
        <v>62.283999999999999</v>
      </c>
      <c r="S631" s="322">
        <f t="shared" si="169"/>
        <v>0</v>
      </c>
      <c r="T631" s="376">
        <f t="shared" si="170"/>
        <v>200</v>
      </c>
      <c r="U631" s="379">
        <f t="shared" si="171"/>
        <v>0</v>
      </c>
      <c r="V631" s="322">
        <f t="shared" si="172"/>
        <v>24.860634114316536</v>
      </c>
      <c r="W631" s="322">
        <f t="shared" si="173"/>
        <v>25.31318743216919</v>
      </c>
      <c r="X631" s="376">
        <f t="shared" si="174"/>
        <v>272.80100000000004</v>
      </c>
      <c r="Y631" s="379">
        <f t="shared" si="175"/>
        <v>6905.4628446831885</v>
      </c>
    </row>
    <row r="632" spans="1:25" x14ac:dyDescent="0.25">
      <c r="A632" s="210">
        <f>'11-2021'!A638</f>
        <v>44527.083333331815</v>
      </c>
      <c r="B632" s="249">
        <v>508.44900000000001</v>
      </c>
      <c r="C632" s="250">
        <v>26041.838200000002</v>
      </c>
      <c r="D632" s="249">
        <v>0</v>
      </c>
      <c r="E632" s="250">
        <v>0</v>
      </c>
      <c r="F632" s="251">
        <f t="shared" si="163"/>
        <v>508.44900000000001</v>
      </c>
      <c r="G632" s="251">
        <f t="shared" si="164"/>
        <v>26041.838200000002</v>
      </c>
      <c r="H632" s="226">
        <f>'11-2021'!P638</f>
        <v>0</v>
      </c>
      <c r="I632" s="326">
        <f t="shared" si="165"/>
        <v>508.44900000000001</v>
      </c>
      <c r="J632" s="322">
        <f t="shared" si="166"/>
        <v>51.218191401694178</v>
      </c>
      <c r="K632" s="360">
        <v>5.21</v>
      </c>
      <c r="L632" s="327">
        <f t="shared" si="167"/>
        <v>62.283999999999999</v>
      </c>
      <c r="M632" s="322">
        <f t="shared" si="176"/>
        <v>0</v>
      </c>
      <c r="N632" s="322">
        <f t="shared" si="177"/>
        <v>0</v>
      </c>
      <c r="O632" s="322">
        <f t="shared" si="178"/>
        <v>24.860634114316536</v>
      </c>
      <c r="P632" s="322">
        <f t="shared" si="179"/>
        <v>0</v>
      </c>
      <c r="Q632" s="322">
        <f t="shared" si="180"/>
        <v>0</v>
      </c>
      <c r="R632" s="322">
        <f t="shared" si="168"/>
        <v>62.283999999999999</v>
      </c>
      <c r="S632" s="322">
        <f t="shared" si="169"/>
        <v>0</v>
      </c>
      <c r="T632" s="376">
        <f t="shared" si="170"/>
        <v>200</v>
      </c>
      <c r="U632" s="379">
        <f t="shared" si="171"/>
        <v>0</v>
      </c>
      <c r="V632" s="322">
        <f t="shared" si="172"/>
        <v>24.860634114316536</v>
      </c>
      <c r="W632" s="322">
        <f t="shared" si="173"/>
        <v>26.357557287377642</v>
      </c>
      <c r="X632" s="376">
        <f t="shared" si="174"/>
        <v>308.44900000000001</v>
      </c>
      <c r="Y632" s="379">
        <f t="shared" si="175"/>
        <v>8129.9621877343461</v>
      </c>
    </row>
    <row r="633" spans="1:25" x14ac:dyDescent="0.25">
      <c r="A633" s="210">
        <f>'11-2021'!A639</f>
        <v>44527.124999998479</v>
      </c>
      <c r="B633" s="249">
        <v>557.077</v>
      </c>
      <c r="C633" s="250">
        <v>27061.650956999998</v>
      </c>
      <c r="D633" s="249">
        <v>0</v>
      </c>
      <c r="E633" s="250">
        <v>0</v>
      </c>
      <c r="F633" s="251">
        <f t="shared" si="163"/>
        <v>557.077</v>
      </c>
      <c r="G633" s="251">
        <f t="shared" si="164"/>
        <v>27061.650956999998</v>
      </c>
      <c r="H633" s="226">
        <f>'11-2021'!P639</f>
        <v>0</v>
      </c>
      <c r="I633" s="326">
        <f t="shared" si="165"/>
        <v>557.077</v>
      </c>
      <c r="J633" s="322">
        <f t="shared" si="166"/>
        <v>48.577936186559484</v>
      </c>
      <c r="K633" s="360">
        <v>5.21</v>
      </c>
      <c r="L633" s="327">
        <f t="shared" si="167"/>
        <v>62.283999999999999</v>
      </c>
      <c r="M633" s="322">
        <f t="shared" si="176"/>
        <v>0</v>
      </c>
      <c r="N633" s="322">
        <f t="shared" si="177"/>
        <v>0</v>
      </c>
      <c r="O633" s="322">
        <f t="shared" si="178"/>
        <v>24.860634114316536</v>
      </c>
      <c r="P633" s="322">
        <f t="shared" si="179"/>
        <v>0</v>
      </c>
      <c r="Q633" s="322">
        <f t="shared" si="180"/>
        <v>0</v>
      </c>
      <c r="R633" s="322">
        <f t="shared" si="168"/>
        <v>62.283999999999999</v>
      </c>
      <c r="S633" s="322">
        <f t="shared" si="169"/>
        <v>0</v>
      </c>
      <c r="T633" s="376">
        <f t="shared" si="170"/>
        <v>200</v>
      </c>
      <c r="U633" s="379">
        <f t="shared" si="171"/>
        <v>0</v>
      </c>
      <c r="V633" s="322">
        <f t="shared" si="172"/>
        <v>24.860634114316536</v>
      </c>
      <c r="W633" s="322">
        <f t="shared" si="173"/>
        <v>23.717302072242948</v>
      </c>
      <c r="X633" s="376">
        <f t="shared" si="174"/>
        <v>357.077</v>
      </c>
      <c r="Y633" s="379">
        <f t="shared" si="175"/>
        <v>8468.9030720502942</v>
      </c>
    </row>
    <row r="634" spans="1:25" x14ac:dyDescent="0.25">
      <c r="A634" s="210">
        <f>'11-2021'!A640</f>
        <v>44527.166666665144</v>
      </c>
      <c r="B634" s="249">
        <v>581.61500000000001</v>
      </c>
      <c r="C634" s="250">
        <v>28422.445045</v>
      </c>
      <c r="D634" s="249">
        <v>0</v>
      </c>
      <c r="E634" s="250">
        <v>0</v>
      </c>
      <c r="F634" s="251">
        <f t="shared" si="163"/>
        <v>581.61500000000001</v>
      </c>
      <c r="G634" s="251">
        <f t="shared" si="164"/>
        <v>28422.445045</v>
      </c>
      <c r="H634" s="226">
        <f>'11-2021'!P640</f>
        <v>0</v>
      </c>
      <c r="I634" s="326">
        <f t="shared" si="165"/>
        <v>581.61500000000001</v>
      </c>
      <c r="J634" s="322">
        <f t="shared" si="166"/>
        <v>48.868143092939491</v>
      </c>
      <c r="K634" s="360">
        <v>5.21</v>
      </c>
      <c r="L634" s="327">
        <f t="shared" si="167"/>
        <v>62.283999999999999</v>
      </c>
      <c r="M634" s="322">
        <f t="shared" si="176"/>
        <v>0</v>
      </c>
      <c r="N634" s="322">
        <f t="shared" si="177"/>
        <v>0</v>
      </c>
      <c r="O634" s="322">
        <f t="shared" si="178"/>
        <v>24.860634114316536</v>
      </c>
      <c r="P634" s="322">
        <f t="shared" si="179"/>
        <v>0</v>
      </c>
      <c r="Q634" s="322">
        <f t="shared" si="180"/>
        <v>0</v>
      </c>
      <c r="R634" s="322">
        <f t="shared" si="168"/>
        <v>62.283999999999999</v>
      </c>
      <c r="S634" s="322">
        <f t="shared" si="169"/>
        <v>0</v>
      </c>
      <c r="T634" s="376">
        <f t="shared" si="170"/>
        <v>200</v>
      </c>
      <c r="U634" s="379">
        <f t="shared" si="171"/>
        <v>0</v>
      </c>
      <c r="V634" s="322">
        <f t="shared" si="172"/>
        <v>24.860634114316536</v>
      </c>
      <c r="W634" s="322">
        <f t="shared" si="173"/>
        <v>24.007508978622955</v>
      </c>
      <c r="X634" s="376">
        <f t="shared" si="174"/>
        <v>381.61500000000001</v>
      </c>
      <c r="Y634" s="379">
        <f t="shared" si="175"/>
        <v>9161.6255388771988</v>
      </c>
    </row>
    <row r="635" spans="1:25" x14ac:dyDescent="0.25">
      <c r="A635" s="210">
        <f>'11-2021'!A641</f>
        <v>44527.208333331808</v>
      </c>
      <c r="B635" s="249">
        <v>608.28</v>
      </c>
      <c r="C635" s="250">
        <v>30067.267649999998</v>
      </c>
      <c r="D635" s="249">
        <v>0</v>
      </c>
      <c r="E635" s="250">
        <v>0</v>
      </c>
      <c r="F635" s="251">
        <f t="shared" si="163"/>
        <v>608.28</v>
      </c>
      <c r="G635" s="251">
        <f t="shared" si="164"/>
        <v>30067.267649999998</v>
      </c>
      <c r="H635" s="226">
        <f>'11-2021'!P641</f>
        <v>0</v>
      </c>
      <c r="I635" s="326">
        <f t="shared" si="165"/>
        <v>608.28</v>
      </c>
      <c r="J635" s="322">
        <f t="shared" si="166"/>
        <v>49.429979039258235</v>
      </c>
      <c r="K635" s="360">
        <v>5.21</v>
      </c>
      <c r="L635" s="327">
        <f t="shared" si="167"/>
        <v>62.283999999999999</v>
      </c>
      <c r="M635" s="322">
        <f t="shared" si="176"/>
        <v>0</v>
      </c>
      <c r="N635" s="322">
        <f t="shared" si="177"/>
        <v>0</v>
      </c>
      <c r="O635" s="322">
        <f t="shared" si="178"/>
        <v>24.860634114316536</v>
      </c>
      <c r="P635" s="322">
        <f t="shared" si="179"/>
        <v>0</v>
      </c>
      <c r="Q635" s="322">
        <f t="shared" si="180"/>
        <v>0</v>
      </c>
      <c r="R635" s="322">
        <f t="shared" si="168"/>
        <v>62.283999999999999</v>
      </c>
      <c r="S635" s="322">
        <f t="shared" si="169"/>
        <v>0</v>
      </c>
      <c r="T635" s="376">
        <f t="shared" si="170"/>
        <v>200</v>
      </c>
      <c r="U635" s="379">
        <f t="shared" si="171"/>
        <v>0</v>
      </c>
      <c r="V635" s="322">
        <f t="shared" si="172"/>
        <v>24.860634114316536</v>
      </c>
      <c r="W635" s="322">
        <f t="shared" si="173"/>
        <v>24.569344924941699</v>
      </c>
      <c r="X635" s="376">
        <f t="shared" si="174"/>
        <v>408.28</v>
      </c>
      <c r="Y635" s="379">
        <f t="shared" si="175"/>
        <v>10031.172145955195</v>
      </c>
    </row>
    <row r="636" spans="1:25" x14ac:dyDescent="0.25">
      <c r="A636" s="210">
        <f>'11-2021'!A642</f>
        <v>44527.249999998472</v>
      </c>
      <c r="B636" s="249">
        <v>625.803</v>
      </c>
      <c r="C636" s="250">
        <v>36792.657123999998</v>
      </c>
      <c r="D636" s="249">
        <v>0</v>
      </c>
      <c r="E636" s="250">
        <v>0</v>
      </c>
      <c r="F636" s="251">
        <f t="shared" si="163"/>
        <v>625.803</v>
      </c>
      <c r="G636" s="251">
        <f t="shared" si="164"/>
        <v>36792.657123999998</v>
      </c>
      <c r="H636" s="226">
        <f>'11-2021'!P642</f>
        <v>0</v>
      </c>
      <c r="I636" s="326">
        <f t="shared" si="165"/>
        <v>625.803</v>
      </c>
      <c r="J636" s="322">
        <f t="shared" si="166"/>
        <v>58.792714518786262</v>
      </c>
      <c r="K636" s="360">
        <v>5.21</v>
      </c>
      <c r="L636" s="327">
        <f t="shared" si="167"/>
        <v>62.283999999999999</v>
      </c>
      <c r="M636" s="322">
        <f t="shared" si="176"/>
        <v>0</v>
      </c>
      <c r="N636" s="322">
        <f t="shared" si="177"/>
        <v>0</v>
      </c>
      <c r="O636" s="322">
        <f t="shared" si="178"/>
        <v>24.860634114316536</v>
      </c>
      <c r="P636" s="322">
        <f t="shared" si="179"/>
        <v>0</v>
      </c>
      <c r="Q636" s="322">
        <f t="shared" si="180"/>
        <v>0</v>
      </c>
      <c r="R636" s="322">
        <f t="shared" si="168"/>
        <v>62.283999999999999</v>
      </c>
      <c r="S636" s="322">
        <f t="shared" si="169"/>
        <v>0</v>
      </c>
      <c r="T636" s="376">
        <f t="shared" si="170"/>
        <v>200</v>
      </c>
      <c r="U636" s="379">
        <f t="shared" si="171"/>
        <v>0</v>
      </c>
      <c r="V636" s="322">
        <f t="shared" si="172"/>
        <v>24.860634114316536</v>
      </c>
      <c r="W636" s="322">
        <f t="shared" si="173"/>
        <v>33.93208040446973</v>
      </c>
      <c r="X636" s="376">
        <f t="shared" si="174"/>
        <v>425.803</v>
      </c>
      <c r="Y636" s="379">
        <f t="shared" si="175"/>
        <v>14448.381632464425</v>
      </c>
    </row>
    <row r="637" spans="1:25" x14ac:dyDescent="0.25">
      <c r="A637" s="210">
        <f>'11-2021'!A643</f>
        <v>44527.291666665136</v>
      </c>
      <c r="B637" s="249">
        <v>634.173</v>
      </c>
      <c r="C637" s="250">
        <v>34416.736158</v>
      </c>
      <c r="D637" s="249">
        <v>0</v>
      </c>
      <c r="E637" s="250">
        <v>0</v>
      </c>
      <c r="F637" s="251">
        <f t="shared" si="163"/>
        <v>634.173</v>
      </c>
      <c r="G637" s="251">
        <f t="shared" si="164"/>
        <v>34416.736158</v>
      </c>
      <c r="H637" s="226">
        <f>'11-2021'!P643</f>
        <v>0</v>
      </c>
      <c r="I637" s="326">
        <f t="shared" si="165"/>
        <v>634.173</v>
      </c>
      <c r="J637" s="322">
        <f t="shared" si="166"/>
        <v>54.270264041515482</v>
      </c>
      <c r="K637" s="360">
        <v>5.21</v>
      </c>
      <c r="L637" s="327">
        <f t="shared" si="167"/>
        <v>62.283999999999999</v>
      </c>
      <c r="M637" s="322">
        <f t="shared" si="176"/>
        <v>0</v>
      </c>
      <c r="N637" s="322">
        <f t="shared" si="177"/>
        <v>0</v>
      </c>
      <c r="O637" s="322">
        <f t="shared" si="178"/>
        <v>24.860634114316536</v>
      </c>
      <c r="P637" s="322">
        <f t="shared" si="179"/>
        <v>0</v>
      </c>
      <c r="Q637" s="322">
        <f t="shared" si="180"/>
        <v>0</v>
      </c>
      <c r="R637" s="322">
        <f t="shared" si="168"/>
        <v>62.283999999999999</v>
      </c>
      <c r="S637" s="322">
        <f t="shared" si="169"/>
        <v>0</v>
      </c>
      <c r="T637" s="376">
        <f t="shared" si="170"/>
        <v>200</v>
      </c>
      <c r="U637" s="379">
        <f t="shared" si="171"/>
        <v>0</v>
      </c>
      <c r="V637" s="322">
        <f t="shared" si="172"/>
        <v>24.860634114316536</v>
      </c>
      <c r="W637" s="322">
        <f t="shared" si="173"/>
        <v>29.409629927198946</v>
      </c>
      <c r="X637" s="376">
        <f t="shared" si="174"/>
        <v>434.173</v>
      </c>
      <c r="Y637" s="379">
        <f t="shared" si="175"/>
        <v>12768.867254381748</v>
      </c>
    </row>
    <row r="638" spans="1:25" x14ac:dyDescent="0.25">
      <c r="A638" s="210">
        <f>'11-2021'!A644</f>
        <v>44527.333333331801</v>
      </c>
      <c r="B638" s="249">
        <v>629.88300000000004</v>
      </c>
      <c r="C638" s="250">
        <v>44331.717208999995</v>
      </c>
      <c r="D638" s="249">
        <v>0</v>
      </c>
      <c r="E638" s="250">
        <v>0</v>
      </c>
      <c r="F638" s="251">
        <f t="shared" si="163"/>
        <v>629.88300000000004</v>
      </c>
      <c r="G638" s="251">
        <f t="shared" si="164"/>
        <v>44331.717208999995</v>
      </c>
      <c r="H638" s="226">
        <f>'11-2021'!P644</f>
        <v>0</v>
      </c>
      <c r="I638" s="326">
        <f t="shared" si="165"/>
        <v>629.88300000000004</v>
      </c>
      <c r="J638" s="322">
        <f t="shared" si="166"/>
        <v>70.380875827733078</v>
      </c>
      <c r="K638" s="360">
        <v>5.21</v>
      </c>
      <c r="L638" s="327">
        <f t="shared" si="167"/>
        <v>62.283999999999999</v>
      </c>
      <c r="M638" s="322">
        <f t="shared" si="176"/>
        <v>0</v>
      </c>
      <c r="N638" s="322">
        <f t="shared" si="177"/>
        <v>0</v>
      </c>
      <c r="O638" s="322">
        <f t="shared" si="178"/>
        <v>24.860634114316536</v>
      </c>
      <c r="P638" s="322">
        <f t="shared" si="179"/>
        <v>0</v>
      </c>
      <c r="Q638" s="322">
        <f t="shared" si="180"/>
        <v>0</v>
      </c>
      <c r="R638" s="322">
        <f t="shared" si="168"/>
        <v>62.283999999999999</v>
      </c>
      <c r="S638" s="322">
        <f t="shared" si="169"/>
        <v>8.0968758277330792</v>
      </c>
      <c r="T638" s="376">
        <f t="shared" si="170"/>
        <v>200</v>
      </c>
      <c r="U638" s="379">
        <f t="shared" si="171"/>
        <v>1619.3751655466158</v>
      </c>
      <c r="V638" s="322">
        <f t="shared" si="172"/>
        <v>24.860634114316536</v>
      </c>
      <c r="W638" s="322">
        <f t="shared" si="173"/>
        <v>45.520241713416539</v>
      </c>
      <c r="X638" s="376">
        <f t="shared" si="174"/>
        <v>429.88300000000004</v>
      </c>
      <c r="Y638" s="379">
        <f t="shared" si="175"/>
        <v>19568.378068488644</v>
      </c>
    </row>
    <row r="639" spans="1:25" x14ac:dyDescent="0.25">
      <c r="A639" s="210">
        <f>'11-2021'!A645</f>
        <v>44527.374999998465</v>
      </c>
      <c r="B639" s="249">
        <v>621.28700000000003</v>
      </c>
      <c r="C639" s="250">
        <v>37528.112352000004</v>
      </c>
      <c r="D639" s="249">
        <v>0</v>
      </c>
      <c r="E639" s="250">
        <v>0</v>
      </c>
      <c r="F639" s="251">
        <f t="shared" si="163"/>
        <v>621.28700000000003</v>
      </c>
      <c r="G639" s="251">
        <f t="shared" si="164"/>
        <v>37528.112352000004</v>
      </c>
      <c r="H639" s="226">
        <f>'11-2021'!P645</f>
        <v>0</v>
      </c>
      <c r="I639" s="326">
        <f t="shared" si="165"/>
        <v>621.28700000000003</v>
      </c>
      <c r="J639" s="322">
        <f t="shared" si="166"/>
        <v>60.40382681755775</v>
      </c>
      <c r="K639" s="360">
        <v>5.21</v>
      </c>
      <c r="L639" s="327">
        <f t="shared" si="167"/>
        <v>62.283999999999999</v>
      </c>
      <c r="M639" s="322">
        <f t="shared" si="176"/>
        <v>0</v>
      </c>
      <c r="N639" s="322">
        <f t="shared" si="177"/>
        <v>0</v>
      </c>
      <c r="O639" s="322">
        <f t="shared" si="178"/>
        <v>24.860634114316536</v>
      </c>
      <c r="P639" s="322">
        <f t="shared" si="179"/>
        <v>0</v>
      </c>
      <c r="Q639" s="322">
        <f t="shared" si="180"/>
        <v>0</v>
      </c>
      <c r="R639" s="322">
        <f t="shared" si="168"/>
        <v>62.283999999999999</v>
      </c>
      <c r="S639" s="322">
        <f t="shared" si="169"/>
        <v>0</v>
      </c>
      <c r="T639" s="376">
        <f t="shared" si="170"/>
        <v>200</v>
      </c>
      <c r="U639" s="379">
        <f t="shared" si="171"/>
        <v>0</v>
      </c>
      <c r="V639" s="322">
        <f t="shared" si="172"/>
        <v>24.860634114316536</v>
      </c>
      <c r="W639" s="322">
        <f t="shared" si="173"/>
        <v>35.543192703241218</v>
      </c>
      <c r="X639" s="376">
        <f t="shared" si="174"/>
        <v>421.28700000000003</v>
      </c>
      <c r="Y639" s="379">
        <f t="shared" si="175"/>
        <v>14973.885024370384</v>
      </c>
    </row>
    <row r="640" spans="1:25" x14ac:dyDescent="0.25">
      <c r="A640" s="210">
        <f>'11-2021'!A646</f>
        <v>44527.416666665129</v>
      </c>
      <c r="B640" s="249">
        <v>616.90100000000007</v>
      </c>
      <c r="C640" s="250">
        <v>33479.157131</v>
      </c>
      <c r="D640" s="249">
        <v>0</v>
      </c>
      <c r="E640" s="250">
        <v>0</v>
      </c>
      <c r="F640" s="251">
        <f t="shared" si="163"/>
        <v>616.90100000000007</v>
      </c>
      <c r="G640" s="251">
        <f t="shared" si="164"/>
        <v>33479.157131</v>
      </c>
      <c r="H640" s="226">
        <f>'11-2021'!P646</f>
        <v>0</v>
      </c>
      <c r="I640" s="326">
        <f t="shared" si="165"/>
        <v>616.90100000000007</v>
      </c>
      <c r="J640" s="322">
        <f t="shared" si="166"/>
        <v>54.269902514341844</v>
      </c>
      <c r="K640" s="360">
        <v>5.21</v>
      </c>
      <c r="L640" s="327">
        <f t="shared" si="167"/>
        <v>62.283999999999999</v>
      </c>
      <c r="M640" s="322">
        <f t="shared" si="176"/>
        <v>0</v>
      </c>
      <c r="N640" s="322">
        <f t="shared" si="177"/>
        <v>0</v>
      </c>
      <c r="O640" s="322">
        <f t="shared" si="178"/>
        <v>24.860634114316536</v>
      </c>
      <c r="P640" s="322">
        <f t="shared" si="179"/>
        <v>0</v>
      </c>
      <c r="Q640" s="322">
        <f t="shared" si="180"/>
        <v>0</v>
      </c>
      <c r="R640" s="322">
        <f t="shared" si="168"/>
        <v>62.283999999999999</v>
      </c>
      <c r="S640" s="322">
        <f t="shared" si="169"/>
        <v>0</v>
      </c>
      <c r="T640" s="376">
        <f t="shared" si="170"/>
        <v>200</v>
      </c>
      <c r="U640" s="379">
        <f t="shared" si="171"/>
        <v>0</v>
      </c>
      <c r="V640" s="322">
        <f t="shared" si="172"/>
        <v>24.860634114316536</v>
      </c>
      <c r="W640" s="322">
        <f t="shared" si="173"/>
        <v>29.409268400025308</v>
      </c>
      <c r="X640" s="376">
        <f t="shared" si="174"/>
        <v>416.90100000000007</v>
      </c>
      <c r="Y640" s="379">
        <f t="shared" si="175"/>
        <v>12260.753405238953</v>
      </c>
    </row>
    <row r="641" spans="1:25" x14ac:dyDescent="0.25">
      <c r="A641" s="210">
        <f>'11-2021'!A647</f>
        <v>44527.458333331793</v>
      </c>
      <c r="B641" s="249">
        <v>578.41600000000005</v>
      </c>
      <c r="C641" s="250">
        <v>33259.216855999999</v>
      </c>
      <c r="D641" s="249">
        <v>0</v>
      </c>
      <c r="E641" s="250">
        <v>0</v>
      </c>
      <c r="F641" s="251">
        <f t="shared" si="163"/>
        <v>578.41600000000005</v>
      </c>
      <c r="G641" s="251">
        <f t="shared" si="164"/>
        <v>33259.216855999999</v>
      </c>
      <c r="H641" s="226">
        <f>'11-2021'!P647</f>
        <v>0</v>
      </c>
      <c r="I641" s="326">
        <f t="shared" si="165"/>
        <v>578.41600000000005</v>
      </c>
      <c r="J641" s="322">
        <f t="shared" si="166"/>
        <v>57.500513222317494</v>
      </c>
      <c r="K641" s="360">
        <v>5.21</v>
      </c>
      <c r="L641" s="327">
        <f t="shared" si="167"/>
        <v>62.283999999999999</v>
      </c>
      <c r="M641" s="322">
        <f t="shared" si="176"/>
        <v>0</v>
      </c>
      <c r="N641" s="322">
        <f t="shared" si="177"/>
        <v>0</v>
      </c>
      <c r="O641" s="322">
        <f t="shared" si="178"/>
        <v>24.860634114316536</v>
      </c>
      <c r="P641" s="322">
        <f t="shared" si="179"/>
        <v>0</v>
      </c>
      <c r="Q641" s="322">
        <f t="shared" si="180"/>
        <v>0</v>
      </c>
      <c r="R641" s="322">
        <f t="shared" si="168"/>
        <v>62.283999999999999</v>
      </c>
      <c r="S641" s="322">
        <f t="shared" si="169"/>
        <v>0</v>
      </c>
      <c r="T641" s="376">
        <f t="shared" si="170"/>
        <v>200</v>
      </c>
      <c r="U641" s="379">
        <f t="shared" si="171"/>
        <v>0</v>
      </c>
      <c r="V641" s="322">
        <f t="shared" si="172"/>
        <v>24.860634114316536</v>
      </c>
      <c r="W641" s="322">
        <f t="shared" si="173"/>
        <v>32.639879108000954</v>
      </c>
      <c r="X641" s="376">
        <f t="shared" si="174"/>
        <v>378.41600000000005</v>
      </c>
      <c r="Y641" s="379">
        <f t="shared" si="175"/>
        <v>12351.452492533292</v>
      </c>
    </row>
    <row r="642" spans="1:25" x14ac:dyDescent="0.25">
      <c r="A642" s="210">
        <f>'11-2021'!A648</f>
        <v>44527.499999998457</v>
      </c>
      <c r="B642" s="249">
        <v>535.37699999999995</v>
      </c>
      <c r="C642" s="250">
        <v>28580.784770999999</v>
      </c>
      <c r="D642" s="249">
        <v>0</v>
      </c>
      <c r="E642" s="250">
        <v>0</v>
      </c>
      <c r="F642" s="251">
        <f t="shared" si="163"/>
        <v>535.37699999999995</v>
      </c>
      <c r="G642" s="251">
        <f t="shared" si="164"/>
        <v>28580.784770999999</v>
      </c>
      <c r="H642" s="226">
        <f>'11-2021'!P648</f>
        <v>0</v>
      </c>
      <c r="I642" s="326">
        <f t="shared" si="165"/>
        <v>535.37699999999995</v>
      </c>
      <c r="J642" s="322">
        <f t="shared" si="166"/>
        <v>53.384409063146158</v>
      </c>
      <c r="K642" s="360">
        <v>5.21</v>
      </c>
      <c r="L642" s="327">
        <f t="shared" si="167"/>
        <v>62.283999999999999</v>
      </c>
      <c r="M642" s="322">
        <f t="shared" si="176"/>
        <v>0</v>
      </c>
      <c r="N642" s="322">
        <f t="shared" si="177"/>
        <v>0</v>
      </c>
      <c r="O642" s="322">
        <f t="shared" si="178"/>
        <v>24.860634114316536</v>
      </c>
      <c r="P642" s="322">
        <f t="shared" si="179"/>
        <v>0</v>
      </c>
      <c r="Q642" s="322">
        <f t="shared" si="180"/>
        <v>0</v>
      </c>
      <c r="R642" s="322">
        <f t="shared" si="168"/>
        <v>62.283999999999999</v>
      </c>
      <c r="S642" s="322">
        <f t="shared" si="169"/>
        <v>0</v>
      </c>
      <c r="T642" s="376">
        <f t="shared" si="170"/>
        <v>200</v>
      </c>
      <c r="U642" s="379">
        <f t="shared" si="171"/>
        <v>0</v>
      </c>
      <c r="V642" s="322">
        <f t="shared" si="172"/>
        <v>24.860634114316536</v>
      </c>
      <c r="W642" s="322">
        <f t="shared" si="173"/>
        <v>28.523774948829622</v>
      </c>
      <c r="X642" s="376">
        <f t="shared" si="174"/>
        <v>335.37699999999995</v>
      </c>
      <c r="Y642" s="379">
        <f t="shared" si="175"/>
        <v>9566.2180710136308</v>
      </c>
    </row>
    <row r="643" spans="1:25" x14ac:dyDescent="0.25">
      <c r="A643" s="210">
        <f>'11-2021'!A649</f>
        <v>44527.541666665122</v>
      </c>
      <c r="B643" s="249">
        <v>483.67599999999999</v>
      </c>
      <c r="C643" s="250">
        <v>20947.494432</v>
      </c>
      <c r="D643" s="249">
        <v>0</v>
      </c>
      <c r="E643" s="250">
        <v>0</v>
      </c>
      <c r="F643" s="251">
        <f t="shared" si="163"/>
        <v>483.67599999999999</v>
      </c>
      <c r="G643" s="251">
        <f t="shared" si="164"/>
        <v>20947.494432</v>
      </c>
      <c r="H643" s="226">
        <f>'11-2021'!P649</f>
        <v>0</v>
      </c>
      <c r="I643" s="326">
        <f t="shared" si="165"/>
        <v>483.67599999999999</v>
      </c>
      <c r="J643" s="322">
        <f t="shared" si="166"/>
        <v>43.308939107997915</v>
      </c>
      <c r="K643" s="360">
        <v>5.21</v>
      </c>
      <c r="L643" s="327">
        <f t="shared" si="167"/>
        <v>62.283999999999999</v>
      </c>
      <c r="M643" s="322">
        <f t="shared" si="176"/>
        <v>0</v>
      </c>
      <c r="N643" s="322">
        <f t="shared" si="177"/>
        <v>0</v>
      </c>
      <c r="O643" s="322">
        <f t="shared" si="178"/>
        <v>24.860634114316536</v>
      </c>
      <c r="P643" s="322">
        <f t="shared" si="179"/>
        <v>0</v>
      </c>
      <c r="Q643" s="322">
        <f t="shared" si="180"/>
        <v>0</v>
      </c>
      <c r="R643" s="322">
        <f t="shared" si="168"/>
        <v>62.283999999999999</v>
      </c>
      <c r="S643" s="322">
        <f t="shared" si="169"/>
        <v>0</v>
      </c>
      <c r="T643" s="376">
        <f t="shared" si="170"/>
        <v>200</v>
      </c>
      <c r="U643" s="379">
        <f t="shared" si="171"/>
        <v>0</v>
      </c>
      <c r="V643" s="322">
        <f t="shared" si="172"/>
        <v>24.860634114316536</v>
      </c>
      <c r="W643" s="322">
        <f t="shared" si="173"/>
        <v>18.448304993681379</v>
      </c>
      <c r="X643" s="376">
        <f t="shared" si="174"/>
        <v>283.67599999999999</v>
      </c>
      <c r="Y643" s="379">
        <f t="shared" si="175"/>
        <v>5233.3413673875584</v>
      </c>
    </row>
    <row r="644" spans="1:25" x14ac:dyDescent="0.25">
      <c r="A644" s="210">
        <f>'11-2021'!A650</f>
        <v>44527.583333331786</v>
      </c>
      <c r="B644" s="249">
        <v>459.97200000000004</v>
      </c>
      <c r="C644" s="250">
        <v>20321.995783999999</v>
      </c>
      <c r="D644" s="249">
        <v>0</v>
      </c>
      <c r="E644" s="250">
        <v>0</v>
      </c>
      <c r="F644" s="251">
        <f t="shared" si="163"/>
        <v>459.97200000000004</v>
      </c>
      <c r="G644" s="251">
        <f t="shared" si="164"/>
        <v>20321.995783999999</v>
      </c>
      <c r="H644" s="226">
        <f>'11-2021'!P650</f>
        <v>0</v>
      </c>
      <c r="I644" s="326">
        <f t="shared" si="165"/>
        <v>459.97200000000004</v>
      </c>
      <c r="J644" s="322">
        <f t="shared" si="166"/>
        <v>44.180940979016107</v>
      </c>
      <c r="K644" s="360">
        <v>5.21</v>
      </c>
      <c r="L644" s="327">
        <f t="shared" si="167"/>
        <v>62.283999999999999</v>
      </c>
      <c r="M644" s="322">
        <f t="shared" si="176"/>
        <v>0</v>
      </c>
      <c r="N644" s="322">
        <f t="shared" si="177"/>
        <v>0</v>
      </c>
      <c r="O644" s="322">
        <f t="shared" si="178"/>
        <v>24.860634114316536</v>
      </c>
      <c r="P644" s="322">
        <f t="shared" si="179"/>
        <v>0</v>
      </c>
      <c r="Q644" s="322">
        <f t="shared" si="180"/>
        <v>0</v>
      </c>
      <c r="R644" s="322">
        <f t="shared" si="168"/>
        <v>62.283999999999999</v>
      </c>
      <c r="S644" s="322">
        <f t="shared" si="169"/>
        <v>0</v>
      </c>
      <c r="T644" s="376">
        <f t="shared" si="170"/>
        <v>200</v>
      </c>
      <c r="U644" s="379">
        <f t="shared" si="171"/>
        <v>0</v>
      </c>
      <c r="V644" s="322">
        <f t="shared" si="172"/>
        <v>24.860634114316536</v>
      </c>
      <c r="W644" s="322">
        <f t="shared" si="173"/>
        <v>19.320306864699571</v>
      </c>
      <c r="X644" s="376">
        <f t="shared" si="174"/>
        <v>259.97200000000004</v>
      </c>
      <c r="Y644" s="379">
        <f t="shared" si="175"/>
        <v>5022.7388162296775</v>
      </c>
    </row>
    <row r="645" spans="1:25" x14ac:dyDescent="0.25">
      <c r="A645" s="210">
        <f>'11-2021'!A651</f>
        <v>44527.62499999845</v>
      </c>
      <c r="B645" s="249">
        <v>440.2</v>
      </c>
      <c r="C645" s="250">
        <v>18805.344000000001</v>
      </c>
      <c r="D645" s="249">
        <v>2.8290000000000002</v>
      </c>
      <c r="E645" s="250">
        <v>120.855</v>
      </c>
      <c r="F645" s="251">
        <f t="shared" si="163"/>
        <v>437.37099999999998</v>
      </c>
      <c r="G645" s="251">
        <f t="shared" si="164"/>
        <v>18684.489000000001</v>
      </c>
      <c r="H645" s="226">
        <f>'11-2021'!P651</f>
        <v>0</v>
      </c>
      <c r="I645" s="326">
        <f t="shared" si="165"/>
        <v>437.37099999999998</v>
      </c>
      <c r="J645" s="322">
        <f t="shared" si="166"/>
        <v>42.719999725633393</v>
      </c>
      <c r="K645" s="360">
        <v>5.21</v>
      </c>
      <c r="L645" s="327">
        <f t="shared" si="167"/>
        <v>62.283999999999999</v>
      </c>
      <c r="M645" s="322">
        <f t="shared" si="176"/>
        <v>0</v>
      </c>
      <c r="N645" s="322">
        <f t="shared" si="177"/>
        <v>0</v>
      </c>
      <c r="O645" s="322">
        <f t="shared" si="178"/>
        <v>24.860634114316536</v>
      </c>
      <c r="P645" s="322">
        <f t="shared" si="179"/>
        <v>0</v>
      </c>
      <c r="Q645" s="322">
        <f t="shared" si="180"/>
        <v>0</v>
      </c>
      <c r="R645" s="322">
        <f t="shared" si="168"/>
        <v>62.283999999999999</v>
      </c>
      <c r="S645" s="322">
        <f t="shared" si="169"/>
        <v>0</v>
      </c>
      <c r="T645" s="376">
        <f t="shared" si="170"/>
        <v>200</v>
      </c>
      <c r="U645" s="379">
        <f t="shared" si="171"/>
        <v>0</v>
      </c>
      <c r="V645" s="322">
        <f t="shared" si="172"/>
        <v>24.860634114316536</v>
      </c>
      <c r="W645" s="322">
        <f t="shared" si="173"/>
        <v>17.859365611316857</v>
      </c>
      <c r="X645" s="376">
        <f t="shared" si="174"/>
        <v>237.37099999999998</v>
      </c>
      <c r="Y645" s="379">
        <f t="shared" si="175"/>
        <v>4239.2954745238931</v>
      </c>
    </row>
    <row r="646" spans="1:25" x14ac:dyDescent="0.25">
      <c r="A646" s="210">
        <f>'11-2021'!A652</f>
        <v>44527.666666665114</v>
      </c>
      <c r="B646" s="249">
        <v>432.35</v>
      </c>
      <c r="C646" s="250">
        <v>19935.658500000001</v>
      </c>
      <c r="D646" s="249">
        <v>0.73499999999999999</v>
      </c>
      <c r="E646" s="250">
        <v>33.890999999999998</v>
      </c>
      <c r="F646" s="251">
        <f t="shared" si="163"/>
        <v>431.61500000000001</v>
      </c>
      <c r="G646" s="251">
        <f t="shared" si="164"/>
        <v>19901.767500000002</v>
      </c>
      <c r="H646" s="226">
        <f>'11-2021'!P652</f>
        <v>0</v>
      </c>
      <c r="I646" s="326">
        <f t="shared" si="165"/>
        <v>431.61500000000001</v>
      </c>
      <c r="J646" s="322">
        <f t="shared" si="166"/>
        <v>46.109999652468062</v>
      </c>
      <c r="K646" s="360">
        <v>5.21</v>
      </c>
      <c r="L646" s="327">
        <f t="shared" si="167"/>
        <v>62.283999999999999</v>
      </c>
      <c r="M646" s="322">
        <f t="shared" si="176"/>
        <v>0</v>
      </c>
      <c r="N646" s="322">
        <f t="shared" si="177"/>
        <v>0</v>
      </c>
      <c r="O646" s="322">
        <f t="shared" si="178"/>
        <v>24.860634114316536</v>
      </c>
      <c r="P646" s="322">
        <f t="shared" si="179"/>
        <v>0</v>
      </c>
      <c r="Q646" s="322">
        <f t="shared" si="180"/>
        <v>0</v>
      </c>
      <c r="R646" s="322">
        <f t="shared" si="168"/>
        <v>62.283999999999999</v>
      </c>
      <c r="S646" s="322">
        <f t="shared" si="169"/>
        <v>0</v>
      </c>
      <c r="T646" s="376">
        <f t="shared" si="170"/>
        <v>200</v>
      </c>
      <c r="U646" s="379">
        <f t="shared" si="171"/>
        <v>0</v>
      </c>
      <c r="V646" s="322">
        <f t="shared" si="172"/>
        <v>24.860634114316536</v>
      </c>
      <c r="W646" s="322">
        <f t="shared" si="173"/>
        <v>21.249365538151526</v>
      </c>
      <c r="X646" s="376">
        <f t="shared" si="174"/>
        <v>231.61500000000001</v>
      </c>
      <c r="Y646" s="379">
        <f t="shared" si="175"/>
        <v>4921.6717991189662</v>
      </c>
    </row>
    <row r="647" spans="1:25" x14ac:dyDescent="0.25">
      <c r="A647" s="210">
        <f>'11-2021'!A653</f>
        <v>44527.708333331779</v>
      </c>
      <c r="B647" s="249">
        <v>432.75800000000004</v>
      </c>
      <c r="C647" s="250">
        <v>23141.214111999998</v>
      </c>
      <c r="D647" s="249">
        <v>0</v>
      </c>
      <c r="E647" s="250">
        <v>0</v>
      </c>
      <c r="F647" s="251">
        <f t="shared" ref="F647:F710" si="181">B647-D647</f>
        <v>432.75800000000004</v>
      </c>
      <c r="G647" s="251">
        <f t="shared" ref="G647:G710" si="182">C647-E647</f>
        <v>23141.214111999998</v>
      </c>
      <c r="H647" s="226">
        <f>'11-2021'!P653</f>
        <v>0</v>
      </c>
      <c r="I647" s="326">
        <f t="shared" ref="I647:I710" si="183">F647-H647</f>
        <v>432.75800000000004</v>
      </c>
      <c r="J647" s="322">
        <f t="shared" ref="J647:J710" si="184">IF(F647&gt;0,G647/F647,0)</f>
        <v>53.473798547918229</v>
      </c>
      <c r="K647" s="360">
        <v>5.21</v>
      </c>
      <c r="L647" s="327">
        <f t="shared" ref="L647:L710" si="185">IF(AND(MONTH($A$2)&gt;5,MONTH($A$2)&lt;9),(K647*10800)/1000,(K647*10400)/1000)+8.1</f>
        <v>62.283999999999999</v>
      </c>
      <c r="M647" s="322">
        <f t="shared" si="176"/>
        <v>0</v>
      </c>
      <c r="N647" s="322">
        <f t="shared" si="177"/>
        <v>0</v>
      </c>
      <c r="O647" s="322">
        <f t="shared" si="178"/>
        <v>24.860634114316536</v>
      </c>
      <c r="P647" s="322">
        <f t="shared" si="179"/>
        <v>0</v>
      </c>
      <c r="Q647" s="322">
        <f t="shared" si="180"/>
        <v>0</v>
      </c>
      <c r="R647" s="322">
        <f t="shared" ref="R647:R710" si="186">MAX(L647:Q647)</f>
        <v>62.283999999999999</v>
      </c>
      <c r="S647" s="322">
        <f t="shared" ref="S647:S710" si="187">IF(J647&gt;R647,J647-R647,0)</f>
        <v>0</v>
      </c>
      <c r="T647" s="376">
        <f t="shared" ref="T647:T710" si="188">IF(I647&gt;=200, 200, I647)</f>
        <v>200</v>
      </c>
      <c r="U647" s="379">
        <f t="shared" ref="U647:U710" si="189">IF(S647&lt;&gt;" ",S647*T647,0)</f>
        <v>0</v>
      </c>
      <c r="V647" s="322">
        <f t="shared" ref="V647:V710" si="190">MAX(N647:Q647)</f>
        <v>24.860634114316536</v>
      </c>
      <c r="W647" s="322">
        <f t="shared" ref="W647:W710" si="191">IF((J647-V647)&gt;0,J647-V647,0)</f>
        <v>28.613164433601693</v>
      </c>
      <c r="X647" s="376">
        <f t="shared" ref="X647:X710" si="192">IF(U647&lt;&gt;" ",I647-T647,0)</f>
        <v>232.75800000000004</v>
      </c>
      <c r="Y647" s="379">
        <f t="shared" ref="Y647:Y710" si="193">IF(W647&lt;&gt;" ",W647*X647,0)</f>
        <v>6659.942927236264</v>
      </c>
    </row>
    <row r="648" spans="1:25" x14ac:dyDescent="0.25">
      <c r="A648" s="210">
        <f>'11-2021'!A654</f>
        <v>44527.749999998443</v>
      </c>
      <c r="B648" s="249">
        <v>477.14699999999999</v>
      </c>
      <c r="C648" s="250">
        <v>34791.958377000003</v>
      </c>
      <c r="D648" s="249">
        <v>0</v>
      </c>
      <c r="E648" s="250">
        <v>0</v>
      </c>
      <c r="F648" s="251">
        <f t="shared" si="181"/>
        <v>477.14699999999999</v>
      </c>
      <c r="G648" s="251">
        <f t="shared" si="182"/>
        <v>34791.958377000003</v>
      </c>
      <c r="H648" s="226">
        <f>'11-2021'!P654</f>
        <v>0</v>
      </c>
      <c r="I648" s="326">
        <f t="shared" si="183"/>
        <v>477.14699999999999</v>
      </c>
      <c r="J648" s="322">
        <f t="shared" si="184"/>
        <v>72.916644927035065</v>
      </c>
      <c r="K648" s="360">
        <v>5.21</v>
      </c>
      <c r="L648" s="327">
        <f t="shared" si="185"/>
        <v>62.283999999999999</v>
      </c>
      <c r="M648" s="322">
        <f t="shared" ref="M648:M711" si="194">M647</f>
        <v>0</v>
      </c>
      <c r="N648" s="322">
        <f t="shared" ref="N648:N711" si="195">N647</f>
        <v>0</v>
      </c>
      <c r="O648" s="322">
        <f t="shared" ref="O648:O711" si="196">O647</f>
        <v>24.860634114316536</v>
      </c>
      <c r="P648" s="322">
        <f t="shared" ref="P648:P711" si="197">P647</f>
        <v>0</v>
      </c>
      <c r="Q648" s="322">
        <f t="shared" ref="Q648:Q711" si="198">Q647</f>
        <v>0</v>
      </c>
      <c r="R648" s="322">
        <f t="shared" si="186"/>
        <v>62.283999999999999</v>
      </c>
      <c r="S648" s="322">
        <f t="shared" si="187"/>
        <v>10.632644927035066</v>
      </c>
      <c r="T648" s="376">
        <f t="shared" si="188"/>
        <v>200</v>
      </c>
      <c r="U648" s="379">
        <f t="shared" si="189"/>
        <v>2126.5289854070134</v>
      </c>
      <c r="V648" s="322">
        <f t="shared" si="190"/>
        <v>24.860634114316536</v>
      </c>
      <c r="W648" s="322">
        <f t="shared" si="191"/>
        <v>48.056010812718526</v>
      </c>
      <c r="X648" s="376">
        <f t="shared" si="192"/>
        <v>277.14699999999999</v>
      </c>
      <c r="Y648" s="379">
        <f t="shared" si="193"/>
        <v>13318.5792287125</v>
      </c>
    </row>
    <row r="649" spans="1:25" x14ac:dyDescent="0.25">
      <c r="A649" s="210">
        <f>'11-2021'!A655</f>
        <v>44527.791666665107</v>
      </c>
      <c r="B649" s="249">
        <v>512.75600000000009</v>
      </c>
      <c r="C649" s="250">
        <v>29996.967317999999</v>
      </c>
      <c r="D649" s="249">
        <v>0</v>
      </c>
      <c r="E649" s="250">
        <v>0</v>
      </c>
      <c r="F649" s="251">
        <f t="shared" si="181"/>
        <v>512.75600000000009</v>
      </c>
      <c r="G649" s="251">
        <f t="shared" si="182"/>
        <v>29996.967317999999</v>
      </c>
      <c r="H649" s="226">
        <f>'11-2021'!P655</f>
        <v>0</v>
      </c>
      <c r="I649" s="326">
        <f t="shared" si="183"/>
        <v>512.75600000000009</v>
      </c>
      <c r="J649" s="322">
        <f t="shared" si="184"/>
        <v>58.501445751975588</v>
      </c>
      <c r="K649" s="360">
        <v>5.21</v>
      </c>
      <c r="L649" s="327">
        <f t="shared" si="185"/>
        <v>62.283999999999999</v>
      </c>
      <c r="M649" s="322">
        <f t="shared" si="194"/>
        <v>0</v>
      </c>
      <c r="N649" s="322">
        <f t="shared" si="195"/>
        <v>0</v>
      </c>
      <c r="O649" s="322">
        <f t="shared" si="196"/>
        <v>24.860634114316536</v>
      </c>
      <c r="P649" s="322">
        <f t="shared" si="197"/>
        <v>0</v>
      </c>
      <c r="Q649" s="322">
        <f t="shared" si="198"/>
        <v>0</v>
      </c>
      <c r="R649" s="322">
        <f t="shared" si="186"/>
        <v>62.283999999999999</v>
      </c>
      <c r="S649" s="322">
        <f t="shared" si="187"/>
        <v>0</v>
      </c>
      <c r="T649" s="376">
        <f t="shared" si="188"/>
        <v>200</v>
      </c>
      <c r="U649" s="379">
        <f t="shared" si="189"/>
        <v>0</v>
      </c>
      <c r="V649" s="322">
        <f t="shared" si="190"/>
        <v>24.860634114316536</v>
      </c>
      <c r="W649" s="322">
        <f t="shared" si="191"/>
        <v>33.640811637659056</v>
      </c>
      <c r="X649" s="376">
        <f t="shared" si="192"/>
        <v>312.75600000000009</v>
      </c>
      <c r="Y649" s="379">
        <f t="shared" si="193"/>
        <v>10521.365684547698</v>
      </c>
    </row>
    <row r="650" spans="1:25" x14ac:dyDescent="0.25">
      <c r="A650" s="210">
        <f>'11-2021'!A656</f>
        <v>44527.833333331771</v>
      </c>
      <c r="B650" s="249">
        <v>507.01599999999996</v>
      </c>
      <c r="C650" s="250">
        <v>28279.737703999999</v>
      </c>
      <c r="D650" s="249">
        <v>0</v>
      </c>
      <c r="E650" s="250">
        <v>0</v>
      </c>
      <c r="F650" s="251">
        <f t="shared" si="181"/>
        <v>507.01599999999996</v>
      </c>
      <c r="G650" s="251">
        <f t="shared" si="182"/>
        <v>28279.737703999999</v>
      </c>
      <c r="H650" s="226">
        <f>'11-2021'!P656</f>
        <v>0</v>
      </c>
      <c r="I650" s="326">
        <f t="shared" si="183"/>
        <v>507.01599999999996</v>
      </c>
      <c r="J650" s="322">
        <f t="shared" si="184"/>
        <v>55.77681513798381</v>
      </c>
      <c r="K650" s="360">
        <v>5.21</v>
      </c>
      <c r="L650" s="327">
        <f t="shared" si="185"/>
        <v>62.283999999999999</v>
      </c>
      <c r="M650" s="322">
        <f t="shared" si="194"/>
        <v>0</v>
      </c>
      <c r="N650" s="322">
        <f t="shared" si="195"/>
        <v>0</v>
      </c>
      <c r="O650" s="322">
        <f t="shared" si="196"/>
        <v>24.860634114316536</v>
      </c>
      <c r="P650" s="322">
        <f t="shared" si="197"/>
        <v>0</v>
      </c>
      <c r="Q650" s="322">
        <f t="shared" si="198"/>
        <v>0</v>
      </c>
      <c r="R650" s="322">
        <f t="shared" si="186"/>
        <v>62.283999999999999</v>
      </c>
      <c r="S650" s="322">
        <f t="shared" si="187"/>
        <v>0</v>
      </c>
      <c r="T650" s="376">
        <f t="shared" si="188"/>
        <v>200</v>
      </c>
      <c r="U650" s="379">
        <f t="shared" si="189"/>
        <v>0</v>
      </c>
      <c r="V650" s="322">
        <f t="shared" si="190"/>
        <v>24.860634114316536</v>
      </c>
      <c r="W650" s="322">
        <f t="shared" si="191"/>
        <v>30.916181023667274</v>
      </c>
      <c r="X650" s="376">
        <f t="shared" si="192"/>
        <v>307.01599999999996</v>
      </c>
      <c r="Y650" s="379">
        <f t="shared" si="193"/>
        <v>9491.7622331622315</v>
      </c>
    </row>
    <row r="651" spans="1:25" x14ac:dyDescent="0.25">
      <c r="A651" s="210">
        <f>'11-2021'!A657</f>
        <v>44527.874999998436</v>
      </c>
      <c r="B651" s="249">
        <v>495.32000000000005</v>
      </c>
      <c r="C651" s="250">
        <v>26011.914639999999</v>
      </c>
      <c r="D651" s="249">
        <v>0</v>
      </c>
      <c r="E651" s="250">
        <v>0</v>
      </c>
      <c r="F651" s="251">
        <f t="shared" si="181"/>
        <v>495.32000000000005</v>
      </c>
      <c r="G651" s="251">
        <f t="shared" si="182"/>
        <v>26011.914639999999</v>
      </c>
      <c r="H651" s="226">
        <f>'11-2021'!P657</f>
        <v>0</v>
      </c>
      <c r="I651" s="326">
        <f t="shared" si="183"/>
        <v>495.32000000000005</v>
      </c>
      <c r="J651" s="322">
        <f t="shared" si="184"/>
        <v>52.515373172898322</v>
      </c>
      <c r="K651" s="360">
        <v>5.21</v>
      </c>
      <c r="L651" s="327">
        <f t="shared" si="185"/>
        <v>62.283999999999999</v>
      </c>
      <c r="M651" s="322">
        <f t="shared" si="194"/>
        <v>0</v>
      </c>
      <c r="N651" s="322">
        <f t="shared" si="195"/>
        <v>0</v>
      </c>
      <c r="O651" s="322">
        <f t="shared" si="196"/>
        <v>24.860634114316536</v>
      </c>
      <c r="P651" s="322">
        <f t="shared" si="197"/>
        <v>0</v>
      </c>
      <c r="Q651" s="322">
        <f t="shared" si="198"/>
        <v>0</v>
      </c>
      <c r="R651" s="322">
        <f t="shared" si="186"/>
        <v>62.283999999999999</v>
      </c>
      <c r="S651" s="322">
        <f t="shared" si="187"/>
        <v>0</v>
      </c>
      <c r="T651" s="376">
        <f t="shared" si="188"/>
        <v>200</v>
      </c>
      <c r="U651" s="379">
        <f t="shared" si="189"/>
        <v>0</v>
      </c>
      <c r="V651" s="322">
        <f t="shared" si="190"/>
        <v>24.860634114316536</v>
      </c>
      <c r="W651" s="322">
        <f t="shared" si="191"/>
        <v>27.654739058581786</v>
      </c>
      <c r="X651" s="376">
        <f t="shared" si="192"/>
        <v>295.32000000000005</v>
      </c>
      <c r="Y651" s="379">
        <f t="shared" si="193"/>
        <v>8166.9975387803743</v>
      </c>
    </row>
    <row r="652" spans="1:25" x14ac:dyDescent="0.25">
      <c r="A652" s="210">
        <f>'11-2021'!A658</f>
        <v>44527.9166666651</v>
      </c>
      <c r="B652" s="249">
        <v>478.86</v>
      </c>
      <c r="C652" s="250">
        <v>26364.506820000002</v>
      </c>
      <c r="D652" s="249">
        <v>0</v>
      </c>
      <c r="E652" s="250">
        <v>0</v>
      </c>
      <c r="F652" s="251">
        <f t="shared" si="181"/>
        <v>478.86</v>
      </c>
      <c r="G652" s="251">
        <f t="shared" si="182"/>
        <v>26364.506820000002</v>
      </c>
      <c r="H652" s="226">
        <f>'11-2021'!P658</f>
        <v>0</v>
      </c>
      <c r="I652" s="326">
        <f t="shared" si="183"/>
        <v>478.86</v>
      </c>
      <c r="J652" s="322">
        <f t="shared" si="184"/>
        <v>55.056815812554824</v>
      </c>
      <c r="K652" s="360">
        <v>5.21</v>
      </c>
      <c r="L652" s="327">
        <f t="shared" si="185"/>
        <v>62.283999999999999</v>
      </c>
      <c r="M652" s="322">
        <f t="shared" si="194"/>
        <v>0</v>
      </c>
      <c r="N652" s="322">
        <f t="shared" si="195"/>
        <v>0</v>
      </c>
      <c r="O652" s="322">
        <f t="shared" si="196"/>
        <v>24.860634114316536</v>
      </c>
      <c r="P652" s="322">
        <f t="shared" si="197"/>
        <v>0</v>
      </c>
      <c r="Q652" s="322">
        <f t="shared" si="198"/>
        <v>0</v>
      </c>
      <c r="R652" s="322">
        <f t="shared" si="186"/>
        <v>62.283999999999999</v>
      </c>
      <c r="S652" s="322">
        <f t="shared" si="187"/>
        <v>0</v>
      </c>
      <c r="T652" s="376">
        <f t="shared" si="188"/>
        <v>200</v>
      </c>
      <c r="U652" s="379">
        <f t="shared" si="189"/>
        <v>0</v>
      </c>
      <c r="V652" s="322">
        <f t="shared" si="190"/>
        <v>24.860634114316536</v>
      </c>
      <c r="W652" s="322">
        <f t="shared" si="191"/>
        <v>30.196181698238288</v>
      </c>
      <c r="X652" s="376">
        <f t="shared" si="192"/>
        <v>278.86</v>
      </c>
      <c r="Y652" s="379">
        <f t="shared" si="193"/>
        <v>8420.5072283707286</v>
      </c>
    </row>
    <row r="653" spans="1:25" x14ac:dyDescent="0.25">
      <c r="A653" s="210">
        <f>'11-2021'!A659</f>
        <v>44527.958333331764</v>
      </c>
      <c r="B653" s="249">
        <v>463.94400000000002</v>
      </c>
      <c r="C653" s="250">
        <v>21023.263812000001</v>
      </c>
      <c r="D653" s="249">
        <v>0</v>
      </c>
      <c r="E653" s="250">
        <v>0</v>
      </c>
      <c r="F653" s="251">
        <f t="shared" si="181"/>
        <v>463.94400000000002</v>
      </c>
      <c r="G653" s="251">
        <f t="shared" si="182"/>
        <v>21023.263812000001</v>
      </c>
      <c r="H653" s="226">
        <f>'11-2021'!P659</f>
        <v>0</v>
      </c>
      <c r="I653" s="326">
        <f t="shared" si="183"/>
        <v>463.94400000000002</v>
      </c>
      <c r="J653" s="322">
        <f t="shared" si="184"/>
        <v>45.314227173969272</v>
      </c>
      <c r="K653" s="360">
        <v>5.21</v>
      </c>
      <c r="L653" s="327">
        <f t="shared" si="185"/>
        <v>62.283999999999999</v>
      </c>
      <c r="M653" s="322">
        <f t="shared" si="194"/>
        <v>0</v>
      </c>
      <c r="N653" s="322">
        <f t="shared" si="195"/>
        <v>0</v>
      </c>
      <c r="O653" s="322">
        <f t="shared" si="196"/>
        <v>24.860634114316536</v>
      </c>
      <c r="P653" s="322">
        <f t="shared" si="197"/>
        <v>0</v>
      </c>
      <c r="Q653" s="322">
        <f t="shared" si="198"/>
        <v>0</v>
      </c>
      <c r="R653" s="322">
        <f t="shared" si="186"/>
        <v>62.283999999999999</v>
      </c>
      <c r="S653" s="322">
        <f t="shared" si="187"/>
        <v>0</v>
      </c>
      <c r="T653" s="376">
        <f t="shared" si="188"/>
        <v>200</v>
      </c>
      <c r="U653" s="379">
        <f t="shared" si="189"/>
        <v>0</v>
      </c>
      <c r="V653" s="322">
        <f t="shared" si="190"/>
        <v>24.860634114316536</v>
      </c>
      <c r="W653" s="322">
        <f t="shared" si="191"/>
        <v>20.453593059652736</v>
      </c>
      <c r="X653" s="376">
        <f t="shared" si="192"/>
        <v>263.94400000000002</v>
      </c>
      <c r="Y653" s="379">
        <f t="shared" si="193"/>
        <v>5398.6031665369819</v>
      </c>
    </row>
    <row r="654" spans="1:25" x14ac:dyDescent="0.25">
      <c r="A654" s="210">
        <f>'11-2021'!A660</f>
        <v>44527.999999998428</v>
      </c>
      <c r="B654" s="249">
        <v>455.947</v>
      </c>
      <c r="C654" s="250">
        <v>20924.902303999999</v>
      </c>
      <c r="D654" s="249">
        <v>0</v>
      </c>
      <c r="E654" s="250">
        <v>0</v>
      </c>
      <c r="F654" s="251">
        <f t="shared" si="181"/>
        <v>455.947</v>
      </c>
      <c r="G654" s="251">
        <f t="shared" si="182"/>
        <v>20924.902303999999</v>
      </c>
      <c r="H654" s="226">
        <f>'11-2021'!P660</f>
        <v>0</v>
      </c>
      <c r="I654" s="326">
        <f t="shared" si="183"/>
        <v>455.947</v>
      </c>
      <c r="J654" s="322">
        <f t="shared" si="184"/>
        <v>45.893277736228114</v>
      </c>
      <c r="K654" s="360">
        <v>5.21</v>
      </c>
      <c r="L654" s="327">
        <f t="shared" si="185"/>
        <v>62.283999999999999</v>
      </c>
      <c r="M654" s="322">
        <f t="shared" si="194"/>
        <v>0</v>
      </c>
      <c r="N654" s="322">
        <f t="shared" si="195"/>
        <v>0</v>
      </c>
      <c r="O654" s="322">
        <f t="shared" si="196"/>
        <v>24.860634114316536</v>
      </c>
      <c r="P654" s="322">
        <f t="shared" si="197"/>
        <v>0</v>
      </c>
      <c r="Q654" s="322">
        <f t="shared" si="198"/>
        <v>0</v>
      </c>
      <c r="R654" s="322">
        <f t="shared" si="186"/>
        <v>62.283999999999999</v>
      </c>
      <c r="S654" s="322">
        <f t="shared" si="187"/>
        <v>0</v>
      </c>
      <c r="T654" s="376">
        <f t="shared" si="188"/>
        <v>200</v>
      </c>
      <c r="U654" s="379">
        <f t="shared" si="189"/>
        <v>0</v>
      </c>
      <c r="V654" s="322">
        <f t="shared" si="190"/>
        <v>24.860634114316536</v>
      </c>
      <c r="W654" s="322">
        <f t="shared" si="191"/>
        <v>21.032643621911578</v>
      </c>
      <c r="X654" s="376">
        <f t="shared" si="192"/>
        <v>255.947</v>
      </c>
      <c r="Y654" s="379">
        <f t="shared" si="193"/>
        <v>5383.2420370974032</v>
      </c>
    </row>
    <row r="655" spans="1:25" x14ac:dyDescent="0.25">
      <c r="A655" s="210">
        <f>'11-2021'!A661</f>
        <v>44528.041666665093</v>
      </c>
      <c r="B655" s="249">
        <v>450.29</v>
      </c>
      <c r="C655" s="250">
        <v>21507.76799</v>
      </c>
      <c r="D655" s="249">
        <v>0</v>
      </c>
      <c r="E655" s="250">
        <v>0</v>
      </c>
      <c r="F655" s="251">
        <f t="shared" si="181"/>
        <v>450.29</v>
      </c>
      <c r="G655" s="251">
        <f t="shared" si="182"/>
        <v>21507.76799</v>
      </c>
      <c r="H655" s="226">
        <f>'11-2021'!P661</f>
        <v>0</v>
      </c>
      <c r="I655" s="326">
        <f t="shared" si="183"/>
        <v>450.29</v>
      </c>
      <c r="J655" s="322">
        <f t="shared" si="184"/>
        <v>47.764258566701457</v>
      </c>
      <c r="K655" s="360">
        <v>5.21</v>
      </c>
      <c r="L655" s="327">
        <f t="shared" si="185"/>
        <v>62.283999999999999</v>
      </c>
      <c r="M655" s="322">
        <f t="shared" si="194"/>
        <v>0</v>
      </c>
      <c r="N655" s="322">
        <f t="shared" si="195"/>
        <v>0</v>
      </c>
      <c r="O655" s="322">
        <f t="shared" si="196"/>
        <v>24.860634114316536</v>
      </c>
      <c r="P655" s="322">
        <f t="shared" si="197"/>
        <v>0</v>
      </c>
      <c r="Q655" s="322">
        <f t="shared" si="198"/>
        <v>0</v>
      </c>
      <c r="R655" s="322">
        <f t="shared" si="186"/>
        <v>62.283999999999999</v>
      </c>
      <c r="S655" s="322">
        <f t="shared" si="187"/>
        <v>0</v>
      </c>
      <c r="T655" s="376">
        <f t="shared" si="188"/>
        <v>200</v>
      </c>
      <c r="U655" s="379">
        <f t="shared" si="189"/>
        <v>0</v>
      </c>
      <c r="V655" s="322">
        <f t="shared" si="190"/>
        <v>24.860634114316536</v>
      </c>
      <c r="W655" s="322">
        <f t="shared" si="191"/>
        <v>22.903624452384921</v>
      </c>
      <c r="X655" s="376">
        <f t="shared" si="192"/>
        <v>250.29000000000002</v>
      </c>
      <c r="Y655" s="379">
        <f t="shared" si="193"/>
        <v>5732.5481641874221</v>
      </c>
    </row>
    <row r="656" spans="1:25" x14ac:dyDescent="0.25">
      <c r="A656" s="210">
        <f>'11-2021'!A662</f>
        <v>44528.083333331757</v>
      </c>
      <c r="B656" s="249">
        <v>473.2</v>
      </c>
      <c r="C656" s="250">
        <v>21795.592000000001</v>
      </c>
      <c r="D656" s="249">
        <v>30.83</v>
      </c>
      <c r="E656" s="250">
        <v>1420.03</v>
      </c>
      <c r="F656" s="251">
        <f t="shared" si="181"/>
        <v>442.37</v>
      </c>
      <c r="G656" s="251">
        <f t="shared" si="182"/>
        <v>20375.562000000002</v>
      </c>
      <c r="H656" s="226">
        <f>'11-2021'!P662</f>
        <v>0</v>
      </c>
      <c r="I656" s="326">
        <f t="shared" si="183"/>
        <v>442.37</v>
      </c>
      <c r="J656" s="322">
        <f t="shared" si="184"/>
        <v>46.059999547889781</v>
      </c>
      <c r="K656" s="360">
        <v>5.21</v>
      </c>
      <c r="L656" s="327">
        <f t="shared" si="185"/>
        <v>62.283999999999999</v>
      </c>
      <c r="M656" s="322">
        <f t="shared" si="194"/>
        <v>0</v>
      </c>
      <c r="N656" s="322">
        <f t="shared" si="195"/>
        <v>0</v>
      </c>
      <c r="O656" s="322">
        <f t="shared" si="196"/>
        <v>24.860634114316536</v>
      </c>
      <c r="P656" s="322">
        <f t="shared" si="197"/>
        <v>0</v>
      </c>
      <c r="Q656" s="322">
        <f t="shared" si="198"/>
        <v>0</v>
      </c>
      <c r="R656" s="322">
        <f t="shared" si="186"/>
        <v>62.283999999999999</v>
      </c>
      <c r="S656" s="322">
        <f t="shared" si="187"/>
        <v>0</v>
      </c>
      <c r="T656" s="376">
        <f t="shared" si="188"/>
        <v>200</v>
      </c>
      <c r="U656" s="379">
        <f t="shared" si="189"/>
        <v>0</v>
      </c>
      <c r="V656" s="322">
        <f t="shared" si="190"/>
        <v>24.860634114316536</v>
      </c>
      <c r="W656" s="322">
        <f t="shared" si="191"/>
        <v>21.199365433573245</v>
      </c>
      <c r="X656" s="376">
        <f t="shared" si="192"/>
        <v>242.37</v>
      </c>
      <c r="Y656" s="379">
        <f t="shared" si="193"/>
        <v>5138.0902001351478</v>
      </c>
    </row>
    <row r="657" spans="1:25" x14ac:dyDescent="0.25">
      <c r="A657" s="210">
        <f>'11-2021'!A663</f>
        <v>44528.124999998421</v>
      </c>
      <c r="B657" s="249">
        <v>458.55</v>
      </c>
      <c r="C657" s="250">
        <v>19905.655500000001</v>
      </c>
      <c r="D657" s="249">
        <v>16.059000000000001</v>
      </c>
      <c r="E657" s="250">
        <v>697.12199999999996</v>
      </c>
      <c r="F657" s="251">
        <f t="shared" si="181"/>
        <v>442.49099999999999</v>
      </c>
      <c r="G657" s="251">
        <f t="shared" si="182"/>
        <v>19208.533500000001</v>
      </c>
      <c r="H657" s="226">
        <f>'11-2021'!P663</f>
        <v>0</v>
      </c>
      <c r="I657" s="326">
        <f t="shared" si="183"/>
        <v>442.49099999999999</v>
      </c>
      <c r="J657" s="322">
        <f t="shared" si="184"/>
        <v>43.409998169454298</v>
      </c>
      <c r="K657" s="360">
        <v>5.21</v>
      </c>
      <c r="L657" s="327">
        <f t="shared" si="185"/>
        <v>62.283999999999999</v>
      </c>
      <c r="M657" s="322">
        <f t="shared" si="194"/>
        <v>0</v>
      </c>
      <c r="N657" s="322">
        <f t="shared" si="195"/>
        <v>0</v>
      </c>
      <c r="O657" s="322">
        <f t="shared" si="196"/>
        <v>24.860634114316536</v>
      </c>
      <c r="P657" s="322">
        <f t="shared" si="197"/>
        <v>0</v>
      </c>
      <c r="Q657" s="322">
        <f t="shared" si="198"/>
        <v>0</v>
      </c>
      <c r="R657" s="322">
        <f t="shared" si="186"/>
        <v>62.283999999999999</v>
      </c>
      <c r="S657" s="322">
        <f t="shared" si="187"/>
        <v>0</v>
      </c>
      <c r="T657" s="376">
        <f t="shared" si="188"/>
        <v>200</v>
      </c>
      <c r="U657" s="379">
        <f t="shared" si="189"/>
        <v>0</v>
      </c>
      <c r="V657" s="322">
        <f t="shared" si="190"/>
        <v>24.860634114316536</v>
      </c>
      <c r="W657" s="322">
        <f t="shared" si="191"/>
        <v>18.549364055137762</v>
      </c>
      <c r="X657" s="376">
        <f t="shared" si="192"/>
        <v>242.49099999999999</v>
      </c>
      <c r="Y657" s="379">
        <f t="shared" si="193"/>
        <v>4498.0538390944103</v>
      </c>
    </row>
    <row r="658" spans="1:25" x14ac:dyDescent="0.25">
      <c r="A658" s="210">
        <f>'11-2021'!A664</f>
        <v>44528.166666665085</v>
      </c>
      <c r="B658" s="249">
        <v>447.47699999999998</v>
      </c>
      <c r="C658" s="250">
        <v>19469.438162999999</v>
      </c>
      <c r="D658" s="249">
        <v>0</v>
      </c>
      <c r="E658" s="250">
        <v>0</v>
      </c>
      <c r="F658" s="251">
        <f t="shared" si="181"/>
        <v>447.47699999999998</v>
      </c>
      <c r="G658" s="251">
        <f t="shared" si="182"/>
        <v>19469.438162999999</v>
      </c>
      <c r="H658" s="226">
        <f>'11-2021'!P664</f>
        <v>0</v>
      </c>
      <c r="I658" s="326">
        <f t="shared" si="183"/>
        <v>447.47699999999998</v>
      </c>
      <c r="J658" s="322">
        <f t="shared" si="184"/>
        <v>43.509360621886714</v>
      </c>
      <c r="K658" s="360">
        <v>5.21</v>
      </c>
      <c r="L658" s="327">
        <f t="shared" si="185"/>
        <v>62.283999999999999</v>
      </c>
      <c r="M658" s="322">
        <f t="shared" si="194"/>
        <v>0</v>
      </c>
      <c r="N658" s="322">
        <f t="shared" si="195"/>
        <v>0</v>
      </c>
      <c r="O658" s="322">
        <f t="shared" si="196"/>
        <v>24.860634114316536</v>
      </c>
      <c r="P658" s="322">
        <f t="shared" si="197"/>
        <v>0</v>
      </c>
      <c r="Q658" s="322">
        <f t="shared" si="198"/>
        <v>0</v>
      </c>
      <c r="R658" s="322">
        <f t="shared" si="186"/>
        <v>62.283999999999999</v>
      </c>
      <c r="S658" s="322">
        <f t="shared" si="187"/>
        <v>0</v>
      </c>
      <c r="T658" s="376">
        <f t="shared" si="188"/>
        <v>200</v>
      </c>
      <c r="U658" s="379">
        <f t="shared" si="189"/>
        <v>0</v>
      </c>
      <c r="V658" s="322">
        <f t="shared" si="190"/>
        <v>24.860634114316536</v>
      </c>
      <c r="W658" s="322">
        <f t="shared" si="191"/>
        <v>18.648726507570178</v>
      </c>
      <c r="X658" s="376">
        <f t="shared" si="192"/>
        <v>247.47699999999998</v>
      </c>
      <c r="Y658" s="379">
        <f t="shared" si="193"/>
        <v>4615.1308899139449</v>
      </c>
    </row>
    <row r="659" spans="1:25" x14ac:dyDescent="0.25">
      <c r="A659" s="210">
        <f>'11-2021'!A665</f>
        <v>44528.20833333175</v>
      </c>
      <c r="B659" s="249">
        <v>538.75</v>
      </c>
      <c r="C659" s="250">
        <v>23634.962500000001</v>
      </c>
      <c r="D659" s="249">
        <v>78.375</v>
      </c>
      <c r="E659" s="250">
        <v>3438.3119999999999</v>
      </c>
      <c r="F659" s="251">
        <f t="shared" si="181"/>
        <v>460.375</v>
      </c>
      <c r="G659" s="251">
        <f t="shared" si="182"/>
        <v>20196.650500000003</v>
      </c>
      <c r="H659" s="226">
        <f>'11-2021'!P665</f>
        <v>0</v>
      </c>
      <c r="I659" s="326">
        <f t="shared" si="183"/>
        <v>460.375</v>
      </c>
      <c r="J659" s="322">
        <f t="shared" si="184"/>
        <v>43.869998370893299</v>
      </c>
      <c r="K659" s="360">
        <v>5.21</v>
      </c>
      <c r="L659" s="327">
        <f t="shared" si="185"/>
        <v>62.283999999999999</v>
      </c>
      <c r="M659" s="322">
        <f t="shared" si="194"/>
        <v>0</v>
      </c>
      <c r="N659" s="322">
        <f t="shared" si="195"/>
        <v>0</v>
      </c>
      <c r="O659" s="322">
        <f t="shared" si="196"/>
        <v>24.860634114316536</v>
      </c>
      <c r="P659" s="322">
        <f t="shared" si="197"/>
        <v>0</v>
      </c>
      <c r="Q659" s="322">
        <f t="shared" si="198"/>
        <v>0</v>
      </c>
      <c r="R659" s="322">
        <f t="shared" si="186"/>
        <v>62.283999999999999</v>
      </c>
      <c r="S659" s="322">
        <f t="shared" si="187"/>
        <v>0</v>
      </c>
      <c r="T659" s="376">
        <f t="shared" si="188"/>
        <v>200</v>
      </c>
      <c r="U659" s="379">
        <f t="shared" si="189"/>
        <v>0</v>
      </c>
      <c r="V659" s="322">
        <f t="shared" si="190"/>
        <v>24.860634114316536</v>
      </c>
      <c r="W659" s="322">
        <f t="shared" si="191"/>
        <v>19.009364256576763</v>
      </c>
      <c r="X659" s="376">
        <f t="shared" si="192"/>
        <v>260.375</v>
      </c>
      <c r="Y659" s="379">
        <f t="shared" si="193"/>
        <v>4949.5632183061743</v>
      </c>
    </row>
    <row r="660" spans="1:25" x14ac:dyDescent="0.25">
      <c r="A660" s="210">
        <f>'11-2021'!A666</f>
        <v>44528.249999998414</v>
      </c>
      <c r="B660" s="249">
        <v>522.95000000000005</v>
      </c>
      <c r="C660" s="250">
        <v>24411.306</v>
      </c>
      <c r="D660" s="249">
        <v>42.865000000000002</v>
      </c>
      <c r="E660" s="250">
        <v>2000.9380000000001</v>
      </c>
      <c r="F660" s="251">
        <f t="shared" si="181"/>
        <v>480.08500000000004</v>
      </c>
      <c r="G660" s="251">
        <f t="shared" si="182"/>
        <v>22410.368000000002</v>
      </c>
      <c r="H660" s="226">
        <f>'11-2021'!P666</f>
        <v>0</v>
      </c>
      <c r="I660" s="326">
        <f t="shared" si="183"/>
        <v>480.08500000000004</v>
      </c>
      <c r="J660" s="322">
        <f t="shared" si="184"/>
        <v>46.680000416592897</v>
      </c>
      <c r="K660" s="360">
        <v>5.21</v>
      </c>
      <c r="L660" s="327">
        <f t="shared" si="185"/>
        <v>62.283999999999999</v>
      </c>
      <c r="M660" s="322">
        <f t="shared" si="194"/>
        <v>0</v>
      </c>
      <c r="N660" s="322">
        <f t="shared" si="195"/>
        <v>0</v>
      </c>
      <c r="O660" s="322">
        <f t="shared" si="196"/>
        <v>24.860634114316536</v>
      </c>
      <c r="P660" s="322">
        <f t="shared" si="197"/>
        <v>0</v>
      </c>
      <c r="Q660" s="322">
        <f t="shared" si="198"/>
        <v>0</v>
      </c>
      <c r="R660" s="322">
        <f t="shared" si="186"/>
        <v>62.283999999999999</v>
      </c>
      <c r="S660" s="322">
        <f t="shared" si="187"/>
        <v>0</v>
      </c>
      <c r="T660" s="376">
        <f t="shared" si="188"/>
        <v>200</v>
      </c>
      <c r="U660" s="379">
        <f t="shared" si="189"/>
        <v>0</v>
      </c>
      <c r="V660" s="322">
        <f t="shared" si="190"/>
        <v>24.860634114316536</v>
      </c>
      <c r="W660" s="322">
        <f t="shared" si="191"/>
        <v>21.819366302276361</v>
      </c>
      <c r="X660" s="376">
        <f t="shared" si="192"/>
        <v>280.08500000000004</v>
      </c>
      <c r="Y660" s="379">
        <f t="shared" si="193"/>
        <v>6111.2772107730752</v>
      </c>
    </row>
    <row r="661" spans="1:25" x14ac:dyDescent="0.25">
      <c r="A661" s="210">
        <f>'11-2021'!A667</f>
        <v>44528.291666665078</v>
      </c>
      <c r="B661" s="249">
        <v>569.04999999999995</v>
      </c>
      <c r="C661" s="250">
        <v>26443.753499999999</v>
      </c>
      <c r="D661" s="249">
        <v>64.168999999999997</v>
      </c>
      <c r="E661" s="250">
        <v>2981.9340000000002</v>
      </c>
      <c r="F661" s="251">
        <f t="shared" si="181"/>
        <v>504.88099999999997</v>
      </c>
      <c r="G661" s="251">
        <f t="shared" si="182"/>
        <v>23461.819499999998</v>
      </c>
      <c r="H661" s="226">
        <f>'11-2021'!P667</f>
        <v>0</v>
      </c>
      <c r="I661" s="326">
        <f t="shared" si="183"/>
        <v>504.88099999999997</v>
      </c>
      <c r="J661" s="322">
        <f t="shared" si="184"/>
        <v>46.46999887102109</v>
      </c>
      <c r="K661" s="360">
        <v>5.21</v>
      </c>
      <c r="L661" s="327">
        <f t="shared" si="185"/>
        <v>62.283999999999999</v>
      </c>
      <c r="M661" s="322">
        <f t="shared" si="194"/>
        <v>0</v>
      </c>
      <c r="N661" s="322">
        <f t="shared" si="195"/>
        <v>0</v>
      </c>
      <c r="O661" s="322">
        <f t="shared" si="196"/>
        <v>24.860634114316536</v>
      </c>
      <c r="P661" s="322">
        <f t="shared" si="197"/>
        <v>0</v>
      </c>
      <c r="Q661" s="322">
        <f t="shared" si="198"/>
        <v>0</v>
      </c>
      <c r="R661" s="322">
        <f t="shared" si="186"/>
        <v>62.283999999999999</v>
      </c>
      <c r="S661" s="322">
        <f t="shared" si="187"/>
        <v>0</v>
      </c>
      <c r="T661" s="376">
        <f t="shared" si="188"/>
        <v>200</v>
      </c>
      <c r="U661" s="379">
        <f t="shared" si="189"/>
        <v>0</v>
      </c>
      <c r="V661" s="322">
        <f t="shared" si="190"/>
        <v>24.860634114316536</v>
      </c>
      <c r="W661" s="322">
        <f t="shared" si="191"/>
        <v>21.609364756704554</v>
      </c>
      <c r="X661" s="376">
        <f t="shared" si="192"/>
        <v>304.88099999999997</v>
      </c>
      <c r="Y661" s="379">
        <f t="shared" si="193"/>
        <v>6588.2847363888404</v>
      </c>
    </row>
    <row r="662" spans="1:25" x14ac:dyDescent="0.25">
      <c r="A662" s="210">
        <f>'11-2021'!A668</f>
        <v>44528.333333331742</v>
      </c>
      <c r="B662" s="249">
        <v>528.28800000000001</v>
      </c>
      <c r="C662" s="250">
        <v>26087.230873999997</v>
      </c>
      <c r="D662" s="249">
        <v>0</v>
      </c>
      <c r="E662" s="250">
        <v>0</v>
      </c>
      <c r="F662" s="251">
        <f t="shared" si="181"/>
        <v>528.28800000000001</v>
      </c>
      <c r="G662" s="251">
        <f t="shared" si="182"/>
        <v>26087.230873999997</v>
      </c>
      <c r="H662" s="226">
        <f>'11-2021'!P668</f>
        <v>0</v>
      </c>
      <c r="I662" s="326">
        <f t="shared" si="183"/>
        <v>528.28800000000001</v>
      </c>
      <c r="J662" s="322">
        <f t="shared" si="184"/>
        <v>49.380699304167415</v>
      </c>
      <c r="K662" s="360">
        <v>5.21</v>
      </c>
      <c r="L662" s="327">
        <f t="shared" si="185"/>
        <v>62.283999999999999</v>
      </c>
      <c r="M662" s="322">
        <f t="shared" si="194"/>
        <v>0</v>
      </c>
      <c r="N662" s="322">
        <f t="shared" si="195"/>
        <v>0</v>
      </c>
      <c r="O662" s="322">
        <f t="shared" si="196"/>
        <v>24.860634114316536</v>
      </c>
      <c r="P662" s="322">
        <f t="shared" si="197"/>
        <v>0</v>
      </c>
      <c r="Q662" s="322">
        <f t="shared" si="198"/>
        <v>0</v>
      </c>
      <c r="R662" s="322">
        <f t="shared" si="186"/>
        <v>62.283999999999999</v>
      </c>
      <c r="S662" s="322">
        <f t="shared" si="187"/>
        <v>0</v>
      </c>
      <c r="T662" s="376">
        <f t="shared" si="188"/>
        <v>200</v>
      </c>
      <c r="U662" s="379">
        <f t="shared" si="189"/>
        <v>0</v>
      </c>
      <c r="V662" s="322">
        <f t="shared" si="190"/>
        <v>24.860634114316536</v>
      </c>
      <c r="W662" s="322">
        <f t="shared" si="191"/>
        <v>24.520065189850879</v>
      </c>
      <c r="X662" s="376">
        <f t="shared" si="192"/>
        <v>328.28800000000001</v>
      </c>
      <c r="Y662" s="379">
        <f t="shared" si="193"/>
        <v>8049.6431610457657</v>
      </c>
    </row>
    <row r="663" spans="1:25" x14ac:dyDescent="0.25">
      <c r="A663" s="210">
        <f>'11-2021'!A669</f>
        <v>44528.374999998407</v>
      </c>
      <c r="B663" s="249">
        <v>579.9</v>
      </c>
      <c r="C663" s="250">
        <v>27261.098999999998</v>
      </c>
      <c r="D663" s="249">
        <v>30.204999999999998</v>
      </c>
      <c r="E663" s="250">
        <v>1419.9369999999999</v>
      </c>
      <c r="F663" s="251">
        <f t="shared" si="181"/>
        <v>549.69499999999994</v>
      </c>
      <c r="G663" s="251">
        <f t="shared" si="182"/>
        <v>25841.161999999997</v>
      </c>
      <c r="H663" s="226">
        <f>'11-2021'!P669</f>
        <v>0</v>
      </c>
      <c r="I663" s="326">
        <f t="shared" si="183"/>
        <v>549.69499999999994</v>
      </c>
      <c r="J663" s="322">
        <f t="shared" si="184"/>
        <v>47.010000090959529</v>
      </c>
      <c r="K663" s="360">
        <v>5.21</v>
      </c>
      <c r="L663" s="327">
        <f t="shared" si="185"/>
        <v>62.283999999999999</v>
      </c>
      <c r="M663" s="322">
        <f t="shared" si="194"/>
        <v>0</v>
      </c>
      <c r="N663" s="322">
        <f t="shared" si="195"/>
        <v>0</v>
      </c>
      <c r="O663" s="322">
        <f t="shared" si="196"/>
        <v>24.860634114316536</v>
      </c>
      <c r="P663" s="322">
        <f t="shared" si="197"/>
        <v>0</v>
      </c>
      <c r="Q663" s="322">
        <f t="shared" si="198"/>
        <v>0</v>
      </c>
      <c r="R663" s="322">
        <f t="shared" si="186"/>
        <v>62.283999999999999</v>
      </c>
      <c r="S663" s="322">
        <f t="shared" si="187"/>
        <v>0</v>
      </c>
      <c r="T663" s="376">
        <f t="shared" si="188"/>
        <v>200</v>
      </c>
      <c r="U663" s="379">
        <f t="shared" si="189"/>
        <v>0</v>
      </c>
      <c r="V663" s="322">
        <f t="shared" si="190"/>
        <v>24.860634114316536</v>
      </c>
      <c r="W663" s="322">
        <f t="shared" si="191"/>
        <v>22.149365976642994</v>
      </c>
      <c r="X663" s="376">
        <f t="shared" si="192"/>
        <v>349.69499999999994</v>
      </c>
      <c r="Y663" s="379">
        <f t="shared" si="193"/>
        <v>7745.5225352021698</v>
      </c>
    </row>
    <row r="664" spans="1:25" x14ac:dyDescent="0.25">
      <c r="A664" s="210">
        <f>'11-2021'!A670</f>
        <v>44528.416666665071</v>
      </c>
      <c r="B664" s="249">
        <v>533.10900000000004</v>
      </c>
      <c r="C664" s="250">
        <v>24086.308827000001</v>
      </c>
      <c r="D664" s="249">
        <v>0</v>
      </c>
      <c r="E664" s="250">
        <v>0</v>
      </c>
      <c r="F664" s="251">
        <f t="shared" si="181"/>
        <v>533.10900000000004</v>
      </c>
      <c r="G664" s="251">
        <f t="shared" si="182"/>
        <v>24086.308827000001</v>
      </c>
      <c r="H664" s="226">
        <f>'11-2021'!P670</f>
        <v>0</v>
      </c>
      <c r="I664" s="326">
        <f t="shared" si="183"/>
        <v>533.10900000000004</v>
      </c>
      <c r="J664" s="322">
        <f t="shared" si="184"/>
        <v>45.180833238605985</v>
      </c>
      <c r="K664" s="360">
        <v>5.21</v>
      </c>
      <c r="L664" s="327">
        <f t="shared" si="185"/>
        <v>62.283999999999999</v>
      </c>
      <c r="M664" s="322">
        <f t="shared" si="194"/>
        <v>0</v>
      </c>
      <c r="N664" s="322">
        <f t="shared" si="195"/>
        <v>0</v>
      </c>
      <c r="O664" s="322">
        <f t="shared" si="196"/>
        <v>24.860634114316536</v>
      </c>
      <c r="P664" s="322">
        <f t="shared" si="197"/>
        <v>0</v>
      </c>
      <c r="Q664" s="322">
        <f t="shared" si="198"/>
        <v>0</v>
      </c>
      <c r="R664" s="322">
        <f t="shared" si="186"/>
        <v>62.283999999999999</v>
      </c>
      <c r="S664" s="322">
        <f t="shared" si="187"/>
        <v>0</v>
      </c>
      <c r="T664" s="376">
        <f t="shared" si="188"/>
        <v>200</v>
      </c>
      <c r="U664" s="379">
        <f t="shared" si="189"/>
        <v>0</v>
      </c>
      <c r="V664" s="322">
        <f t="shared" si="190"/>
        <v>24.860634114316536</v>
      </c>
      <c r="W664" s="322">
        <f t="shared" si="191"/>
        <v>20.320199124289449</v>
      </c>
      <c r="X664" s="376">
        <f t="shared" si="192"/>
        <v>333.10900000000004</v>
      </c>
      <c r="Y664" s="379">
        <f t="shared" si="193"/>
        <v>6768.8412100929345</v>
      </c>
    </row>
    <row r="665" spans="1:25" x14ac:dyDescent="0.25">
      <c r="A665" s="210">
        <f>'11-2021'!A671</f>
        <v>44528.458333331735</v>
      </c>
      <c r="B665" s="249">
        <v>579.15</v>
      </c>
      <c r="C665" s="250">
        <v>26530.861499999999</v>
      </c>
      <c r="D665" s="249">
        <v>100.43899999999999</v>
      </c>
      <c r="E665" s="250">
        <v>4601.1109999999999</v>
      </c>
      <c r="F665" s="251">
        <f t="shared" si="181"/>
        <v>478.71100000000001</v>
      </c>
      <c r="G665" s="251">
        <f t="shared" si="182"/>
        <v>21929.750499999998</v>
      </c>
      <c r="H665" s="226">
        <f>'11-2021'!P671</f>
        <v>0</v>
      </c>
      <c r="I665" s="326">
        <f t="shared" si="183"/>
        <v>478.71100000000001</v>
      </c>
      <c r="J665" s="322">
        <f t="shared" si="184"/>
        <v>45.809999143533361</v>
      </c>
      <c r="K665" s="360">
        <v>5.21</v>
      </c>
      <c r="L665" s="327">
        <f t="shared" si="185"/>
        <v>62.283999999999999</v>
      </c>
      <c r="M665" s="322">
        <f t="shared" si="194"/>
        <v>0</v>
      </c>
      <c r="N665" s="322">
        <f t="shared" si="195"/>
        <v>0</v>
      </c>
      <c r="O665" s="322">
        <f t="shared" si="196"/>
        <v>24.860634114316536</v>
      </c>
      <c r="P665" s="322">
        <f t="shared" si="197"/>
        <v>0</v>
      </c>
      <c r="Q665" s="322">
        <f t="shared" si="198"/>
        <v>0</v>
      </c>
      <c r="R665" s="322">
        <f t="shared" si="186"/>
        <v>62.283999999999999</v>
      </c>
      <c r="S665" s="322">
        <f t="shared" si="187"/>
        <v>0</v>
      </c>
      <c r="T665" s="376">
        <f t="shared" si="188"/>
        <v>200</v>
      </c>
      <c r="U665" s="379">
        <f t="shared" si="189"/>
        <v>0</v>
      </c>
      <c r="V665" s="322">
        <f t="shared" si="190"/>
        <v>24.860634114316536</v>
      </c>
      <c r="W665" s="322">
        <f t="shared" si="191"/>
        <v>20.949365029216825</v>
      </c>
      <c r="X665" s="376">
        <f t="shared" si="192"/>
        <v>278.71100000000001</v>
      </c>
      <c r="Y665" s="379">
        <f t="shared" si="193"/>
        <v>5838.8184766580507</v>
      </c>
    </row>
    <row r="666" spans="1:25" x14ac:dyDescent="0.25">
      <c r="A666" s="210">
        <f>'11-2021'!A672</f>
        <v>44528.499999998399</v>
      </c>
      <c r="B666" s="249">
        <v>523.6</v>
      </c>
      <c r="C666" s="250">
        <v>23923.284</v>
      </c>
      <c r="D666" s="249">
        <v>82.912999999999997</v>
      </c>
      <c r="E666" s="250">
        <v>3788.2950000000001</v>
      </c>
      <c r="F666" s="251">
        <f t="shared" si="181"/>
        <v>440.68700000000001</v>
      </c>
      <c r="G666" s="251">
        <f t="shared" si="182"/>
        <v>20134.989000000001</v>
      </c>
      <c r="H666" s="226">
        <f>'11-2021'!P672</f>
        <v>0</v>
      </c>
      <c r="I666" s="326">
        <f t="shared" si="183"/>
        <v>440.68700000000001</v>
      </c>
      <c r="J666" s="322">
        <f t="shared" si="184"/>
        <v>45.689999931924476</v>
      </c>
      <c r="K666" s="360">
        <v>5.21</v>
      </c>
      <c r="L666" s="327">
        <f t="shared" si="185"/>
        <v>62.283999999999999</v>
      </c>
      <c r="M666" s="322">
        <f t="shared" si="194"/>
        <v>0</v>
      </c>
      <c r="N666" s="322">
        <f t="shared" si="195"/>
        <v>0</v>
      </c>
      <c r="O666" s="322">
        <f t="shared" si="196"/>
        <v>24.860634114316536</v>
      </c>
      <c r="P666" s="322">
        <f t="shared" si="197"/>
        <v>0</v>
      </c>
      <c r="Q666" s="322">
        <f t="shared" si="198"/>
        <v>0</v>
      </c>
      <c r="R666" s="322">
        <f t="shared" si="186"/>
        <v>62.283999999999999</v>
      </c>
      <c r="S666" s="322">
        <f t="shared" si="187"/>
        <v>0</v>
      </c>
      <c r="T666" s="376">
        <f t="shared" si="188"/>
        <v>200</v>
      </c>
      <c r="U666" s="379">
        <f t="shared" si="189"/>
        <v>0</v>
      </c>
      <c r="V666" s="322">
        <f t="shared" si="190"/>
        <v>24.860634114316536</v>
      </c>
      <c r="W666" s="322">
        <f t="shared" si="191"/>
        <v>20.82936581760794</v>
      </c>
      <c r="X666" s="376">
        <f t="shared" si="192"/>
        <v>240.68700000000001</v>
      </c>
      <c r="Y666" s="379">
        <f t="shared" si="193"/>
        <v>5013.3575705426028</v>
      </c>
    </row>
    <row r="667" spans="1:25" x14ac:dyDescent="0.25">
      <c r="A667" s="210">
        <f>'11-2021'!A673</f>
        <v>44528.541666665064</v>
      </c>
      <c r="B667" s="249">
        <v>464.15</v>
      </c>
      <c r="C667" s="250">
        <v>20436.5245</v>
      </c>
      <c r="D667" s="249">
        <v>45.566000000000003</v>
      </c>
      <c r="E667" s="250">
        <v>2006.271</v>
      </c>
      <c r="F667" s="251">
        <f t="shared" si="181"/>
        <v>418.58399999999995</v>
      </c>
      <c r="G667" s="251">
        <f t="shared" si="182"/>
        <v>18430.253499999999</v>
      </c>
      <c r="H667" s="226">
        <f>'11-2021'!P673</f>
        <v>0</v>
      </c>
      <c r="I667" s="326">
        <f t="shared" si="183"/>
        <v>418.58399999999995</v>
      </c>
      <c r="J667" s="322">
        <f t="shared" si="184"/>
        <v>44.029999952219868</v>
      </c>
      <c r="K667" s="360">
        <v>5.21</v>
      </c>
      <c r="L667" s="327">
        <f t="shared" si="185"/>
        <v>62.283999999999999</v>
      </c>
      <c r="M667" s="322">
        <f t="shared" si="194"/>
        <v>0</v>
      </c>
      <c r="N667" s="322">
        <f t="shared" si="195"/>
        <v>0</v>
      </c>
      <c r="O667" s="322">
        <f t="shared" si="196"/>
        <v>24.860634114316536</v>
      </c>
      <c r="P667" s="322">
        <f t="shared" si="197"/>
        <v>0</v>
      </c>
      <c r="Q667" s="322">
        <f t="shared" si="198"/>
        <v>0</v>
      </c>
      <c r="R667" s="322">
        <f t="shared" si="186"/>
        <v>62.283999999999999</v>
      </c>
      <c r="S667" s="322">
        <f t="shared" si="187"/>
        <v>0</v>
      </c>
      <c r="T667" s="376">
        <f t="shared" si="188"/>
        <v>200</v>
      </c>
      <c r="U667" s="379">
        <f t="shared" si="189"/>
        <v>0</v>
      </c>
      <c r="V667" s="322">
        <f t="shared" si="190"/>
        <v>24.860634114316536</v>
      </c>
      <c r="W667" s="322">
        <f t="shared" si="191"/>
        <v>19.169365837903332</v>
      </c>
      <c r="X667" s="376">
        <f t="shared" si="192"/>
        <v>218.58399999999995</v>
      </c>
      <c r="Y667" s="379">
        <f t="shared" si="193"/>
        <v>4190.1166623122608</v>
      </c>
    </row>
    <row r="668" spans="1:25" x14ac:dyDescent="0.25">
      <c r="A668" s="210">
        <f>'11-2021'!A674</f>
        <v>44528.583333331728</v>
      </c>
      <c r="B668" s="249">
        <v>535</v>
      </c>
      <c r="C668" s="250">
        <v>23005</v>
      </c>
      <c r="D668" s="249">
        <v>129.72300000000001</v>
      </c>
      <c r="E668" s="250">
        <v>5578.0889999999999</v>
      </c>
      <c r="F668" s="251">
        <f t="shared" si="181"/>
        <v>405.27699999999999</v>
      </c>
      <c r="G668" s="251">
        <f t="shared" si="182"/>
        <v>17426.911</v>
      </c>
      <c r="H668" s="226">
        <f>'11-2021'!P674</f>
        <v>0</v>
      </c>
      <c r="I668" s="326">
        <f t="shared" si="183"/>
        <v>405.27699999999999</v>
      </c>
      <c r="J668" s="322">
        <f t="shared" si="184"/>
        <v>43</v>
      </c>
      <c r="K668" s="360">
        <v>5.21</v>
      </c>
      <c r="L668" s="327">
        <f t="shared" si="185"/>
        <v>62.283999999999999</v>
      </c>
      <c r="M668" s="322">
        <f t="shared" si="194"/>
        <v>0</v>
      </c>
      <c r="N668" s="322">
        <f t="shared" si="195"/>
        <v>0</v>
      </c>
      <c r="O668" s="322">
        <f t="shared" si="196"/>
        <v>24.860634114316536</v>
      </c>
      <c r="P668" s="322">
        <f t="shared" si="197"/>
        <v>0</v>
      </c>
      <c r="Q668" s="322">
        <f t="shared" si="198"/>
        <v>0</v>
      </c>
      <c r="R668" s="322">
        <f t="shared" si="186"/>
        <v>62.283999999999999</v>
      </c>
      <c r="S668" s="322">
        <f t="shared" si="187"/>
        <v>0</v>
      </c>
      <c r="T668" s="376">
        <f t="shared" si="188"/>
        <v>200</v>
      </c>
      <c r="U668" s="379">
        <f t="shared" si="189"/>
        <v>0</v>
      </c>
      <c r="V668" s="322">
        <f t="shared" si="190"/>
        <v>24.860634114316536</v>
      </c>
      <c r="W668" s="322">
        <f t="shared" si="191"/>
        <v>18.139365885683464</v>
      </c>
      <c r="X668" s="376">
        <f t="shared" si="192"/>
        <v>205.27699999999999</v>
      </c>
      <c r="Y668" s="379">
        <f t="shared" si="193"/>
        <v>3723.5946109154443</v>
      </c>
    </row>
    <row r="669" spans="1:25" x14ac:dyDescent="0.25">
      <c r="A669" s="210">
        <f>'11-2021'!A675</f>
        <v>44528.624999998392</v>
      </c>
      <c r="B669" s="249">
        <v>518.9</v>
      </c>
      <c r="C669" s="250">
        <v>22063.628000000001</v>
      </c>
      <c r="D669" s="249">
        <v>120.973</v>
      </c>
      <c r="E669" s="250">
        <v>5143.7719999999999</v>
      </c>
      <c r="F669" s="251">
        <f t="shared" si="181"/>
        <v>397.92699999999996</v>
      </c>
      <c r="G669" s="251">
        <f t="shared" si="182"/>
        <v>16919.856</v>
      </c>
      <c r="H669" s="226">
        <f>'11-2021'!P675</f>
        <v>0</v>
      </c>
      <c r="I669" s="326">
        <f t="shared" si="183"/>
        <v>397.92699999999996</v>
      </c>
      <c r="J669" s="322">
        <f t="shared" si="184"/>
        <v>42.519999899479053</v>
      </c>
      <c r="K669" s="360">
        <v>5.21</v>
      </c>
      <c r="L669" s="327">
        <f t="shared" si="185"/>
        <v>62.283999999999999</v>
      </c>
      <c r="M669" s="322">
        <f t="shared" si="194"/>
        <v>0</v>
      </c>
      <c r="N669" s="322">
        <f t="shared" si="195"/>
        <v>0</v>
      </c>
      <c r="O669" s="322">
        <f t="shared" si="196"/>
        <v>24.860634114316536</v>
      </c>
      <c r="P669" s="322">
        <f t="shared" si="197"/>
        <v>0</v>
      </c>
      <c r="Q669" s="322">
        <f t="shared" si="198"/>
        <v>0</v>
      </c>
      <c r="R669" s="322">
        <f t="shared" si="186"/>
        <v>62.283999999999999</v>
      </c>
      <c r="S669" s="322">
        <f t="shared" si="187"/>
        <v>0</v>
      </c>
      <c r="T669" s="376">
        <f t="shared" si="188"/>
        <v>200</v>
      </c>
      <c r="U669" s="379">
        <f t="shared" si="189"/>
        <v>0</v>
      </c>
      <c r="V669" s="322">
        <f t="shared" si="190"/>
        <v>24.860634114316536</v>
      </c>
      <c r="W669" s="322">
        <f t="shared" si="191"/>
        <v>17.659365785162517</v>
      </c>
      <c r="X669" s="376">
        <f t="shared" si="192"/>
        <v>197.92699999999996</v>
      </c>
      <c r="Y669" s="379">
        <f t="shared" si="193"/>
        <v>3495.2652917598612</v>
      </c>
    </row>
    <row r="670" spans="1:25" x14ac:dyDescent="0.25">
      <c r="A670" s="210">
        <f>'11-2021'!A676</f>
        <v>44528.666666665056</v>
      </c>
      <c r="B670" s="249">
        <v>432.6</v>
      </c>
      <c r="C670" s="250">
        <v>20146.182000000001</v>
      </c>
      <c r="D670" s="249">
        <v>34.281999999999996</v>
      </c>
      <c r="E670" s="250">
        <v>1596.5129999999999</v>
      </c>
      <c r="F670" s="251">
        <f t="shared" si="181"/>
        <v>398.31800000000004</v>
      </c>
      <c r="G670" s="251">
        <f t="shared" si="182"/>
        <v>18549.669000000002</v>
      </c>
      <c r="H670" s="226">
        <f>'11-2021'!P676</f>
        <v>0</v>
      </c>
      <c r="I670" s="326">
        <f t="shared" si="183"/>
        <v>398.31800000000004</v>
      </c>
      <c r="J670" s="322">
        <f t="shared" si="184"/>
        <v>46.569999347255205</v>
      </c>
      <c r="K670" s="360">
        <v>5.21</v>
      </c>
      <c r="L670" s="327">
        <f t="shared" si="185"/>
        <v>62.283999999999999</v>
      </c>
      <c r="M670" s="322">
        <f t="shared" si="194"/>
        <v>0</v>
      </c>
      <c r="N670" s="322">
        <f t="shared" si="195"/>
        <v>0</v>
      </c>
      <c r="O670" s="322">
        <f t="shared" si="196"/>
        <v>24.860634114316536</v>
      </c>
      <c r="P670" s="322">
        <f t="shared" si="197"/>
        <v>0</v>
      </c>
      <c r="Q670" s="322">
        <f t="shared" si="198"/>
        <v>0</v>
      </c>
      <c r="R670" s="322">
        <f t="shared" si="186"/>
        <v>62.283999999999999</v>
      </c>
      <c r="S670" s="322">
        <f t="shared" si="187"/>
        <v>0</v>
      </c>
      <c r="T670" s="376">
        <f t="shared" si="188"/>
        <v>200</v>
      </c>
      <c r="U670" s="379">
        <f t="shared" si="189"/>
        <v>0</v>
      </c>
      <c r="V670" s="322">
        <f t="shared" si="190"/>
        <v>24.860634114316536</v>
      </c>
      <c r="W670" s="322">
        <f t="shared" si="191"/>
        <v>21.709365232938669</v>
      </c>
      <c r="X670" s="376">
        <f t="shared" si="192"/>
        <v>198.31800000000004</v>
      </c>
      <c r="Y670" s="379">
        <f t="shared" si="193"/>
        <v>4305.3578942659315</v>
      </c>
    </row>
    <row r="671" spans="1:25" x14ac:dyDescent="0.25">
      <c r="A671" s="210">
        <f>'11-2021'!A677</f>
        <v>44528.70833333172</v>
      </c>
      <c r="B671" s="249">
        <v>480.6</v>
      </c>
      <c r="C671" s="250">
        <v>26269.596000000001</v>
      </c>
      <c r="D671" s="249">
        <v>60.389000000000003</v>
      </c>
      <c r="E671" s="250">
        <v>3300.8629999999998</v>
      </c>
      <c r="F671" s="251">
        <f t="shared" si="181"/>
        <v>420.21100000000001</v>
      </c>
      <c r="G671" s="251">
        <f t="shared" si="182"/>
        <v>22968.733</v>
      </c>
      <c r="H671" s="226">
        <f>'11-2021'!P677</f>
        <v>0</v>
      </c>
      <c r="I671" s="326">
        <f t="shared" si="183"/>
        <v>420.21100000000001</v>
      </c>
      <c r="J671" s="322">
        <f t="shared" si="184"/>
        <v>54.659999381263219</v>
      </c>
      <c r="K671" s="360">
        <v>5.21</v>
      </c>
      <c r="L671" s="327">
        <f t="shared" si="185"/>
        <v>62.283999999999999</v>
      </c>
      <c r="M671" s="322">
        <f t="shared" si="194"/>
        <v>0</v>
      </c>
      <c r="N671" s="322">
        <f t="shared" si="195"/>
        <v>0</v>
      </c>
      <c r="O671" s="322">
        <f t="shared" si="196"/>
        <v>24.860634114316536</v>
      </c>
      <c r="P671" s="322">
        <f t="shared" si="197"/>
        <v>0</v>
      </c>
      <c r="Q671" s="322">
        <f t="shared" si="198"/>
        <v>0</v>
      </c>
      <c r="R671" s="322">
        <f t="shared" si="186"/>
        <v>62.283999999999999</v>
      </c>
      <c r="S671" s="322">
        <f t="shared" si="187"/>
        <v>0</v>
      </c>
      <c r="T671" s="376">
        <f t="shared" si="188"/>
        <v>200</v>
      </c>
      <c r="U671" s="379">
        <f t="shared" si="189"/>
        <v>0</v>
      </c>
      <c r="V671" s="322">
        <f t="shared" si="190"/>
        <v>24.860634114316536</v>
      </c>
      <c r="W671" s="322">
        <f t="shared" si="191"/>
        <v>29.799365266946683</v>
      </c>
      <c r="X671" s="376">
        <f t="shared" si="192"/>
        <v>220.21100000000001</v>
      </c>
      <c r="Y671" s="379">
        <f t="shared" si="193"/>
        <v>6562.1480247995969</v>
      </c>
    </row>
    <row r="672" spans="1:25" x14ac:dyDescent="0.25">
      <c r="A672" s="210">
        <f>'11-2021'!A678</f>
        <v>44528.749999998385</v>
      </c>
      <c r="B672" s="249">
        <v>505.3</v>
      </c>
      <c r="C672" s="250">
        <v>36043.048999999999</v>
      </c>
      <c r="D672" s="249">
        <v>34.94</v>
      </c>
      <c r="E672" s="250">
        <v>2492.27</v>
      </c>
      <c r="F672" s="251">
        <f t="shared" si="181"/>
        <v>470.36</v>
      </c>
      <c r="G672" s="251">
        <f t="shared" si="182"/>
        <v>33550.779000000002</v>
      </c>
      <c r="H672" s="226">
        <f>'11-2021'!P678</f>
        <v>0</v>
      </c>
      <c r="I672" s="326">
        <f t="shared" si="183"/>
        <v>470.36</v>
      </c>
      <c r="J672" s="322">
        <f t="shared" si="184"/>
        <v>71.330000425206222</v>
      </c>
      <c r="K672" s="360">
        <v>5.21</v>
      </c>
      <c r="L672" s="327">
        <f t="shared" si="185"/>
        <v>62.283999999999999</v>
      </c>
      <c r="M672" s="322">
        <f t="shared" si="194"/>
        <v>0</v>
      </c>
      <c r="N672" s="322">
        <f t="shared" si="195"/>
        <v>0</v>
      </c>
      <c r="O672" s="322">
        <f t="shared" si="196"/>
        <v>24.860634114316536</v>
      </c>
      <c r="P672" s="322">
        <f t="shared" si="197"/>
        <v>0</v>
      </c>
      <c r="Q672" s="322">
        <f t="shared" si="198"/>
        <v>0</v>
      </c>
      <c r="R672" s="322">
        <f t="shared" si="186"/>
        <v>62.283999999999999</v>
      </c>
      <c r="S672" s="322">
        <f t="shared" si="187"/>
        <v>9.0460004252062234</v>
      </c>
      <c r="T672" s="376">
        <f t="shared" si="188"/>
        <v>200</v>
      </c>
      <c r="U672" s="379">
        <f t="shared" si="189"/>
        <v>1809.2000850412446</v>
      </c>
      <c r="V672" s="322">
        <f t="shared" si="190"/>
        <v>24.860634114316536</v>
      </c>
      <c r="W672" s="322">
        <f t="shared" si="191"/>
        <v>46.469366310889683</v>
      </c>
      <c r="X672" s="376">
        <f t="shared" si="192"/>
        <v>270.36</v>
      </c>
      <c r="Y672" s="379">
        <f t="shared" si="193"/>
        <v>12563.457875812135</v>
      </c>
    </row>
    <row r="673" spans="1:25" x14ac:dyDescent="0.25">
      <c r="A673" s="210">
        <f>'11-2021'!A679</f>
        <v>44528.791666665049</v>
      </c>
      <c r="B673" s="249">
        <v>502.65600000000001</v>
      </c>
      <c r="C673" s="250">
        <v>29785.386048</v>
      </c>
      <c r="D673" s="249">
        <v>0</v>
      </c>
      <c r="E673" s="250">
        <v>0</v>
      </c>
      <c r="F673" s="251">
        <f t="shared" si="181"/>
        <v>502.65600000000001</v>
      </c>
      <c r="G673" s="251">
        <f t="shared" si="182"/>
        <v>29785.386048</v>
      </c>
      <c r="H673" s="226">
        <f>'11-2021'!P679</f>
        <v>0</v>
      </c>
      <c r="I673" s="326">
        <f t="shared" si="183"/>
        <v>502.65600000000001</v>
      </c>
      <c r="J673" s="322">
        <f t="shared" si="184"/>
        <v>59.256004201680675</v>
      </c>
      <c r="K673" s="360">
        <v>5.21</v>
      </c>
      <c r="L673" s="327">
        <f t="shared" si="185"/>
        <v>62.283999999999999</v>
      </c>
      <c r="M673" s="322">
        <f t="shared" si="194"/>
        <v>0</v>
      </c>
      <c r="N673" s="322">
        <f t="shared" si="195"/>
        <v>0</v>
      </c>
      <c r="O673" s="322">
        <f t="shared" si="196"/>
        <v>24.860634114316536</v>
      </c>
      <c r="P673" s="322">
        <f t="shared" si="197"/>
        <v>0</v>
      </c>
      <c r="Q673" s="322">
        <f t="shared" si="198"/>
        <v>0</v>
      </c>
      <c r="R673" s="322">
        <f t="shared" si="186"/>
        <v>62.283999999999999</v>
      </c>
      <c r="S673" s="322">
        <f t="shared" si="187"/>
        <v>0</v>
      </c>
      <c r="T673" s="376">
        <f t="shared" si="188"/>
        <v>200</v>
      </c>
      <c r="U673" s="379">
        <f t="shared" si="189"/>
        <v>0</v>
      </c>
      <c r="V673" s="322">
        <f t="shared" si="190"/>
        <v>24.860634114316536</v>
      </c>
      <c r="W673" s="322">
        <f t="shared" si="191"/>
        <v>34.395370087364142</v>
      </c>
      <c r="X673" s="376">
        <f t="shared" si="192"/>
        <v>302.65600000000001</v>
      </c>
      <c r="Y673" s="379">
        <f t="shared" si="193"/>
        <v>10409.965129161283</v>
      </c>
    </row>
    <row r="674" spans="1:25" x14ac:dyDescent="0.25">
      <c r="A674" s="210">
        <f>'11-2021'!A680</f>
        <v>44528.833333331713</v>
      </c>
      <c r="B674" s="249">
        <v>502.904</v>
      </c>
      <c r="C674" s="250">
        <v>30520.970624000001</v>
      </c>
      <c r="D674" s="249">
        <v>0</v>
      </c>
      <c r="E674" s="250">
        <v>0</v>
      </c>
      <c r="F674" s="251">
        <f t="shared" si="181"/>
        <v>502.904</v>
      </c>
      <c r="G674" s="251">
        <f t="shared" si="182"/>
        <v>30520.970624000001</v>
      </c>
      <c r="H674" s="226">
        <f>'11-2021'!P680</f>
        <v>0</v>
      </c>
      <c r="I674" s="326">
        <f t="shared" si="183"/>
        <v>502.904</v>
      </c>
      <c r="J674" s="322">
        <f t="shared" si="184"/>
        <v>60.689456882426867</v>
      </c>
      <c r="K674" s="360">
        <v>5.21</v>
      </c>
      <c r="L674" s="327">
        <f t="shared" si="185"/>
        <v>62.283999999999999</v>
      </c>
      <c r="M674" s="322">
        <f t="shared" si="194"/>
        <v>0</v>
      </c>
      <c r="N674" s="322">
        <f t="shared" si="195"/>
        <v>0</v>
      </c>
      <c r="O674" s="322">
        <f t="shared" si="196"/>
        <v>24.860634114316536</v>
      </c>
      <c r="P674" s="322">
        <f t="shared" si="197"/>
        <v>0</v>
      </c>
      <c r="Q674" s="322">
        <f t="shared" si="198"/>
        <v>0</v>
      </c>
      <c r="R674" s="322">
        <f t="shared" si="186"/>
        <v>62.283999999999999</v>
      </c>
      <c r="S674" s="322">
        <f t="shared" si="187"/>
        <v>0</v>
      </c>
      <c r="T674" s="376">
        <f t="shared" si="188"/>
        <v>200</v>
      </c>
      <c r="U674" s="379">
        <f t="shared" si="189"/>
        <v>0</v>
      </c>
      <c r="V674" s="322">
        <f t="shared" si="190"/>
        <v>24.860634114316536</v>
      </c>
      <c r="W674" s="322">
        <f t="shared" si="191"/>
        <v>35.828822768110328</v>
      </c>
      <c r="X674" s="376">
        <f t="shared" si="192"/>
        <v>302.904</v>
      </c>
      <c r="Y674" s="379">
        <f t="shared" si="193"/>
        <v>10852.693731751691</v>
      </c>
    </row>
    <row r="675" spans="1:25" x14ac:dyDescent="0.25">
      <c r="A675" s="210">
        <f>'11-2021'!A681</f>
        <v>44528.874999998377</v>
      </c>
      <c r="B675" s="249">
        <v>502.48700000000002</v>
      </c>
      <c r="C675" s="250">
        <v>28812.409248</v>
      </c>
      <c r="D675" s="249">
        <v>0</v>
      </c>
      <c r="E675" s="250">
        <v>0</v>
      </c>
      <c r="F675" s="251">
        <f t="shared" si="181"/>
        <v>502.48700000000002</v>
      </c>
      <c r="G675" s="251">
        <f t="shared" si="182"/>
        <v>28812.409248</v>
      </c>
      <c r="H675" s="226">
        <f>'11-2021'!P681</f>
        <v>0</v>
      </c>
      <c r="I675" s="326">
        <f t="shared" si="183"/>
        <v>502.48700000000002</v>
      </c>
      <c r="J675" s="322">
        <f t="shared" si="184"/>
        <v>57.33961126954528</v>
      </c>
      <c r="K675" s="360">
        <v>5.21</v>
      </c>
      <c r="L675" s="327">
        <f t="shared" si="185"/>
        <v>62.283999999999999</v>
      </c>
      <c r="M675" s="322">
        <f t="shared" si="194"/>
        <v>0</v>
      </c>
      <c r="N675" s="322">
        <f t="shared" si="195"/>
        <v>0</v>
      </c>
      <c r="O675" s="322">
        <f t="shared" si="196"/>
        <v>24.860634114316536</v>
      </c>
      <c r="P675" s="322">
        <f t="shared" si="197"/>
        <v>0</v>
      </c>
      <c r="Q675" s="322">
        <f t="shared" si="198"/>
        <v>0</v>
      </c>
      <c r="R675" s="322">
        <f t="shared" si="186"/>
        <v>62.283999999999999</v>
      </c>
      <c r="S675" s="322">
        <f t="shared" si="187"/>
        <v>0</v>
      </c>
      <c r="T675" s="376">
        <f t="shared" si="188"/>
        <v>200</v>
      </c>
      <c r="U675" s="379">
        <f t="shared" si="189"/>
        <v>0</v>
      </c>
      <c r="V675" s="322">
        <f t="shared" si="190"/>
        <v>24.860634114316536</v>
      </c>
      <c r="W675" s="322">
        <f t="shared" si="191"/>
        <v>32.478977155228748</v>
      </c>
      <c r="X675" s="376">
        <f t="shared" si="192"/>
        <v>302.48700000000002</v>
      </c>
      <c r="Y675" s="379">
        <f t="shared" si="193"/>
        <v>9824.4683627536797</v>
      </c>
    </row>
    <row r="676" spans="1:25" x14ac:dyDescent="0.25">
      <c r="A676" s="210">
        <f>'11-2021'!A682</f>
        <v>44528.916666665042</v>
      </c>
      <c r="B676" s="249">
        <v>470.82800000000003</v>
      </c>
      <c r="C676" s="250">
        <v>26082.183863999999</v>
      </c>
      <c r="D676" s="249">
        <v>0</v>
      </c>
      <c r="E676" s="250">
        <v>0</v>
      </c>
      <c r="F676" s="251">
        <f t="shared" si="181"/>
        <v>470.82800000000003</v>
      </c>
      <c r="G676" s="251">
        <f t="shared" si="182"/>
        <v>26082.183863999999</v>
      </c>
      <c r="H676" s="226">
        <f>'11-2021'!P682</f>
        <v>0</v>
      </c>
      <c r="I676" s="326">
        <f t="shared" si="183"/>
        <v>470.82800000000003</v>
      </c>
      <c r="J676" s="322">
        <f t="shared" si="184"/>
        <v>55.39641623692728</v>
      </c>
      <c r="K676" s="360">
        <v>5.21</v>
      </c>
      <c r="L676" s="327">
        <f t="shared" si="185"/>
        <v>62.283999999999999</v>
      </c>
      <c r="M676" s="322">
        <f t="shared" si="194"/>
        <v>0</v>
      </c>
      <c r="N676" s="322">
        <f t="shared" si="195"/>
        <v>0</v>
      </c>
      <c r="O676" s="322">
        <f t="shared" si="196"/>
        <v>24.860634114316536</v>
      </c>
      <c r="P676" s="322">
        <f t="shared" si="197"/>
        <v>0</v>
      </c>
      <c r="Q676" s="322">
        <f t="shared" si="198"/>
        <v>0</v>
      </c>
      <c r="R676" s="322">
        <f t="shared" si="186"/>
        <v>62.283999999999999</v>
      </c>
      <c r="S676" s="322">
        <f t="shared" si="187"/>
        <v>0</v>
      </c>
      <c r="T676" s="376">
        <f t="shared" si="188"/>
        <v>200</v>
      </c>
      <c r="U676" s="379">
        <f t="shared" si="189"/>
        <v>0</v>
      </c>
      <c r="V676" s="322">
        <f t="shared" si="190"/>
        <v>24.860634114316536</v>
      </c>
      <c r="W676" s="322">
        <f t="shared" si="191"/>
        <v>30.535782122610744</v>
      </c>
      <c r="X676" s="376">
        <f t="shared" si="192"/>
        <v>270.82800000000003</v>
      </c>
      <c r="Y676" s="379">
        <f t="shared" si="193"/>
        <v>8269.9448007024239</v>
      </c>
    </row>
    <row r="677" spans="1:25" x14ac:dyDescent="0.25">
      <c r="A677" s="210">
        <f>'11-2021'!A683</f>
        <v>44528.958333331706</v>
      </c>
      <c r="B677" s="249">
        <v>463.5</v>
      </c>
      <c r="C677" s="250">
        <v>22461.21</v>
      </c>
      <c r="D677" s="249">
        <v>11.481999999999999</v>
      </c>
      <c r="E677" s="250">
        <v>556.41800000000001</v>
      </c>
      <c r="F677" s="251">
        <f t="shared" si="181"/>
        <v>452.01800000000003</v>
      </c>
      <c r="G677" s="251">
        <f t="shared" si="182"/>
        <v>21904.791999999998</v>
      </c>
      <c r="H677" s="226">
        <f>'11-2021'!P683</f>
        <v>0</v>
      </c>
      <c r="I677" s="326">
        <f t="shared" si="183"/>
        <v>452.01800000000003</v>
      </c>
      <c r="J677" s="322">
        <f t="shared" si="184"/>
        <v>48.459999380555637</v>
      </c>
      <c r="K677" s="360">
        <v>5.21</v>
      </c>
      <c r="L677" s="327">
        <f t="shared" si="185"/>
        <v>62.283999999999999</v>
      </c>
      <c r="M677" s="322">
        <f t="shared" si="194"/>
        <v>0</v>
      </c>
      <c r="N677" s="322">
        <f t="shared" si="195"/>
        <v>0</v>
      </c>
      <c r="O677" s="322">
        <f t="shared" si="196"/>
        <v>24.860634114316536</v>
      </c>
      <c r="P677" s="322">
        <f t="shared" si="197"/>
        <v>0</v>
      </c>
      <c r="Q677" s="322">
        <f t="shared" si="198"/>
        <v>0</v>
      </c>
      <c r="R677" s="322">
        <f t="shared" si="186"/>
        <v>62.283999999999999</v>
      </c>
      <c r="S677" s="322">
        <f t="shared" si="187"/>
        <v>0</v>
      </c>
      <c r="T677" s="376">
        <f t="shared" si="188"/>
        <v>200</v>
      </c>
      <c r="U677" s="379">
        <f t="shared" si="189"/>
        <v>0</v>
      </c>
      <c r="V677" s="322">
        <f t="shared" si="190"/>
        <v>24.860634114316536</v>
      </c>
      <c r="W677" s="322">
        <f t="shared" si="191"/>
        <v>23.599365266239101</v>
      </c>
      <c r="X677" s="376">
        <f t="shared" si="192"/>
        <v>252.01800000000003</v>
      </c>
      <c r="Y677" s="379">
        <f t="shared" si="193"/>
        <v>5947.4648356670459</v>
      </c>
    </row>
    <row r="678" spans="1:25" ht="15" customHeight="1" x14ac:dyDescent="0.25">
      <c r="A678" s="210">
        <f>'11-2021'!A684</f>
        <v>44528.99999999837</v>
      </c>
      <c r="B678" s="249">
        <v>511</v>
      </c>
      <c r="C678" s="250">
        <v>23715.51</v>
      </c>
      <c r="D678" s="249">
        <v>54.994</v>
      </c>
      <c r="E678" s="250">
        <v>2552.2719999999999</v>
      </c>
      <c r="F678" s="251">
        <f t="shared" si="181"/>
        <v>456.00599999999997</v>
      </c>
      <c r="G678" s="251">
        <f t="shared" si="182"/>
        <v>21163.237999999998</v>
      </c>
      <c r="H678" s="226">
        <f>'11-2021'!P684</f>
        <v>0</v>
      </c>
      <c r="I678" s="326">
        <f t="shared" si="183"/>
        <v>456.00599999999997</v>
      </c>
      <c r="J678" s="322">
        <f t="shared" si="184"/>
        <v>46.409998991241338</v>
      </c>
      <c r="K678" s="360">
        <v>5.21</v>
      </c>
      <c r="L678" s="327">
        <f t="shared" si="185"/>
        <v>62.283999999999999</v>
      </c>
      <c r="M678" s="322">
        <f t="shared" si="194"/>
        <v>0</v>
      </c>
      <c r="N678" s="322">
        <f t="shared" si="195"/>
        <v>0</v>
      </c>
      <c r="O678" s="322">
        <f t="shared" si="196"/>
        <v>24.860634114316536</v>
      </c>
      <c r="P678" s="322">
        <f t="shared" si="197"/>
        <v>0</v>
      </c>
      <c r="Q678" s="322">
        <f t="shared" si="198"/>
        <v>0</v>
      </c>
      <c r="R678" s="322">
        <f t="shared" si="186"/>
        <v>62.283999999999999</v>
      </c>
      <c r="S678" s="322">
        <f t="shared" si="187"/>
        <v>0</v>
      </c>
      <c r="T678" s="376">
        <f t="shared" si="188"/>
        <v>200</v>
      </c>
      <c r="U678" s="379">
        <f t="shared" si="189"/>
        <v>0</v>
      </c>
      <c r="V678" s="322">
        <f t="shared" si="190"/>
        <v>24.860634114316536</v>
      </c>
      <c r="W678" s="322">
        <f t="shared" si="191"/>
        <v>21.549364876924802</v>
      </c>
      <c r="X678" s="376">
        <f t="shared" si="192"/>
        <v>256.00599999999997</v>
      </c>
      <c r="Y678" s="379">
        <f t="shared" si="193"/>
        <v>5516.7667046820106</v>
      </c>
    </row>
    <row r="679" spans="1:25" ht="15" customHeight="1" x14ac:dyDescent="0.25">
      <c r="A679" s="210">
        <f>'11-2021'!A685</f>
        <v>44529.041666665034</v>
      </c>
      <c r="B679" s="249">
        <v>497.7</v>
      </c>
      <c r="C679" s="250">
        <v>22306.914000000001</v>
      </c>
      <c r="D679" s="249">
        <v>18.169</v>
      </c>
      <c r="E679" s="250">
        <v>814.33500000000004</v>
      </c>
      <c r="F679" s="251">
        <f t="shared" si="181"/>
        <v>479.53100000000001</v>
      </c>
      <c r="G679" s="251">
        <f t="shared" si="182"/>
        <v>21492.579000000002</v>
      </c>
      <c r="H679" s="226">
        <f>'11-2021'!P685</f>
        <v>0</v>
      </c>
      <c r="I679" s="326">
        <f t="shared" si="183"/>
        <v>479.53100000000001</v>
      </c>
      <c r="J679" s="322">
        <f t="shared" si="184"/>
        <v>44.819999124144218</v>
      </c>
      <c r="K679" s="360">
        <v>5.21</v>
      </c>
      <c r="L679" s="327">
        <f t="shared" si="185"/>
        <v>62.283999999999999</v>
      </c>
      <c r="M679" s="322">
        <f t="shared" si="194"/>
        <v>0</v>
      </c>
      <c r="N679" s="322">
        <f t="shared" si="195"/>
        <v>0</v>
      </c>
      <c r="O679" s="322">
        <f t="shared" si="196"/>
        <v>24.860634114316536</v>
      </c>
      <c r="P679" s="322">
        <f t="shared" si="197"/>
        <v>0</v>
      </c>
      <c r="Q679" s="322">
        <f t="shared" si="198"/>
        <v>0</v>
      </c>
      <c r="R679" s="322">
        <f t="shared" si="186"/>
        <v>62.283999999999999</v>
      </c>
      <c r="S679" s="322">
        <f t="shared" si="187"/>
        <v>0</v>
      </c>
      <c r="T679" s="376">
        <f t="shared" si="188"/>
        <v>200</v>
      </c>
      <c r="U679" s="379">
        <f t="shared" si="189"/>
        <v>0</v>
      </c>
      <c r="V679" s="322">
        <f t="shared" si="190"/>
        <v>24.860634114316536</v>
      </c>
      <c r="W679" s="322">
        <f t="shared" si="191"/>
        <v>19.959365009827682</v>
      </c>
      <c r="X679" s="376">
        <f t="shared" si="192"/>
        <v>279.53100000000001</v>
      </c>
      <c r="Y679" s="379">
        <f t="shared" si="193"/>
        <v>5579.2612605621416</v>
      </c>
    </row>
    <row r="680" spans="1:25" ht="15" customHeight="1" x14ac:dyDescent="0.25">
      <c r="A680" s="210">
        <f>'11-2021'!A686</f>
        <v>44529.083333331699</v>
      </c>
      <c r="B680" s="249">
        <v>537.79999999999995</v>
      </c>
      <c r="C680" s="250">
        <v>23824.54</v>
      </c>
      <c r="D680" s="249">
        <v>40.468000000000004</v>
      </c>
      <c r="E680" s="250">
        <v>1792.732</v>
      </c>
      <c r="F680" s="251">
        <f t="shared" si="181"/>
        <v>497.33199999999994</v>
      </c>
      <c r="G680" s="251">
        <f t="shared" si="182"/>
        <v>22031.808000000001</v>
      </c>
      <c r="H680" s="226">
        <f>'11-2021'!P686</f>
        <v>0</v>
      </c>
      <c r="I680" s="326">
        <f t="shared" si="183"/>
        <v>497.33199999999994</v>
      </c>
      <c r="J680" s="322">
        <f t="shared" si="184"/>
        <v>44.300000804291706</v>
      </c>
      <c r="K680" s="360">
        <v>5.21</v>
      </c>
      <c r="L680" s="327">
        <f t="shared" si="185"/>
        <v>62.283999999999999</v>
      </c>
      <c r="M680" s="322">
        <f t="shared" si="194"/>
        <v>0</v>
      </c>
      <c r="N680" s="322">
        <f t="shared" si="195"/>
        <v>0</v>
      </c>
      <c r="O680" s="322">
        <f t="shared" si="196"/>
        <v>24.860634114316536</v>
      </c>
      <c r="P680" s="322">
        <f t="shared" si="197"/>
        <v>0</v>
      </c>
      <c r="Q680" s="322">
        <f t="shared" si="198"/>
        <v>0</v>
      </c>
      <c r="R680" s="322">
        <f t="shared" si="186"/>
        <v>62.283999999999999</v>
      </c>
      <c r="S680" s="322">
        <f t="shared" si="187"/>
        <v>0</v>
      </c>
      <c r="T680" s="376">
        <f t="shared" si="188"/>
        <v>200</v>
      </c>
      <c r="U680" s="379">
        <f t="shared" si="189"/>
        <v>0</v>
      </c>
      <c r="V680" s="322">
        <f t="shared" si="190"/>
        <v>24.860634114316536</v>
      </c>
      <c r="W680" s="322">
        <f t="shared" si="191"/>
        <v>19.43936668997517</v>
      </c>
      <c r="X680" s="376">
        <f t="shared" si="192"/>
        <v>297.33199999999994</v>
      </c>
      <c r="Y680" s="379">
        <f t="shared" si="193"/>
        <v>5779.9457766636961</v>
      </c>
    </row>
    <row r="681" spans="1:25" ht="15" customHeight="1" x14ac:dyDescent="0.25">
      <c r="A681" s="210">
        <f>'11-2021'!A687</f>
        <v>44529.124999998363</v>
      </c>
      <c r="B681" s="249">
        <v>514.20000000000005</v>
      </c>
      <c r="C681" s="250">
        <v>22712.214</v>
      </c>
      <c r="D681" s="249">
        <v>9.7479999999999993</v>
      </c>
      <c r="E681" s="250">
        <v>430.56900000000002</v>
      </c>
      <c r="F681" s="251">
        <f t="shared" si="181"/>
        <v>504.45200000000006</v>
      </c>
      <c r="G681" s="251">
        <f t="shared" si="182"/>
        <v>22281.645</v>
      </c>
      <c r="H681" s="226">
        <f>'11-2021'!P687</f>
        <v>0</v>
      </c>
      <c r="I681" s="326">
        <f t="shared" si="183"/>
        <v>504.45200000000006</v>
      </c>
      <c r="J681" s="322">
        <f t="shared" si="184"/>
        <v>44.170000317175862</v>
      </c>
      <c r="K681" s="360">
        <v>5.21</v>
      </c>
      <c r="L681" s="327">
        <f t="shared" si="185"/>
        <v>62.283999999999999</v>
      </c>
      <c r="M681" s="322">
        <f t="shared" si="194"/>
        <v>0</v>
      </c>
      <c r="N681" s="322">
        <f t="shared" si="195"/>
        <v>0</v>
      </c>
      <c r="O681" s="322">
        <f t="shared" si="196"/>
        <v>24.860634114316536</v>
      </c>
      <c r="P681" s="322">
        <f t="shared" si="197"/>
        <v>0</v>
      </c>
      <c r="Q681" s="322">
        <f t="shared" si="198"/>
        <v>0</v>
      </c>
      <c r="R681" s="322">
        <f t="shared" si="186"/>
        <v>62.283999999999999</v>
      </c>
      <c r="S681" s="322">
        <f t="shared" si="187"/>
        <v>0</v>
      </c>
      <c r="T681" s="376">
        <f t="shared" si="188"/>
        <v>200</v>
      </c>
      <c r="U681" s="379">
        <f t="shared" si="189"/>
        <v>0</v>
      </c>
      <c r="V681" s="322">
        <f t="shared" si="190"/>
        <v>24.860634114316536</v>
      </c>
      <c r="W681" s="322">
        <f t="shared" si="191"/>
        <v>19.309366202859326</v>
      </c>
      <c r="X681" s="376">
        <f t="shared" si="192"/>
        <v>304.45200000000006</v>
      </c>
      <c r="Y681" s="379">
        <f t="shared" si="193"/>
        <v>5878.7751591929291</v>
      </c>
    </row>
    <row r="682" spans="1:25" ht="15" customHeight="1" x14ac:dyDescent="0.25">
      <c r="A682" s="210">
        <f>'11-2021'!A688</f>
        <v>44529.166666665027</v>
      </c>
      <c r="B682" s="249">
        <v>529.49200000000008</v>
      </c>
      <c r="C682" s="250">
        <v>24123.241576</v>
      </c>
      <c r="D682" s="249">
        <v>0</v>
      </c>
      <c r="E682" s="250">
        <v>0</v>
      </c>
      <c r="F682" s="251">
        <f t="shared" si="181"/>
        <v>529.49200000000008</v>
      </c>
      <c r="G682" s="251">
        <f t="shared" si="182"/>
        <v>24123.241576</v>
      </c>
      <c r="H682" s="226">
        <f>'11-2021'!P688</f>
        <v>0</v>
      </c>
      <c r="I682" s="326">
        <f t="shared" si="183"/>
        <v>529.49200000000008</v>
      </c>
      <c r="J682" s="322">
        <f t="shared" si="184"/>
        <v>45.559218224260228</v>
      </c>
      <c r="K682" s="360">
        <v>5.21</v>
      </c>
      <c r="L682" s="327">
        <f t="shared" si="185"/>
        <v>62.283999999999999</v>
      </c>
      <c r="M682" s="322">
        <f t="shared" si="194"/>
        <v>0</v>
      </c>
      <c r="N682" s="322">
        <f t="shared" si="195"/>
        <v>0</v>
      </c>
      <c r="O682" s="322">
        <f t="shared" si="196"/>
        <v>24.860634114316536</v>
      </c>
      <c r="P682" s="322">
        <f t="shared" si="197"/>
        <v>0</v>
      </c>
      <c r="Q682" s="322">
        <f t="shared" si="198"/>
        <v>0</v>
      </c>
      <c r="R682" s="322">
        <f t="shared" si="186"/>
        <v>62.283999999999999</v>
      </c>
      <c r="S682" s="322">
        <f t="shared" si="187"/>
        <v>0</v>
      </c>
      <c r="T682" s="376">
        <f t="shared" si="188"/>
        <v>200</v>
      </c>
      <c r="U682" s="379">
        <f t="shared" si="189"/>
        <v>0</v>
      </c>
      <c r="V682" s="322">
        <f t="shared" si="190"/>
        <v>24.860634114316536</v>
      </c>
      <c r="W682" s="322">
        <f t="shared" si="191"/>
        <v>20.698584109943692</v>
      </c>
      <c r="X682" s="376">
        <f t="shared" si="192"/>
        <v>329.49200000000008</v>
      </c>
      <c r="Y682" s="379">
        <f t="shared" si="193"/>
        <v>6820.017875553568</v>
      </c>
    </row>
    <row r="683" spans="1:25" ht="15" customHeight="1" x14ac:dyDescent="0.25">
      <c r="A683" s="210">
        <f>'11-2021'!A689</f>
        <v>44529.208333331691</v>
      </c>
      <c r="B683" s="249">
        <v>565.154</v>
      </c>
      <c r="C683" s="250">
        <v>28249.414339999999</v>
      </c>
      <c r="D683" s="249">
        <v>0</v>
      </c>
      <c r="E683" s="250">
        <v>0</v>
      </c>
      <c r="F683" s="251">
        <f t="shared" si="181"/>
        <v>565.154</v>
      </c>
      <c r="G683" s="251">
        <f t="shared" si="182"/>
        <v>28249.414339999999</v>
      </c>
      <c r="H683" s="226">
        <f>'11-2021'!P689</f>
        <v>0</v>
      </c>
      <c r="I683" s="326">
        <f t="shared" si="183"/>
        <v>565.154</v>
      </c>
      <c r="J683" s="322">
        <f t="shared" si="184"/>
        <v>49.985339111109539</v>
      </c>
      <c r="K683" s="360">
        <v>5.21</v>
      </c>
      <c r="L683" s="327">
        <f t="shared" si="185"/>
        <v>62.283999999999999</v>
      </c>
      <c r="M683" s="322">
        <f t="shared" si="194"/>
        <v>0</v>
      </c>
      <c r="N683" s="322">
        <f t="shared" si="195"/>
        <v>0</v>
      </c>
      <c r="O683" s="322">
        <f t="shared" si="196"/>
        <v>24.860634114316536</v>
      </c>
      <c r="P683" s="322">
        <f t="shared" si="197"/>
        <v>0</v>
      </c>
      <c r="Q683" s="322">
        <f t="shared" si="198"/>
        <v>0</v>
      </c>
      <c r="R683" s="322">
        <f t="shared" si="186"/>
        <v>62.283999999999999</v>
      </c>
      <c r="S683" s="322">
        <f t="shared" si="187"/>
        <v>0</v>
      </c>
      <c r="T683" s="376">
        <f t="shared" si="188"/>
        <v>200</v>
      </c>
      <c r="U683" s="379">
        <f t="shared" si="189"/>
        <v>0</v>
      </c>
      <c r="V683" s="322">
        <f t="shared" si="190"/>
        <v>24.860634114316536</v>
      </c>
      <c r="W683" s="322">
        <f t="shared" si="191"/>
        <v>25.124704996793003</v>
      </c>
      <c r="X683" s="376">
        <f t="shared" si="192"/>
        <v>365.154</v>
      </c>
      <c r="Y683" s="379">
        <f t="shared" si="193"/>
        <v>9174.3865283989526</v>
      </c>
    </row>
    <row r="684" spans="1:25" ht="15" customHeight="1" x14ac:dyDescent="0.25">
      <c r="A684" s="210">
        <f>'11-2021'!A690</f>
        <v>44529.249999998356</v>
      </c>
      <c r="B684" s="252">
        <v>598.80700000000002</v>
      </c>
      <c r="C684" s="253">
        <v>37779.450022000005</v>
      </c>
      <c r="D684" s="249">
        <v>0</v>
      </c>
      <c r="E684" s="253">
        <v>0</v>
      </c>
      <c r="F684" s="251">
        <f t="shared" si="181"/>
        <v>598.80700000000002</v>
      </c>
      <c r="G684" s="251">
        <f t="shared" si="182"/>
        <v>37779.450022000005</v>
      </c>
      <c r="H684" s="226">
        <f>'11-2021'!P690</f>
        <v>0</v>
      </c>
      <c r="I684" s="326">
        <f t="shared" si="183"/>
        <v>598.80700000000002</v>
      </c>
      <c r="J684" s="322">
        <f t="shared" si="184"/>
        <v>63.091196365439956</v>
      </c>
      <c r="K684" s="360">
        <v>5.21</v>
      </c>
      <c r="L684" s="327">
        <f t="shared" si="185"/>
        <v>62.283999999999999</v>
      </c>
      <c r="M684" s="322">
        <f t="shared" si="194"/>
        <v>0</v>
      </c>
      <c r="N684" s="322">
        <f t="shared" si="195"/>
        <v>0</v>
      </c>
      <c r="O684" s="322">
        <f t="shared" si="196"/>
        <v>24.860634114316536</v>
      </c>
      <c r="P684" s="322">
        <f t="shared" si="197"/>
        <v>0</v>
      </c>
      <c r="Q684" s="322">
        <f t="shared" si="198"/>
        <v>0</v>
      </c>
      <c r="R684" s="322">
        <f t="shared" si="186"/>
        <v>62.283999999999999</v>
      </c>
      <c r="S684" s="322">
        <f t="shared" si="187"/>
        <v>0.80719636543995676</v>
      </c>
      <c r="T684" s="376">
        <f t="shared" si="188"/>
        <v>200</v>
      </c>
      <c r="U684" s="379">
        <f t="shared" si="189"/>
        <v>161.43927308799135</v>
      </c>
      <c r="V684" s="322">
        <f t="shared" si="190"/>
        <v>24.860634114316536</v>
      </c>
      <c r="W684" s="322">
        <f t="shared" si="191"/>
        <v>38.230562251123416</v>
      </c>
      <c r="X684" s="376">
        <f t="shared" si="192"/>
        <v>398.80700000000002</v>
      </c>
      <c r="Y684" s="379">
        <f t="shared" si="193"/>
        <v>15246.615839683776</v>
      </c>
    </row>
    <row r="685" spans="1:25" ht="15" customHeight="1" x14ac:dyDescent="0.25">
      <c r="A685" s="210">
        <f>'11-2021'!A691</f>
        <v>44529.29166666502</v>
      </c>
      <c r="B685" s="252">
        <v>648.64700000000005</v>
      </c>
      <c r="C685" s="253">
        <v>55060.148224000004</v>
      </c>
      <c r="D685" s="249">
        <v>0</v>
      </c>
      <c r="E685" s="253">
        <v>0</v>
      </c>
      <c r="F685" s="251">
        <f t="shared" si="181"/>
        <v>648.64700000000005</v>
      </c>
      <c r="G685" s="251">
        <f t="shared" si="182"/>
        <v>55060.148224000004</v>
      </c>
      <c r="H685" s="226">
        <f>'11-2021'!P691</f>
        <v>0</v>
      </c>
      <c r="I685" s="326">
        <f t="shared" si="183"/>
        <v>648.64700000000005</v>
      </c>
      <c r="J685" s="322">
        <f t="shared" si="184"/>
        <v>84.884610927052776</v>
      </c>
      <c r="K685" s="360">
        <v>5.21</v>
      </c>
      <c r="L685" s="327">
        <f t="shared" si="185"/>
        <v>62.283999999999999</v>
      </c>
      <c r="M685" s="322">
        <f t="shared" si="194"/>
        <v>0</v>
      </c>
      <c r="N685" s="322">
        <f t="shared" si="195"/>
        <v>0</v>
      </c>
      <c r="O685" s="322">
        <f t="shared" si="196"/>
        <v>24.860634114316536</v>
      </c>
      <c r="P685" s="322">
        <f t="shared" si="197"/>
        <v>0</v>
      </c>
      <c r="Q685" s="322">
        <f t="shared" si="198"/>
        <v>0</v>
      </c>
      <c r="R685" s="322">
        <f t="shared" si="186"/>
        <v>62.283999999999999</v>
      </c>
      <c r="S685" s="322">
        <f t="shared" si="187"/>
        <v>22.600610927052777</v>
      </c>
      <c r="T685" s="376">
        <f t="shared" si="188"/>
        <v>200</v>
      </c>
      <c r="U685" s="379">
        <f t="shared" si="189"/>
        <v>4520.1221854105552</v>
      </c>
      <c r="V685" s="322">
        <f t="shared" si="190"/>
        <v>24.860634114316536</v>
      </c>
      <c r="W685" s="322">
        <f t="shared" si="191"/>
        <v>60.023976812736237</v>
      </c>
      <c r="X685" s="376">
        <f t="shared" si="192"/>
        <v>448.64700000000005</v>
      </c>
      <c r="Y685" s="379">
        <f t="shared" si="193"/>
        <v>26929.577125103679</v>
      </c>
    </row>
    <row r="686" spans="1:25" ht="15" customHeight="1" x14ac:dyDescent="0.25">
      <c r="A686" s="210">
        <f>'11-2021'!A692</f>
        <v>44529.333333331684</v>
      </c>
      <c r="B686" s="252">
        <v>661.63200000000006</v>
      </c>
      <c r="C686" s="253">
        <v>66354.100781999994</v>
      </c>
      <c r="D686" s="249">
        <v>0</v>
      </c>
      <c r="E686" s="253">
        <v>0</v>
      </c>
      <c r="F686" s="251">
        <f t="shared" si="181"/>
        <v>661.63200000000006</v>
      </c>
      <c r="G686" s="251">
        <f t="shared" si="182"/>
        <v>66354.100781999994</v>
      </c>
      <c r="H686" s="226">
        <f>'11-2021'!P692</f>
        <v>0</v>
      </c>
      <c r="I686" s="326">
        <f t="shared" si="183"/>
        <v>661.63200000000006</v>
      </c>
      <c r="J686" s="322">
        <f t="shared" si="184"/>
        <v>100.28853015271328</v>
      </c>
      <c r="K686" s="360">
        <v>5.21</v>
      </c>
      <c r="L686" s="327">
        <f t="shared" si="185"/>
        <v>62.283999999999999</v>
      </c>
      <c r="M686" s="322">
        <f t="shared" si="194"/>
        <v>0</v>
      </c>
      <c r="N686" s="322">
        <f t="shared" si="195"/>
        <v>0</v>
      </c>
      <c r="O686" s="322">
        <f t="shared" si="196"/>
        <v>24.860634114316536</v>
      </c>
      <c r="P686" s="322">
        <f t="shared" si="197"/>
        <v>0</v>
      </c>
      <c r="Q686" s="322">
        <f t="shared" si="198"/>
        <v>0</v>
      </c>
      <c r="R686" s="322">
        <f t="shared" si="186"/>
        <v>62.283999999999999</v>
      </c>
      <c r="S686" s="322">
        <f t="shared" si="187"/>
        <v>38.004530152713279</v>
      </c>
      <c r="T686" s="376">
        <f t="shared" si="188"/>
        <v>200</v>
      </c>
      <c r="U686" s="379">
        <f t="shared" si="189"/>
        <v>7600.9060305426556</v>
      </c>
      <c r="V686" s="322">
        <f t="shared" si="190"/>
        <v>24.860634114316536</v>
      </c>
      <c r="W686" s="322">
        <f t="shared" si="191"/>
        <v>75.427896038396739</v>
      </c>
      <c r="X686" s="376">
        <f t="shared" si="192"/>
        <v>461.63200000000006</v>
      </c>
      <c r="Y686" s="379">
        <f t="shared" si="193"/>
        <v>34819.930503997166</v>
      </c>
    </row>
    <row r="687" spans="1:25" ht="15" customHeight="1" x14ac:dyDescent="0.25">
      <c r="A687" s="210">
        <f>'11-2021'!A693</f>
        <v>44529.374999998348</v>
      </c>
      <c r="B687" s="252">
        <v>611.20899999999995</v>
      </c>
      <c r="C687" s="253">
        <v>41485.533929999998</v>
      </c>
      <c r="D687" s="249">
        <v>0</v>
      </c>
      <c r="E687" s="253">
        <v>0</v>
      </c>
      <c r="F687" s="251">
        <f t="shared" si="181"/>
        <v>611.20899999999995</v>
      </c>
      <c r="G687" s="251">
        <f t="shared" si="182"/>
        <v>41485.533929999998</v>
      </c>
      <c r="H687" s="226">
        <f>'11-2021'!P693</f>
        <v>0</v>
      </c>
      <c r="I687" s="326">
        <f t="shared" si="183"/>
        <v>611.20899999999995</v>
      </c>
      <c r="J687" s="322">
        <f t="shared" si="184"/>
        <v>67.874546889852738</v>
      </c>
      <c r="K687" s="360">
        <v>5.21</v>
      </c>
      <c r="L687" s="327">
        <f t="shared" si="185"/>
        <v>62.283999999999999</v>
      </c>
      <c r="M687" s="322">
        <f t="shared" si="194"/>
        <v>0</v>
      </c>
      <c r="N687" s="322">
        <f t="shared" si="195"/>
        <v>0</v>
      </c>
      <c r="O687" s="322">
        <f t="shared" si="196"/>
        <v>24.860634114316536</v>
      </c>
      <c r="P687" s="322">
        <f t="shared" si="197"/>
        <v>0</v>
      </c>
      <c r="Q687" s="322">
        <f t="shared" si="198"/>
        <v>0</v>
      </c>
      <c r="R687" s="322">
        <f t="shared" si="186"/>
        <v>62.283999999999999</v>
      </c>
      <c r="S687" s="322">
        <f t="shared" si="187"/>
        <v>5.5905468898527388</v>
      </c>
      <c r="T687" s="376">
        <f t="shared" si="188"/>
        <v>200</v>
      </c>
      <c r="U687" s="379">
        <f t="shared" si="189"/>
        <v>1118.1093779705477</v>
      </c>
      <c r="V687" s="322">
        <f t="shared" si="190"/>
        <v>24.860634114316536</v>
      </c>
      <c r="W687" s="322">
        <f t="shared" si="191"/>
        <v>43.013912775536198</v>
      </c>
      <c r="X687" s="376">
        <f t="shared" si="192"/>
        <v>411.20899999999995</v>
      </c>
      <c r="Y687" s="379">
        <f t="shared" si="193"/>
        <v>17687.708058515462</v>
      </c>
    </row>
    <row r="688" spans="1:25" ht="15" customHeight="1" x14ac:dyDescent="0.25">
      <c r="A688" s="210">
        <f>'11-2021'!A694</f>
        <v>44529.416666665013</v>
      </c>
      <c r="B688" s="252">
        <v>591.36199999999997</v>
      </c>
      <c r="C688" s="253">
        <v>37662.466851999998</v>
      </c>
      <c r="D688" s="249">
        <v>0</v>
      </c>
      <c r="E688" s="253">
        <v>0</v>
      </c>
      <c r="F688" s="251">
        <f t="shared" si="181"/>
        <v>591.36199999999997</v>
      </c>
      <c r="G688" s="251">
        <f t="shared" si="182"/>
        <v>37662.466851999998</v>
      </c>
      <c r="H688" s="226">
        <f>'11-2021'!P694</f>
        <v>0</v>
      </c>
      <c r="I688" s="326">
        <f t="shared" si="183"/>
        <v>591.36199999999997</v>
      </c>
      <c r="J688" s="322">
        <f t="shared" si="184"/>
        <v>63.687668216760628</v>
      </c>
      <c r="K688" s="360">
        <v>5.21</v>
      </c>
      <c r="L688" s="327">
        <f t="shared" si="185"/>
        <v>62.283999999999999</v>
      </c>
      <c r="M688" s="322">
        <f t="shared" si="194"/>
        <v>0</v>
      </c>
      <c r="N688" s="322">
        <f t="shared" si="195"/>
        <v>0</v>
      </c>
      <c r="O688" s="322">
        <f t="shared" si="196"/>
        <v>24.860634114316536</v>
      </c>
      <c r="P688" s="322">
        <f t="shared" si="197"/>
        <v>0</v>
      </c>
      <c r="Q688" s="322">
        <f t="shared" si="198"/>
        <v>0</v>
      </c>
      <c r="R688" s="322">
        <f t="shared" si="186"/>
        <v>62.283999999999999</v>
      </c>
      <c r="S688" s="322">
        <f t="shared" si="187"/>
        <v>1.4036682167606287</v>
      </c>
      <c r="T688" s="376">
        <f t="shared" si="188"/>
        <v>200</v>
      </c>
      <c r="U688" s="379">
        <f t="shared" si="189"/>
        <v>280.73364335212574</v>
      </c>
      <c r="V688" s="322">
        <f t="shared" si="190"/>
        <v>24.860634114316536</v>
      </c>
      <c r="W688" s="322">
        <f t="shared" si="191"/>
        <v>38.827034102444088</v>
      </c>
      <c r="X688" s="376">
        <f t="shared" si="192"/>
        <v>391.36199999999997</v>
      </c>
      <c r="Y688" s="379">
        <f t="shared" si="193"/>
        <v>15195.425720400723</v>
      </c>
    </row>
    <row r="689" spans="1:25" ht="15" customHeight="1" x14ac:dyDescent="0.25">
      <c r="A689" s="210">
        <f>'11-2021'!A695</f>
        <v>44529.458333331677</v>
      </c>
      <c r="B689" s="252">
        <v>573.86800000000005</v>
      </c>
      <c r="C689" s="253">
        <v>34060.604187999998</v>
      </c>
      <c r="D689" s="249">
        <v>0</v>
      </c>
      <c r="E689" s="253">
        <v>0</v>
      </c>
      <c r="F689" s="251">
        <f t="shared" si="181"/>
        <v>573.86800000000005</v>
      </c>
      <c r="G689" s="251">
        <f t="shared" si="182"/>
        <v>34060.604187999998</v>
      </c>
      <c r="H689" s="226">
        <f>'11-2021'!P695</f>
        <v>0</v>
      </c>
      <c r="I689" s="326">
        <f t="shared" si="183"/>
        <v>573.86800000000005</v>
      </c>
      <c r="J689" s="322">
        <f t="shared" si="184"/>
        <v>59.352680734942524</v>
      </c>
      <c r="K689" s="360">
        <v>5.21</v>
      </c>
      <c r="L689" s="327">
        <f t="shared" si="185"/>
        <v>62.283999999999999</v>
      </c>
      <c r="M689" s="322">
        <f t="shared" si="194"/>
        <v>0</v>
      </c>
      <c r="N689" s="322">
        <f t="shared" si="195"/>
        <v>0</v>
      </c>
      <c r="O689" s="322">
        <f t="shared" si="196"/>
        <v>24.860634114316536</v>
      </c>
      <c r="P689" s="322">
        <f t="shared" si="197"/>
        <v>0</v>
      </c>
      <c r="Q689" s="322">
        <f t="shared" si="198"/>
        <v>0</v>
      </c>
      <c r="R689" s="322">
        <f t="shared" si="186"/>
        <v>62.283999999999999</v>
      </c>
      <c r="S689" s="322">
        <f t="shared" si="187"/>
        <v>0</v>
      </c>
      <c r="T689" s="376">
        <f t="shared" si="188"/>
        <v>200</v>
      </c>
      <c r="U689" s="379">
        <f t="shared" si="189"/>
        <v>0</v>
      </c>
      <c r="V689" s="322">
        <f t="shared" si="190"/>
        <v>24.860634114316536</v>
      </c>
      <c r="W689" s="322">
        <f t="shared" si="191"/>
        <v>34.492046620625985</v>
      </c>
      <c r="X689" s="376">
        <f t="shared" si="192"/>
        <v>373.86800000000005</v>
      </c>
      <c r="Y689" s="379">
        <f t="shared" si="193"/>
        <v>12895.472485960197</v>
      </c>
    </row>
    <row r="690" spans="1:25" ht="15" customHeight="1" x14ac:dyDescent="0.25">
      <c r="A690" s="210">
        <f>'11-2021'!A696</f>
        <v>44529.499999998341</v>
      </c>
      <c r="B690" s="252">
        <v>542.11199999999997</v>
      </c>
      <c r="C690" s="253">
        <v>31626.444</v>
      </c>
      <c r="D690" s="249">
        <v>0</v>
      </c>
      <c r="E690" s="253">
        <v>0</v>
      </c>
      <c r="F690" s="251">
        <f t="shared" si="181"/>
        <v>542.11199999999997</v>
      </c>
      <c r="G690" s="251">
        <f t="shared" si="182"/>
        <v>31626.444</v>
      </c>
      <c r="H690" s="226">
        <f>'11-2021'!P696</f>
        <v>0</v>
      </c>
      <c r="I690" s="326">
        <f t="shared" si="183"/>
        <v>542.11199999999997</v>
      </c>
      <c r="J690" s="322">
        <f t="shared" si="184"/>
        <v>58.339317336638928</v>
      </c>
      <c r="K690" s="360">
        <v>5.21</v>
      </c>
      <c r="L690" s="327">
        <f t="shared" si="185"/>
        <v>62.283999999999999</v>
      </c>
      <c r="M690" s="322">
        <f t="shared" si="194"/>
        <v>0</v>
      </c>
      <c r="N690" s="322">
        <f t="shared" si="195"/>
        <v>0</v>
      </c>
      <c r="O690" s="322">
        <f t="shared" si="196"/>
        <v>24.860634114316536</v>
      </c>
      <c r="P690" s="322">
        <f t="shared" si="197"/>
        <v>0</v>
      </c>
      <c r="Q690" s="322">
        <f t="shared" si="198"/>
        <v>0</v>
      </c>
      <c r="R690" s="322">
        <f t="shared" si="186"/>
        <v>62.283999999999999</v>
      </c>
      <c r="S690" s="322">
        <f t="shared" si="187"/>
        <v>0</v>
      </c>
      <c r="T690" s="376">
        <f t="shared" si="188"/>
        <v>200</v>
      </c>
      <c r="U690" s="379">
        <f t="shared" si="189"/>
        <v>0</v>
      </c>
      <c r="V690" s="322">
        <f t="shared" si="190"/>
        <v>24.860634114316536</v>
      </c>
      <c r="W690" s="322">
        <f t="shared" si="191"/>
        <v>33.478683222322388</v>
      </c>
      <c r="X690" s="376">
        <f t="shared" si="192"/>
        <v>342.11199999999997</v>
      </c>
      <c r="Y690" s="379">
        <f t="shared" si="193"/>
        <v>11453.459274555156</v>
      </c>
    </row>
    <row r="691" spans="1:25" ht="15" customHeight="1" x14ac:dyDescent="0.25">
      <c r="A691" s="210">
        <f>'11-2021'!A697</f>
        <v>44529.541666665005</v>
      </c>
      <c r="B691" s="252">
        <v>479.75799999999998</v>
      </c>
      <c r="C691" s="253">
        <v>33568.167671999996</v>
      </c>
      <c r="D691" s="249">
        <v>0</v>
      </c>
      <c r="E691" s="253">
        <v>0</v>
      </c>
      <c r="F691" s="251">
        <f t="shared" si="181"/>
        <v>479.75799999999998</v>
      </c>
      <c r="G691" s="251">
        <f t="shared" si="182"/>
        <v>33568.167671999996</v>
      </c>
      <c r="H691" s="226">
        <f>'11-2021'!P697</f>
        <v>0</v>
      </c>
      <c r="I691" s="326">
        <f t="shared" si="183"/>
        <v>479.75799999999998</v>
      </c>
      <c r="J691" s="322">
        <f t="shared" si="184"/>
        <v>69.968958666661109</v>
      </c>
      <c r="K691" s="360">
        <v>5.21</v>
      </c>
      <c r="L691" s="327">
        <f t="shared" si="185"/>
        <v>62.283999999999999</v>
      </c>
      <c r="M691" s="322">
        <f t="shared" si="194"/>
        <v>0</v>
      </c>
      <c r="N691" s="322">
        <f t="shared" si="195"/>
        <v>0</v>
      </c>
      <c r="O691" s="322">
        <f t="shared" si="196"/>
        <v>24.860634114316536</v>
      </c>
      <c r="P691" s="322">
        <f t="shared" si="197"/>
        <v>0</v>
      </c>
      <c r="Q691" s="322">
        <f t="shared" si="198"/>
        <v>0</v>
      </c>
      <c r="R691" s="322">
        <f t="shared" si="186"/>
        <v>62.283999999999999</v>
      </c>
      <c r="S691" s="322">
        <f t="shared" si="187"/>
        <v>7.6849586666611103</v>
      </c>
      <c r="T691" s="376">
        <f t="shared" si="188"/>
        <v>200</v>
      </c>
      <c r="U691" s="379">
        <f t="shared" si="189"/>
        <v>1536.9917333322221</v>
      </c>
      <c r="V691" s="322">
        <f t="shared" si="190"/>
        <v>24.860634114316536</v>
      </c>
      <c r="W691" s="322">
        <f t="shared" si="191"/>
        <v>45.10832455234457</v>
      </c>
      <c r="X691" s="376">
        <f t="shared" si="192"/>
        <v>279.75799999999998</v>
      </c>
      <c r="Y691" s="379">
        <f t="shared" si="193"/>
        <v>12619.414660114811</v>
      </c>
    </row>
    <row r="692" spans="1:25" ht="15" customHeight="1" x14ac:dyDescent="0.25">
      <c r="A692" s="210">
        <f>'11-2021'!A698</f>
        <v>44529.58333333167</v>
      </c>
      <c r="B692" s="252">
        <v>398.95</v>
      </c>
      <c r="C692" s="253">
        <v>20952.853999999999</v>
      </c>
      <c r="D692" s="249">
        <v>2.4140000000000001</v>
      </c>
      <c r="E692" s="253">
        <v>126.783</v>
      </c>
      <c r="F692" s="251">
        <f t="shared" si="181"/>
        <v>396.536</v>
      </c>
      <c r="G692" s="251">
        <f t="shared" si="182"/>
        <v>20826.071</v>
      </c>
      <c r="H692" s="226">
        <f>'11-2021'!P698</f>
        <v>0</v>
      </c>
      <c r="I692" s="326">
        <f t="shared" si="183"/>
        <v>396.536</v>
      </c>
      <c r="J692" s="322">
        <f t="shared" si="184"/>
        <v>52.520000706114956</v>
      </c>
      <c r="K692" s="360">
        <v>5.21</v>
      </c>
      <c r="L692" s="327">
        <f t="shared" si="185"/>
        <v>62.283999999999999</v>
      </c>
      <c r="M692" s="322">
        <f t="shared" si="194"/>
        <v>0</v>
      </c>
      <c r="N692" s="322">
        <f t="shared" si="195"/>
        <v>0</v>
      </c>
      <c r="O692" s="322">
        <f t="shared" si="196"/>
        <v>24.860634114316536</v>
      </c>
      <c r="P692" s="322">
        <f t="shared" si="197"/>
        <v>0</v>
      </c>
      <c r="Q692" s="322">
        <f t="shared" si="198"/>
        <v>0</v>
      </c>
      <c r="R692" s="322">
        <f t="shared" si="186"/>
        <v>62.283999999999999</v>
      </c>
      <c r="S692" s="322">
        <f t="shared" si="187"/>
        <v>0</v>
      </c>
      <c r="T692" s="376">
        <f t="shared" si="188"/>
        <v>200</v>
      </c>
      <c r="U692" s="379">
        <f t="shared" si="189"/>
        <v>0</v>
      </c>
      <c r="V692" s="322">
        <f t="shared" si="190"/>
        <v>24.860634114316536</v>
      </c>
      <c r="W692" s="322">
        <f t="shared" si="191"/>
        <v>27.65936659179842</v>
      </c>
      <c r="X692" s="376">
        <f t="shared" si="192"/>
        <v>196.536</v>
      </c>
      <c r="Y692" s="379">
        <f t="shared" si="193"/>
        <v>5436.0612724856946</v>
      </c>
    </row>
    <row r="693" spans="1:25" ht="15" customHeight="1" x14ac:dyDescent="0.25">
      <c r="A693" s="210">
        <f>'11-2021'!A699</f>
        <v>44529.624999998334</v>
      </c>
      <c r="B693" s="252">
        <v>440.45</v>
      </c>
      <c r="C693" s="253">
        <v>22749.2425</v>
      </c>
      <c r="D693" s="249">
        <v>59.311</v>
      </c>
      <c r="E693" s="253">
        <v>3063.4140000000002</v>
      </c>
      <c r="F693" s="251">
        <f t="shared" si="181"/>
        <v>381.13900000000001</v>
      </c>
      <c r="G693" s="251">
        <f t="shared" si="182"/>
        <v>19685.8285</v>
      </c>
      <c r="H693" s="226">
        <f>'11-2021'!P699</f>
        <v>0</v>
      </c>
      <c r="I693" s="326">
        <f t="shared" si="183"/>
        <v>381.13900000000001</v>
      </c>
      <c r="J693" s="322">
        <f t="shared" si="184"/>
        <v>51.649997769842493</v>
      </c>
      <c r="K693" s="360">
        <v>5.21</v>
      </c>
      <c r="L693" s="327">
        <f t="shared" si="185"/>
        <v>62.283999999999999</v>
      </c>
      <c r="M693" s="322">
        <f t="shared" si="194"/>
        <v>0</v>
      </c>
      <c r="N693" s="322">
        <f t="shared" si="195"/>
        <v>0</v>
      </c>
      <c r="O693" s="322">
        <f t="shared" si="196"/>
        <v>24.860634114316536</v>
      </c>
      <c r="P693" s="322">
        <f t="shared" si="197"/>
        <v>0</v>
      </c>
      <c r="Q693" s="322">
        <f t="shared" si="198"/>
        <v>0</v>
      </c>
      <c r="R693" s="322">
        <f t="shared" si="186"/>
        <v>62.283999999999999</v>
      </c>
      <c r="S693" s="322">
        <f t="shared" si="187"/>
        <v>0</v>
      </c>
      <c r="T693" s="376">
        <f t="shared" si="188"/>
        <v>200</v>
      </c>
      <c r="U693" s="379">
        <f t="shared" si="189"/>
        <v>0</v>
      </c>
      <c r="V693" s="322">
        <f t="shared" si="190"/>
        <v>24.860634114316536</v>
      </c>
      <c r="W693" s="322">
        <f t="shared" si="191"/>
        <v>26.789363655525957</v>
      </c>
      <c r="X693" s="376">
        <f t="shared" si="192"/>
        <v>181.13900000000001</v>
      </c>
      <c r="Y693" s="379">
        <f t="shared" si="193"/>
        <v>4852.5985431983163</v>
      </c>
    </row>
    <row r="694" spans="1:25" ht="15" customHeight="1" x14ac:dyDescent="0.25">
      <c r="A694" s="210">
        <f>'11-2021'!A700</f>
        <v>44529.666666664998</v>
      </c>
      <c r="B694" s="252">
        <v>352.97500000000002</v>
      </c>
      <c r="C694" s="253">
        <v>19379.70635</v>
      </c>
      <c r="D694" s="249">
        <v>0</v>
      </c>
      <c r="E694" s="253">
        <v>0</v>
      </c>
      <c r="F694" s="251">
        <f t="shared" si="181"/>
        <v>352.97500000000002</v>
      </c>
      <c r="G694" s="251">
        <f t="shared" si="182"/>
        <v>19379.70635</v>
      </c>
      <c r="H694" s="226">
        <f>'11-2021'!P700</f>
        <v>0</v>
      </c>
      <c r="I694" s="326">
        <f t="shared" si="183"/>
        <v>352.97500000000002</v>
      </c>
      <c r="J694" s="322">
        <f t="shared" si="184"/>
        <v>54.903906367306462</v>
      </c>
      <c r="K694" s="360">
        <v>5.21</v>
      </c>
      <c r="L694" s="327">
        <f t="shared" si="185"/>
        <v>62.283999999999999</v>
      </c>
      <c r="M694" s="322">
        <f t="shared" si="194"/>
        <v>0</v>
      </c>
      <c r="N694" s="322">
        <f t="shared" si="195"/>
        <v>0</v>
      </c>
      <c r="O694" s="322">
        <f t="shared" si="196"/>
        <v>24.860634114316536</v>
      </c>
      <c r="P694" s="322">
        <f t="shared" si="197"/>
        <v>0</v>
      </c>
      <c r="Q694" s="322">
        <f t="shared" si="198"/>
        <v>0</v>
      </c>
      <c r="R694" s="322">
        <f t="shared" si="186"/>
        <v>62.283999999999999</v>
      </c>
      <c r="S694" s="322">
        <f t="shared" si="187"/>
        <v>0</v>
      </c>
      <c r="T694" s="376">
        <f t="shared" si="188"/>
        <v>200</v>
      </c>
      <c r="U694" s="379">
        <f t="shared" si="189"/>
        <v>0</v>
      </c>
      <c r="V694" s="322">
        <f t="shared" si="190"/>
        <v>24.860634114316536</v>
      </c>
      <c r="W694" s="322">
        <f t="shared" si="191"/>
        <v>30.043272252989926</v>
      </c>
      <c r="X694" s="376">
        <f t="shared" si="192"/>
        <v>152.97500000000002</v>
      </c>
      <c r="Y694" s="379">
        <f t="shared" si="193"/>
        <v>4595.8695729011342</v>
      </c>
    </row>
    <row r="695" spans="1:25" ht="15" customHeight="1" x14ac:dyDescent="0.25">
      <c r="A695" s="210">
        <f>'11-2021'!A701</f>
        <v>44529.708333331662</v>
      </c>
      <c r="B695" s="252">
        <v>327.91800000000001</v>
      </c>
      <c r="C695" s="253">
        <v>23812.623870000003</v>
      </c>
      <c r="D695" s="249">
        <v>0</v>
      </c>
      <c r="E695" s="253">
        <v>0</v>
      </c>
      <c r="F695" s="251">
        <f t="shared" si="181"/>
        <v>327.91800000000001</v>
      </c>
      <c r="G695" s="251">
        <f t="shared" si="182"/>
        <v>23812.623870000003</v>
      </c>
      <c r="H695" s="226">
        <f>'11-2021'!P701</f>
        <v>0</v>
      </c>
      <c r="I695" s="326">
        <f t="shared" si="183"/>
        <v>327.91800000000001</v>
      </c>
      <c r="J695" s="322">
        <f t="shared" si="184"/>
        <v>72.617617422648351</v>
      </c>
      <c r="K695" s="360">
        <v>5.21</v>
      </c>
      <c r="L695" s="327">
        <f t="shared" si="185"/>
        <v>62.283999999999999</v>
      </c>
      <c r="M695" s="322">
        <f t="shared" si="194"/>
        <v>0</v>
      </c>
      <c r="N695" s="322">
        <f t="shared" si="195"/>
        <v>0</v>
      </c>
      <c r="O695" s="322">
        <f t="shared" si="196"/>
        <v>24.860634114316536</v>
      </c>
      <c r="P695" s="322">
        <f t="shared" si="197"/>
        <v>0</v>
      </c>
      <c r="Q695" s="322">
        <f t="shared" si="198"/>
        <v>0</v>
      </c>
      <c r="R695" s="322">
        <f t="shared" si="186"/>
        <v>62.283999999999999</v>
      </c>
      <c r="S695" s="322">
        <f t="shared" si="187"/>
        <v>10.333617422648352</v>
      </c>
      <c r="T695" s="376">
        <f t="shared" si="188"/>
        <v>200</v>
      </c>
      <c r="U695" s="379">
        <f t="shared" si="189"/>
        <v>2066.7234845296703</v>
      </c>
      <c r="V695" s="322">
        <f t="shared" si="190"/>
        <v>24.860634114316536</v>
      </c>
      <c r="W695" s="322">
        <f t="shared" si="191"/>
        <v>47.756983308331812</v>
      </c>
      <c r="X695" s="376">
        <f t="shared" si="192"/>
        <v>127.91800000000001</v>
      </c>
      <c r="Y695" s="379">
        <f t="shared" si="193"/>
        <v>6108.9777908351889</v>
      </c>
    </row>
    <row r="696" spans="1:25" ht="15" customHeight="1" x14ac:dyDescent="0.25">
      <c r="A696" s="210">
        <f>'11-2021'!A702</f>
        <v>44529.749999998327</v>
      </c>
      <c r="B696" s="252">
        <v>365.99099999999999</v>
      </c>
      <c r="C696" s="253">
        <v>37375.760226999999</v>
      </c>
      <c r="D696" s="249">
        <v>0</v>
      </c>
      <c r="E696" s="253">
        <v>0</v>
      </c>
      <c r="F696" s="251">
        <f t="shared" si="181"/>
        <v>365.99099999999999</v>
      </c>
      <c r="G696" s="251">
        <f t="shared" si="182"/>
        <v>37375.760226999999</v>
      </c>
      <c r="H696" s="226">
        <f>'11-2021'!P702</f>
        <v>0</v>
      </c>
      <c r="I696" s="326">
        <f t="shared" si="183"/>
        <v>365.99099999999999</v>
      </c>
      <c r="J696" s="322">
        <f t="shared" si="184"/>
        <v>102.12207466030586</v>
      </c>
      <c r="K696" s="360">
        <v>5.21</v>
      </c>
      <c r="L696" s="327">
        <f t="shared" si="185"/>
        <v>62.283999999999999</v>
      </c>
      <c r="M696" s="322">
        <f t="shared" si="194"/>
        <v>0</v>
      </c>
      <c r="N696" s="322">
        <f t="shared" si="195"/>
        <v>0</v>
      </c>
      <c r="O696" s="322">
        <f t="shared" si="196"/>
        <v>24.860634114316536</v>
      </c>
      <c r="P696" s="322">
        <f t="shared" si="197"/>
        <v>0</v>
      </c>
      <c r="Q696" s="322">
        <f t="shared" si="198"/>
        <v>0</v>
      </c>
      <c r="R696" s="322">
        <f t="shared" si="186"/>
        <v>62.283999999999999</v>
      </c>
      <c r="S696" s="322">
        <f t="shared" si="187"/>
        <v>39.838074660305857</v>
      </c>
      <c r="T696" s="376">
        <f t="shared" si="188"/>
        <v>200</v>
      </c>
      <c r="U696" s="379">
        <f t="shared" si="189"/>
        <v>7967.6149320611712</v>
      </c>
      <c r="V696" s="322">
        <f t="shared" si="190"/>
        <v>24.860634114316536</v>
      </c>
      <c r="W696" s="322">
        <f t="shared" si="191"/>
        <v>77.261440545989316</v>
      </c>
      <c r="X696" s="376">
        <f t="shared" si="192"/>
        <v>165.99099999999999</v>
      </c>
      <c r="Y696" s="379">
        <f t="shared" si="193"/>
        <v>12824.703777669312</v>
      </c>
    </row>
    <row r="697" spans="1:25" ht="15" customHeight="1" x14ac:dyDescent="0.25">
      <c r="A697" s="210">
        <f>'11-2021'!A703</f>
        <v>44529.791666664991</v>
      </c>
      <c r="B697" s="252">
        <v>381.2</v>
      </c>
      <c r="C697" s="253">
        <v>29912.892999999996</v>
      </c>
      <c r="D697" s="249">
        <v>0</v>
      </c>
      <c r="E697" s="253">
        <v>0</v>
      </c>
      <c r="F697" s="251">
        <f t="shared" si="181"/>
        <v>381.2</v>
      </c>
      <c r="G697" s="251">
        <f t="shared" si="182"/>
        <v>29912.892999999996</v>
      </c>
      <c r="H697" s="226">
        <f>'11-2021'!P703</f>
        <v>0</v>
      </c>
      <c r="I697" s="326">
        <f t="shared" si="183"/>
        <v>381.2</v>
      </c>
      <c r="J697" s="322">
        <f t="shared" si="184"/>
        <v>78.470338405036713</v>
      </c>
      <c r="K697" s="360">
        <v>5.21</v>
      </c>
      <c r="L697" s="327">
        <f t="shared" si="185"/>
        <v>62.283999999999999</v>
      </c>
      <c r="M697" s="322">
        <f t="shared" si="194"/>
        <v>0</v>
      </c>
      <c r="N697" s="322">
        <f t="shared" si="195"/>
        <v>0</v>
      </c>
      <c r="O697" s="322">
        <f t="shared" si="196"/>
        <v>24.860634114316536</v>
      </c>
      <c r="P697" s="322">
        <f t="shared" si="197"/>
        <v>0</v>
      </c>
      <c r="Q697" s="322">
        <f t="shared" si="198"/>
        <v>0</v>
      </c>
      <c r="R697" s="322">
        <f t="shared" si="186"/>
        <v>62.283999999999999</v>
      </c>
      <c r="S697" s="322">
        <f t="shared" si="187"/>
        <v>16.186338405036715</v>
      </c>
      <c r="T697" s="376">
        <f t="shared" si="188"/>
        <v>200</v>
      </c>
      <c r="U697" s="379">
        <f t="shared" si="189"/>
        <v>3237.2676810073431</v>
      </c>
      <c r="V697" s="322">
        <f t="shared" si="190"/>
        <v>24.860634114316536</v>
      </c>
      <c r="W697" s="322">
        <f t="shared" si="191"/>
        <v>53.609704290720174</v>
      </c>
      <c r="X697" s="376">
        <f t="shared" si="192"/>
        <v>181.2</v>
      </c>
      <c r="Y697" s="379">
        <f t="shared" si="193"/>
        <v>9714.0784174784949</v>
      </c>
    </row>
    <row r="698" spans="1:25" ht="15" customHeight="1" x14ac:dyDescent="0.25">
      <c r="A698" s="210">
        <f>'11-2021'!A704</f>
        <v>44529.833333331655</v>
      </c>
      <c r="B698" s="252">
        <v>384.65499999999997</v>
      </c>
      <c r="C698" s="253">
        <v>29897.150085000001</v>
      </c>
      <c r="D698" s="249">
        <v>0</v>
      </c>
      <c r="E698" s="253">
        <v>0</v>
      </c>
      <c r="F698" s="251">
        <f t="shared" si="181"/>
        <v>384.65499999999997</v>
      </c>
      <c r="G698" s="251">
        <f t="shared" si="182"/>
        <v>29897.150085000001</v>
      </c>
      <c r="H698" s="226">
        <f>'11-2021'!P704</f>
        <v>0</v>
      </c>
      <c r="I698" s="326">
        <f t="shared" si="183"/>
        <v>384.65499999999997</v>
      </c>
      <c r="J698" s="322">
        <f t="shared" si="184"/>
        <v>77.724584588787366</v>
      </c>
      <c r="K698" s="360">
        <v>5.21</v>
      </c>
      <c r="L698" s="327">
        <f t="shared" si="185"/>
        <v>62.283999999999999</v>
      </c>
      <c r="M698" s="322">
        <f t="shared" si="194"/>
        <v>0</v>
      </c>
      <c r="N698" s="322">
        <f t="shared" si="195"/>
        <v>0</v>
      </c>
      <c r="O698" s="322">
        <f t="shared" si="196"/>
        <v>24.860634114316536</v>
      </c>
      <c r="P698" s="322">
        <f t="shared" si="197"/>
        <v>0</v>
      </c>
      <c r="Q698" s="322">
        <f t="shared" si="198"/>
        <v>0</v>
      </c>
      <c r="R698" s="322">
        <f t="shared" si="186"/>
        <v>62.283999999999999</v>
      </c>
      <c r="S698" s="322">
        <f t="shared" si="187"/>
        <v>15.440584588787367</v>
      </c>
      <c r="T698" s="376">
        <f t="shared" si="188"/>
        <v>200</v>
      </c>
      <c r="U698" s="379">
        <f t="shared" si="189"/>
        <v>3088.1169177574734</v>
      </c>
      <c r="V698" s="322">
        <f t="shared" si="190"/>
        <v>24.860634114316536</v>
      </c>
      <c r="W698" s="322">
        <f t="shared" si="191"/>
        <v>52.863950474470826</v>
      </c>
      <c r="X698" s="376">
        <f t="shared" si="192"/>
        <v>184.65499999999997</v>
      </c>
      <c r="Y698" s="379">
        <f t="shared" si="193"/>
        <v>9761.5927748634094</v>
      </c>
    </row>
    <row r="699" spans="1:25" ht="15" customHeight="1" x14ac:dyDescent="0.25">
      <c r="A699" s="210">
        <f>'11-2021'!A705</f>
        <v>44529.874999998319</v>
      </c>
      <c r="B699" s="252">
        <v>422.25700000000001</v>
      </c>
      <c r="C699" s="253">
        <v>30521.767294000001</v>
      </c>
      <c r="D699" s="249">
        <v>0</v>
      </c>
      <c r="E699" s="253">
        <v>0</v>
      </c>
      <c r="F699" s="251">
        <f t="shared" si="181"/>
        <v>422.25700000000001</v>
      </c>
      <c r="G699" s="251">
        <f t="shared" si="182"/>
        <v>30521.767294000001</v>
      </c>
      <c r="H699" s="226">
        <f>'11-2021'!P705</f>
        <v>0</v>
      </c>
      <c r="I699" s="326">
        <f t="shared" si="183"/>
        <v>422.25700000000001</v>
      </c>
      <c r="J699" s="322">
        <f t="shared" si="184"/>
        <v>72.282442431978637</v>
      </c>
      <c r="K699" s="360">
        <v>5.21</v>
      </c>
      <c r="L699" s="327">
        <f t="shared" si="185"/>
        <v>62.283999999999999</v>
      </c>
      <c r="M699" s="322">
        <f t="shared" si="194"/>
        <v>0</v>
      </c>
      <c r="N699" s="322">
        <f t="shared" si="195"/>
        <v>0</v>
      </c>
      <c r="O699" s="322">
        <f t="shared" si="196"/>
        <v>24.860634114316536</v>
      </c>
      <c r="P699" s="322">
        <f t="shared" si="197"/>
        <v>0</v>
      </c>
      <c r="Q699" s="322">
        <f t="shared" si="198"/>
        <v>0</v>
      </c>
      <c r="R699" s="322">
        <f t="shared" si="186"/>
        <v>62.283999999999999</v>
      </c>
      <c r="S699" s="322">
        <f t="shared" si="187"/>
        <v>9.9984424319786385</v>
      </c>
      <c r="T699" s="376">
        <f t="shared" si="188"/>
        <v>200</v>
      </c>
      <c r="U699" s="379">
        <f t="shared" si="189"/>
        <v>1999.6884863957278</v>
      </c>
      <c r="V699" s="322">
        <f t="shared" si="190"/>
        <v>24.860634114316536</v>
      </c>
      <c r="W699" s="322">
        <f t="shared" si="191"/>
        <v>47.421808317662098</v>
      </c>
      <c r="X699" s="376">
        <f t="shared" si="192"/>
        <v>222.25700000000001</v>
      </c>
      <c r="Y699" s="379">
        <f t="shared" si="193"/>
        <v>10539.828851258626</v>
      </c>
    </row>
    <row r="700" spans="1:25" ht="15" customHeight="1" x14ac:dyDescent="0.25">
      <c r="A700" s="210">
        <f>'11-2021'!A706</f>
        <v>44529.916666664983</v>
      </c>
      <c r="B700" s="252">
        <v>403.38099999999997</v>
      </c>
      <c r="C700" s="253">
        <v>26268.701091999999</v>
      </c>
      <c r="D700" s="249">
        <v>0</v>
      </c>
      <c r="E700" s="253">
        <v>0</v>
      </c>
      <c r="F700" s="251">
        <f t="shared" si="181"/>
        <v>403.38099999999997</v>
      </c>
      <c r="G700" s="251">
        <f t="shared" si="182"/>
        <v>26268.701091999999</v>
      </c>
      <c r="H700" s="226">
        <f>'11-2021'!P706</f>
        <v>0</v>
      </c>
      <c r="I700" s="326">
        <f t="shared" si="183"/>
        <v>403.38099999999997</v>
      </c>
      <c r="J700" s="322">
        <f t="shared" si="184"/>
        <v>65.121314816513419</v>
      </c>
      <c r="K700" s="360">
        <v>5.21</v>
      </c>
      <c r="L700" s="327">
        <f t="shared" si="185"/>
        <v>62.283999999999999</v>
      </c>
      <c r="M700" s="322">
        <f t="shared" si="194"/>
        <v>0</v>
      </c>
      <c r="N700" s="322">
        <f t="shared" si="195"/>
        <v>0</v>
      </c>
      <c r="O700" s="322">
        <f t="shared" si="196"/>
        <v>24.860634114316536</v>
      </c>
      <c r="P700" s="322">
        <f t="shared" si="197"/>
        <v>0</v>
      </c>
      <c r="Q700" s="322">
        <f t="shared" si="198"/>
        <v>0</v>
      </c>
      <c r="R700" s="322">
        <f t="shared" si="186"/>
        <v>62.283999999999999</v>
      </c>
      <c r="S700" s="322">
        <f t="shared" si="187"/>
        <v>2.8373148165134197</v>
      </c>
      <c r="T700" s="376">
        <f t="shared" si="188"/>
        <v>200</v>
      </c>
      <c r="U700" s="379">
        <f t="shared" si="189"/>
        <v>567.46296330268387</v>
      </c>
      <c r="V700" s="322">
        <f t="shared" si="190"/>
        <v>24.860634114316536</v>
      </c>
      <c r="W700" s="322">
        <f t="shared" si="191"/>
        <v>40.260680702196879</v>
      </c>
      <c r="X700" s="376">
        <f t="shared" si="192"/>
        <v>203.38099999999997</v>
      </c>
      <c r="Y700" s="379">
        <f t="shared" si="193"/>
        <v>8188.2575018935022</v>
      </c>
    </row>
    <row r="701" spans="1:25" ht="15" customHeight="1" x14ac:dyDescent="0.25">
      <c r="A701" s="210">
        <f>'11-2021'!A707</f>
        <v>44529.958333331648</v>
      </c>
      <c r="B701" s="249">
        <v>376.71</v>
      </c>
      <c r="C701" s="250">
        <v>22740.779269999999</v>
      </c>
      <c r="D701" s="249">
        <v>0</v>
      </c>
      <c r="E701" s="250">
        <v>0</v>
      </c>
      <c r="F701" s="251">
        <f t="shared" si="181"/>
        <v>376.71</v>
      </c>
      <c r="G701" s="251">
        <f t="shared" si="182"/>
        <v>22740.779269999999</v>
      </c>
      <c r="H701" s="226">
        <f>'11-2021'!P707</f>
        <v>0</v>
      </c>
      <c r="I701" s="326">
        <f t="shared" si="183"/>
        <v>376.71</v>
      </c>
      <c r="J701" s="322">
        <f t="shared" si="184"/>
        <v>60.366805420615329</v>
      </c>
      <c r="K701" s="360">
        <v>5.21</v>
      </c>
      <c r="L701" s="327">
        <f t="shared" si="185"/>
        <v>62.283999999999999</v>
      </c>
      <c r="M701" s="322">
        <f t="shared" si="194"/>
        <v>0</v>
      </c>
      <c r="N701" s="322">
        <f t="shared" si="195"/>
        <v>0</v>
      </c>
      <c r="O701" s="322">
        <f t="shared" si="196"/>
        <v>24.860634114316536</v>
      </c>
      <c r="P701" s="322">
        <f t="shared" si="197"/>
        <v>0</v>
      </c>
      <c r="Q701" s="322">
        <f t="shared" si="198"/>
        <v>0</v>
      </c>
      <c r="R701" s="322">
        <f t="shared" si="186"/>
        <v>62.283999999999999</v>
      </c>
      <c r="S701" s="322">
        <f t="shared" si="187"/>
        <v>0</v>
      </c>
      <c r="T701" s="376">
        <f t="shared" si="188"/>
        <v>200</v>
      </c>
      <c r="U701" s="379">
        <f t="shared" si="189"/>
        <v>0</v>
      </c>
      <c r="V701" s="322">
        <f t="shared" si="190"/>
        <v>24.860634114316536</v>
      </c>
      <c r="W701" s="322">
        <f t="shared" si="191"/>
        <v>35.506171306298796</v>
      </c>
      <c r="X701" s="376">
        <f t="shared" si="192"/>
        <v>176.70999999999998</v>
      </c>
      <c r="Y701" s="379">
        <f t="shared" si="193"/>
        <v>6274.2955315360596</v>
      </c>
    </row>
    <row r="702" spans="1:25" ht="15" customHeight="1" x14ac:dyDescent="0.25">
      <c r="A702" s="210">
        <f>'11-2021'!A708</f>
        <v>44529.999999998312</v>
      </c>
      <c r="B702" s="249">
        <v>359.89099999999996</v>
      </c>
      <c r="C702" s="250">
        <v>19371.258561999999</v>
      </c>
      <c r="D702" s="254">
        <v>0</v>
      </c>
      <c r="E702" s="250">
        <v>0</v>
      </c>
      <c r="F702" s="251">
        <f t="shared" si="181"/>
        <v>359.89099999999996</v>
      </c>
      <c r="G702" s="251">
        <f t="shared" si="182"/>
        <v>19371.258561999999</v>
      </c>
      <c r="H702" s="226">
        <f>'11-2021'!P708</f>
        <v>0</v>
      </c>
      <c r="I702" s="326">
        <f t="shared" si="183"/>
        <v>359.89099999999996</v>
      </c>
      <c r="J702" s="322">
        <f t="shared" si="184"/>
        <v>53.825348680572731</v>
      </c>
      <c r="K702" s="360">
        <v>5.21</v>
      </c>
      <c r="L702" s="327">
        <f t="shared" si="185"/>
        <v>62.283999999999999</v>
      </c>
      <c r="M702" s="322">
        <f t="shared" si="194"/>
        <v>0</v>
      </c>
      <c r="N702" s="322">
        <f t="shared" si="195"/>
        <v>0</v>
      </c>
      <c r="O702" s="322">
        <f t="shared" si="196"/>
        <v>24.860634114316536</v>
      </c>
      <c r="P702" s="322">
        <f t="shared" si="197"/>
        <v>0</v>
      </c>
      <c r="Q702" s="322">
        <f t="shared" si="198"/>
        <v>0</v>
      </c>
      <c r="R702" s="322">
        <f t="shared" si="186"/>
        <v>62.283999999999999</v>
      </c>
      <c r="S702" s="322">
        <f t="shared" si="187"/>
        <v>0</v>
      </c>
      <c r="T702" s="376">
        <f t="shared" si="188"/>
        <v>200</v>
      </c>
      <c r="U702" s="379">
        <f t="shared" si="189"/>
        <v>0</v>
      </c>
      <c r="V702" s="322">
        <f t="shared" si="190"/>
        <v>24.860634114316536</v>
      </c>
      <c r="W702" s="322">
        <f t="shared" si="191"/>
        <v>28.964714566256195</v>
      </c>
      <c r="X702" s="376">
        <f t="shared" si="192"/>
        <v>159.89099999999996</v>
      </c>
      <c r="Y702" s="379">
        <f t="shared" si="193"/>
        <v>4631.1971767132682</v>
      </c>
    </row>
    <row r="703" spans="1:25" ht="15" customHeight="1" x14ac:dyDescent="0.25">
      <c r="A703" s="210">
        <f>'11-2021'!A709</f>
        <v>44530.041666664976</v>
      </c>
      <c r="B703" s="249">
        <v>341.601</v>
      </c>
      <c r="C703" s="250">
        <v>18487.826198999999</v>
      </c>
      <c r="D703" s="249">
        <v>0</v>
      </c>
      <c r="E703" s="250">
        <v>0</v>
      </c>
      <c r="F703" s="251">
        <f t="shared" si="181"/>
        <v>341.601</v>
      </c>
      <c r="G703" s="251">
        <f t="shared" si="182"/>
        <v>18487.826198999999</v>
      </c>
      <c r="H703" s="226">
        <f>'11-2021'!P709</f>
        <v>0</v>
      </c>
      <c r="I703" s="326">
        <f t="shared" si="183"/>
        <v>341.601</v>
      </c>
      <c r="J703" s="322">
        <f t="shared" si="184"/>
        <v>54.12111264018548</v>
      </c>
      <c r="K703" s="360">
        <v>5.0599999999999996</v>
      </c>
      <c r="L703" s="327">
        <f t="shared" si="185"/>
        <v>60.723999999999997</v>
      </c>
      <c r="M703" s="322">
        <f t="shared" si="194"/>
        <v>0</v>
      </c>
      <c r="N703" s="322">
        <f t="shared" si="195"/>
        <v>0</v>
      </c>
      <c r="O703" s="322">
        <f t="shared" si="196"/>
        <v>24.860634114316536</v>
      </c>
      <c r="P703" s="322">
        <f t="shared" si="197"/>
        <v>0</v>
      </c>
      <c r="Q703" s="322">
        <f t="shared" si="198"/>
        <v>0</v>
      </c>
      <c r="R703" s="322">
        <f t="shared" si="186"/>
        <v>60.723999999999997</v>
      </c>
      <c r="S703" s="322">
        <f t="shared" si="187"/>
        <v>0</v>
      </c>
      <c r="T703" s="376">
        <f t="shared" si="188"/>
        <v>200</v>
      </c>
      <c r="U703" s="379">
        <f t="shared" si="189"/>
        <v>0</v>
      </c>
      <c r="V703" s="322">
        <f t="shared" si="190"/>
        <v>24.860634114316536</v>
      </c>
      <c r="W703" s="322">
        <f t="shared" si="191"/>
        <v>29.260478525868944</v>
      </c>
      <c r="X703" s="376">
        <f t="shared" si="192"/>
        <v>141.601</v>
      </c>
      <c r="Y703" s="379">
        <f t="shared" si="193"/>
        <v>4143.3130197415685</v>
      </c>
    </row>
    <row r="704" spans="1:25" ht="15" customHeight="1" x14ac:dyDescent="0.25">
      <c r="A704" s="210">
        <f>'11-2021'!A710</f>
        <v>44530.08333333164</v>
      </c>
      <c r="B704" s="249">
        <v>337.05700000000002</v>
      </c>
      <c r="C704" s="250">
        <v>19696.534757000001</v>
      </c>
      <c r="D704" s="249">
        <v>0</v>
      </c>
      <c r="E704" s="250">
        <v>0</v>
      </c>
      <c r="F704" s="251">
        <f t="shared" si="181"/>
        <v>337.05700000000002</v>
      </c>
      <c r="G704" s="251">
        <f t="shared" si="182"/>
        <v>19696.534757000001</v>
      </c>
      <c r="H704" s="226">
        <f>'11-2021'!P710</f>
        <v>0</v>
      </c>
      <c r="I704" s="326">
        <f t="shared" si="183"/>
        <v>337.05700000000002</v>
      </c>
      <c r="J704" s="322">
        <f t="shared" si="184"/>
        <v>58.436806703317245</v>
      </c>
      <c r="K704" s="360">
        <v>5.0599999999999996</v>
      </c>
      <c r="L704" s="327">
        <f t="shared" si="185"/>
        <v>60.723999999999997</v>
      </c>
      <c r="M704" s="322">
        <f t="shared" si="194"/>
        <v>0</v>
      </c>
      <c r="N704" s="322">
        <f t="shared" si="195"/>
        <v>0</v>
      </c>
      <c r="O704" s="322">
        <f t="shared" si="196"/>
        <v>24.860634114316536</v>
      </c>
      <c r="P704" s="322">
        <f t="shared" si="197"/>
        <v>0</v>
      </c>
      <c r="Q704" s="322">
        <f t="shared" si="198"/>
        <v>0</v>
      </c>
      <c r="R704" s="322">
        <f t="shared" si="186"/>
        <v>60.723999999999997</v>
      </c>
      <c r="S704" s="322">
        <f t="shared" si="187"/>
        <v>0</v>
      </c>
      <c r="T704" s="376">
        <f t="shared" si="188"/>
        <v>200</v>
      </c>
      <c r="U704" s="379">
        <f t="shared" si="189"/>
        <v>0</v>
      </c>
      <c r="V704" s="322">
        <f t="shared" si="190"/>
        <v>24.860634114316536</v>
      </c>
      <c r="W704" s="322">
        <f t="shared" si="191"/>
        <v>33.576172589000706</v>
      </c>
      <c r="X704" s="376">
        <f t="shared" si="192"/>
        <v>137.05700000000002</v>
      </c>
      <c r="Y704" s="379">
        <f t="shared" si="193"/>
        <v>4601.8494865306702</v>
      </c>
    </row>
    <row r="705" spans="1:25" ht="15" customHeight="1" x14ac:dyDescent="0.25">
      <c r="A705" s="210">
        <f>'11-2021'!A711</f>
        <v>44530.124999998305</v>
      </c>
      <c r="B705" s="249">
        <v>330.70699999999999</v>
      </c>
      <c r="C705" s="250">
        <v>17126.312879000001</v>
      </c>
      <c r="D705" s="249">
        <v>0</v>
      </c>
      <c r="E705" s="250">
        <v>0</v>
      </c>
      <c r="F705" s="251">
        <f t="shared" si="181"/>
        <v>330.70699999999999</v>
      </c>
      <c r="G705" s="251">
        <f t="shared" si="182"/>
        <v>17126.312879000001</v>
      </c>
      <c r="H705" s="226">
        <f>'11-2021'!P711</f>
        <v>0</v>
      </c>
      <c r="I705" s="326">
        <f t="shared" si="183"/>
        <v>330.70699999999999</v>
      </c>
      <c r="J705" s="322">
        <f t="shared" si="184"/>
        <v>51.786968159125756</v>
      </c>
      <c r="K705" s="360">
        <v>5.0599999999999996</v>
      </c>
      <c r="L705" s="327">
        <f t="shared" si="185"/>
        <v>60.723999999999997</v>
      </c>
      <c r="M705" s="322">
        <f t="shared" si="194"/>
        <v>0</v>
      </c>
      <c r="N705" s="322">
        <f t="shared" si="195"/>
        <v>0</v>
      </c>
      <c r="O705" s="322">
        <f t="shared" si="196"/>
        <v>24.860634114316536</v>
      </c>
      <c r="P705" s="322">
        <f t="shared" si="197"/>
        <v>0</v>
      </c>
      <c r="Q705" s="322">
        <f t="shared" si="198"/>
        <v>0</v>
      </c>
      <c r="R705" s="322">
        <f t="shared" si="186"/>
        <v>60.723999999999997</v>
      </c>
      <c r="S705" s="322">
        <f t="shared" si="187"/>
        <v>0</v>
      </c>
      <c r="T705" s="376">
        <f t="shared" si="188"/>
        <v>200</v>
      </c>
      <c r="U705" s="379">
        <f t="shared" si="189"/>
        <v>0</v>
      </c>
      <c r="V705" s="322">
        <f t="shared" si="190"/>
        <v>24.860634114316536</v>
      </c>
      <c r="W705" s="322">
        <f t="shared" si="191"/>
        <v>26.92633404480922</v>
      </c>
      <c r="X705" s="376">
        <f t="shared" si="192"/>
        <v>130.70699999999999</v>
      </c>
      <c r="Y705" s="379">
        <f t="shared" si="193"/>
        <v>3519.4603439948787</v>
      </c>
    </row>
    <row r="706" spans="1:25" ht="15" customHeight="1" x14ac:dyDescent="0.25">
      <c r="A706" s="210">
        <f>'11-2021'!A712</f>
        <v>44530.166666664969</v>
      </c>
      <c r="B706" s="249">
        <v>340.36799999999999</v>
      </c>
      <c r="C706" s="250">
        <v>17929.837847999999</v>
      </c>
      <c r="D706" s="249">
        <v>0</v>
      </c>
      <c r="E706" s="250">
        <v>0</v>
      </c>
      <c r="F706" s="251">
        <f t="shared" si="181"/>
        <v>340.36799999999999</v>
      </c>
      <c r="G706" s="251">
        <f t="shared" si="182"/>
        <v>17929.837847999999</v>
      </c>
      <c r="H706" s="226">
        <f>'11-2021'!P712</f>
        <v>0</v>
      </c>
      <c r="I706" s="326">
        <f t="shared" si="183"/>
        <v>340.36799999999999</v>
      </c>
      <c r="J706" s="322">
        <f t="shared" si="184"/>
        <v>52.677801226907349</v>
      </c>
      <c r="K706" s="360">
        <v>5.0599999999999996</v>
      </c>
      <c r="L706" s="327">
        <f t="shared" si="185"/>
        <v>60.723999999999997</v>
      </c>
      <c r="M706" s="322">
        <f t="shared" si="194"/>
        <v>0</v>
      </c>
      <c r="N706" s="322">
        <f t="shared" si="195"/>
        <v>0</v>
      </c>
      <c r="O706" s="322">
        <f t="shared" si="196"/>
        <v>24.860634114316536</v>
      </c>
      <c r="P706" s="322">
        <f t="shared" si="197"/>
        <v>0</v>
      </c>
      <c r="Q706" s="322">
        <f t="shared" si="198"/>
        <v>0</v>
      </c>
      <c r="R706" s="322">
        <f t="shared" si="186"/>
        <v>60.723999999999997</v>
      </c>
      <c r="S706" s="322">
        <f t="shared" si="187"/>
        <v>0</v>
      </c>
      <c r="T706" s="376">
        <f t="shared" si="188"/>
        <v>200</v>
      </c>
      <c r="U706" s="379">
        <f t="shared" si="189"/>
        <v>0</v>
      </c>
      <c r="V706" s="322">
        <f t="shared" si="190"/>
        <v>24.860634114316536</v>
      </c>
      <c r="W706" s="322">
        <f t="shared" si="191"/>
        <v>27.817167112590813</v>
      </c>
      <c r="X706" s="376">
        <f t="shared" si="192"/>
        <v>140.36799999999999</v>
      </c>
      <c r="Y706" s="379">
        <f t="shared" si="193"/>
        <v>3904.6401132601472</v>
      </c>
    </row>
    <row r="707" spans="1:25" ht="15" customHeight="1" x14ac:dyDescent="0.25">
      <c r="A707" s="210">
        <f>'11-2021'!A713</f>
        <v>44530.208333331633</v>
      </c>
      <c r="B707" s="249">
        <v>385.42200000000003</v>
      </c>
      <c r="C707" s="250">
        <v>20241.063470000001</v>
      </c>
      <c r="D707" s="249">
        <v>0</v>
      </c>
      <c r="E707" s="250">
        <v>0</v>
      </c>
      <c r="F707" s="251">
        <f t="shared" si="181"/>
        <v>385.42200000000003</v>
      </c>
      <c r="G707" s="251">
        <f t="shared" si="182"/>
        <v>20241.063470000001</v>
      </c>
      <c r="H707" s="226">
        <f>'11-2021'!P713</f>
        <v>0</v>
      </c>
      <c r="I707" s="326">
        <f t="shared" si="183"/>
        <v>385.42200000000003</v>
      </c>
      <c r="J707" s="322">
        <f t="shared" si="184"/>
        <v>52.516627151537797</v>
      </c>
      <c r="K707" s="360">
        <v>5.0599999999999996</v>
      </c>
      <c r="L707" s="327">
        <f t="shared" si="185"/>
        <v>60.723999999999997</v>
      </c>
      <c r="M707" s="322">
        <f t="shared" si="194"/>
        <v>0</v>
      </c>
      <c r="N707" s="322">
        <f t="shared" si="195"/>
        <v>0</v>
      </c>
      <c r="O707" s="322">
        <f t="shared" si="196"/>
        <v>24.860634114316536</v>
      </c>
      <c r="P707" s="322">
        <f t="shared" si="197"/>
        <v>0</v>
      </c>
      <c r="Q707" s="322">
        <f t="shared" si="198"/>
        <v>0</v>
      </c>
      <c r="R707" s="322">
        <f t="shared" si="186"/>
        <v>60.723999999999997</v>
      </c>
      <c r="S707" s="322">
        <f t="shared" si="187"/>
        <v>0</v>
      </c>
      <c r="T707" s="376">
        <f t="shared" si="188"/>
        <v>200</v>
      </c>
      <c r="U707" s="379">
        <f t="shared" si="189"/>
        <v>0</v>
      </c>
      <c r="V707" s="322">
        <f t="shared" si="190"/>
        <v>24.860634114316536</v>
      </c>
      <c r="W707" s="322">
        <f t="shared" si="191"/>
        <v>27.655993037221261</v>
      </c>
      <c r="X707" s="376">
        <f t="shared" si="192"/>
        <v>185.42200000000003</v>
      </c>
      <c r="Y707" s="379">
        <f t="shared" si="193"/>
        <v>5128.0295409476412</v>
      </c>
    </row>
    <row r="708" spans="1:25" ht="15" customHeight="1" x14ac:dyDescent="0.25">
      <c r="A708" s="210">
        <f>'11-2021'!A714</f>
        <v>44530.249999998297</v>
      </c>
      <c r="B708" s="249">
        <v>442.79700000000003</v>
      </c>
      <c r="C708" s="250">
        <v>28912.319812000002</v>
      </c>
      <c r="D708" s="249">
        <v>0</v>
      </c>
      <c r="E708" s="250">
        <v>0</v>
      </c>
      <c r="F708" s="251">
        <f t="shared" si="181"/>
        <v>442.79700000000003</v>
      </c>
      <c r="G708" s="251">
        <f t="shared" si="182"/>
        <v>28912.319812000002</v>
      </c>
      <c r="H708" s="226">
        <f>'11-2021'!P714</f>
        <v>0</v>
      </c>
      <c r="I708" s="326">
        <f t="shared" si="183"/>
        <v>442.79700000000003</v>
      </c>
      <c r="J708" s="322">
        <f t="shared" si="184"/>
        <v>65.294750894879598</v>
      </c>
      <c r="K708" s="360">
        <v>5.0599999999999996</v>
      </c>
      <c r="L708" s="327">
        <f t="shared" si="185"/>
        <v>60.723999999999997</v>
      </c>
      <c r="M708" s="322">
        <f t="shared" si="194"/>
        <v>0</v>
      </c>
      <c r="N708" s="322">
        <f t="shared" si="195"/>
        <v>0</v>
      </c>
      <c r="O708" s="322">
        <f t="shared" si="196"/>
        <v>24.860634114316536</v>
      </c>
      <c r="P708" s="322">
        <f t="shared" si="197"/>
        <v>0</v>
      </c>
      <c r="Q708" s="322">
        <f t="shared" si="198"/>
        <v>0</v>
      </c>
      <c r="R708" s="322">
        <f t="shared" si="186"/>
        <v>60.723999999999997</v>
      </c>
      <c r="S708" s="322">
        <f t="shared" si="187"/>
        <v>4.5707508948796018</v>
      </c>
      <c r="T708" s="376">
        <f t="shared" si="188"/>
        <v>200</v>
      </c>
      <c r="U708" s="379">
        <f t="shared" si="189"/>
        <v>914.15017897592043</v>
      </c>
      <c r="V708" s="322">
        <f t="shared" si="190"/>
        <v>24.860634114316536</v>
      </c>
      <c r="W708" s="322">
        <f t="shared" si="191"/>
        <v>40.434116780563059</v>
      </c>
      <c r="X708" s="376">
        <f t="shared" si="192"/>
        <v>242.79700000000003</v>
      </c>
      <c r="Y708" s="379">
        <f t="shared" si="193"/>
        <v>9817.2822519703695</v>
      </c>
    </row>
    <row r="709" spans="1:25" ht="15" customHeight="1" x14ac:dyDescent="0.25">
      <c r="A709" s="210">
        <f>'11-2021'!A715</f>
        <v>44530.291666664962</v>
      </c>
      <c r="B709" s="249">
        <v>479.524</v>
      </c>
      <c r="C709" s="250">
        <v>40365.358244000003</v>
      </c>
      <c r="D709" s="249">
        <v>0</v>
      </c>
      <c r="E709" s="250">
        <v>0</v>
      </c>
      <c r="F709" s="251">
        <f t="shared" si="181"/>
        <v>479.524</v>
      </c>
      <c r="G709" s="251">
        <f t="shared" si="182"/>
        <v>40365.358244000003</v>
      </c>
      <c r="H709" s="226">
        <f>'11-2021'!P715</f>
        <v>0</v>
      </c>
      <c r="I709" s="326">
        <f t="shared" si="183"/>
        <v>479.524</v>
      </c>
      <c r="J709" s="322">
        <f t="shared" si="184"/>
        <v>84.177972831391131</v>
      </c>
      <c r="K709" s="360">
        <v>5.0599999999999996</v>
      </c>
      <c r="L709" s="327">
        <f t="shared" si="185"/>
        <v>60.723999999999997</v>
      </c>
      <c r="M709" s="322">
        <f t="shared" si="194"/>
        <v>0</v>
      </c>
      <c r="N709" s="322">
        <f t="shared" si="195"/>
        <v>0</v>
      </c>
      <c r="O709" s="322">
        <f t="shared" si="196"/>
        <v>24.860634114316536</v>
      </c>
      <c r="P709" s="322">
        <f t="shared" si="197"/>
        <v>0</v>
      </c>
      <c r="Q709" s="322">
        <f t="shared" si="198"/>
        <v>0</v>
      </c>
      <c r="R709" s="322">
        <f t="shared" si="186"/>
        <v>60.723999999999997</v>
      </c>
      <c r="S709" s="322">
        <f t="shared" si="187"/>
        <v>23.453972831391134</v>
      </c>
      <c r="T709" s="376">
        <f t="shared" si="188"/>
        <v>200</v>
      </c>
      <c r="U709" s="379">
        <f t="shared" si="189"/>
        <v>4690.7945662782267</v>
      </c>
      <c r="V709" s="322">
        <f t="shared" si="190"/>
        <v>24.860634114316536</v>
      </c>
      <c r="W709" s="322">
        <f t="shared" si="191"/>
        <v>59.317338717074591</v>
      </c>
      <c r="X709" s="376">
        <f t="shared" si="192"/>
        <v>279.524</v>
      </c>
      <c r="Y709" s="379">
        <f t="shared" si="193"/>
        <v>16580.619787551557</v>
      </c>
    </row>
    <row r="710" spans="1:25" ht="15" customHeight="1" x14ac:dyDescent="0.25">
      <c r="A710" s="210">
        <f>'11-2021'!A716</f>
        <v>44530.333333331626</v>
      </c>
      <c r="B710" s="249">
        <v>464.06700000000001</v>
      </c>
      <c r="C710" s="250">
        <v>45301.453116999997</v>
      </c>
      <c r="D710" s="249">
        <v>0</v>
      </c>
      <c r="E710" s="250">
        <v>0</v>
      </c>
      <c r="F710" s="251">
        <f t="shared" si="181"/>
        <v>464.06700000000001</v>
      </c>
      <c r="G710" s="251">
        <f t="shared" si="182"/>
        <v>45301.453116999997</v>
      </c>
      <c r="H710" s="226">
        <f>'11-2021'!P716</f>
        <v>0</v>
      </c>
      <c r="I710" s="326">
        <f t="shared" si="183"/>
        <v>464.06700000000001</v>
      </c>
      <c r="J710" s="322">
        <f t="shared" si="184"/>
        <v>97.618346309907835</v>
      </c>
      <c r="K710" s="360">
        <v>5.0599999999999996</v>
      </c>
      <c r="L710" s="327">
        <f t="shared" si="185"/>
        <v>60.723999999999997</v>
      </c>
      <c r="M710" s="322">
        <f t="shared" si="194"/>
        <v>0</v>
      </c>
      <c r="N710" s="322">
        <f t="shared" si="195"/>
        <v>0</v>
      </c>
      <c r="O710" s="322">
        <f t="shared" si="196"/>
        <v>24.860634114316536</v>
      </c>
      <c r="P710" s="322">
        <f t="shared" si="197"/>
        <v>0</v>
      </c>
      <c r="Q710" s="322">
        <f t="shared" si="198"/>
        <v>0</v>
      </c>
      <c r="R710" s="322">
        <f t="shared" si="186"/>
        <v>60.723999999999997</v>
      </c>
      <c r="S710" s="322">
        <f t="shared" si="187"/>
        <v>36.894346309907839</v>
      </c>
      <c r="T710" s="376">
        <f t="shared" si="188"/>
        <v>200</v>
      </c>
      <c r="U710" s="379">
        <f t="shared" si="189"/>
        <v>7378.8692619815674</v>
      </c>
      <c r="V710" s="322">
        <f t="shared" si="190"/>
        <v>24.860634114316536</v>
      </c>
      <c r="W710" s="322">
        <f t="shared" si="191"/>
        <v>72.757712195591296</v>
      </c>
      <c r="X710" s="376">
        <f t="shared" si="192"/>
        <v>264.06700000000001</v>
      </c>
      <c r="Y710" s="379">
        <f t="shared" si="193"/>
        <v>19212.910786353208</v>
      </c>
    </row>
    <row r="711" spans="1:25" ht="15" customHeight="1" x14ac:dyDescent="0.25">
      <c r="A711" s="210">
        <f>'11-2021'!A717</f>
        <v>44530.37499999829</v>
      </c>
      <c r="B711" s="249">
        <v>427.40899999999999</v>
      </c>
      <c r="C711" s="250">
        <v>33223.356841000001</v>
      </c>
      <c r="D711" s="249">
        <v>0</v>
      </c>
      <c r="E711" s="250">
        <v>0</v>
      </c>
      <c r="F711" s="251">
        <f t="shared" ref="F711:F726" si="199">B711-D711</f>
        <v>427.40899999999999</v>
      </c>
      <c r="G711" s="251">
        <f t="shared" ref="G711:G726" si="200">C711-E711</f>
        <v>33223.356841000001</v>
      </c>
      <c r="H711" s="226">
        <f>'11-2021'!P717</f>
        <v>0</v>
      </c>
      <c r="I711" s="326">
        <f t="shared" ref="I711:I726" si="201">F711-H711</f>
        <v>427.40899999999999</v>
      </c>
      <c r="J711" s="322">
        <f t="shared" ref="J711:J726" si="202">IF(F711&gt;0,G711/F711,0)</f>
        <v>77.732001059874733</v>
      </c>
      <c r="K711" s="360">
        <v>5.0599999999999996</v>
      </c>
      <c r="L711" s="327">
        <f t="shared" ref="L711:L726" si="203">IF(AND(MONTH($A$2)&gt;5,MONTH($A$2)&lt;9),(K711*10800)/1000,(K711*10400)/1000)+8.1</f>
        <v>60.723999999999997</v>
      </c>
      <c r="M711" s="322">
        <f t="shared" si="194"/>
        <v>0</v>
      </c>
      <c r="N711" s="322">
        <f t="shared" si="195"/>
        <v>0</v>
      </c>
      <c r="O711" s="322">
        <f t="shared" si="196"/>
        <v>24.860634114316536</v>
      </c>
      <c r="P711" s="322">
        <f t="shared" si="197"/>
        <v>0</v>
      </c>
      <c r="Q711" s="322">
        <f t="shared" si="198"/>
        <v>0</v>
      </c>
      <c r="R711" s="322">
        <f t="shared" ref="R711:R726" si="204">MAX(L711:Q711)</f>
        <v>60.723999999999997</v>
      </c>
      <c r="S711" s="322">
        <f t="shared" ref="S711:S726" si="205">IF(J711&gt;R711,J711-R711,0)</f>
        <v>17.008001059874736</v>
      </c>
      <c r="T711" s="376">
        <f t="shared" ref="T711:T726" si="206">IF(I711&gt;=200, 200, I711)</f>
        <v>200</v>
      </c>
      <c r="U711" s="379">
        <f t="shared" ref="U711:U726" si="207">IF(S711&lt;&gt;" ",S711*T711,0)</f>
        <v>3401.6002119749473</v>
      </c>
      <c r="V711" s="322">
        <f t="shared" ref="V711:V726" si="208">MAX(N711:Q711)</f>
        <v>24.860634114316536</v>
      </c>
      <c r="W711" s="322">
        <f t="shared" ref="W711:W726" si="209">IF((J711-V711)&gt;0,J711-V711,0)</f>
        <v>52.871366945558194</v>
      </c>
      <c r="X711" s="376">
        <f t="shared" ref="X711:X726" si="210">IF(U711&lt;&gt;" ",I711-T711,0)</f>
        <v>227.40899999999999</v>
      </c>
      <c r="Y711" s="379">
        <f t="shared" ref="Y711:Y726" si="211">IF(W711&lt;&gt;" ",W711*X711,0)</f>
        <v>12023.424685722443</v>
      </c>
    </row>
    <row r="712" spans="1:25" ht="15" customHeight="1" x14ac:dyDescent="0.25">
      <c r="A712" s="210">
        <f>'11-2021'!A718</f>
        <v>44530.416666664954</v>
      </c>
      <c r="B712" s="249">
        <v>433.83799999999997</v>
      </c>
      <c r="C712" s="250">
        <v>31225.764852</v>
      </c>
      <c r="D712" s="249">
        <v>0</v>
      </c>
      <c r="E712" s="250">
        <v>0</v>
      </c>
      <c r="F712" s="251">
        <f t="shared" si="199"/>
        <v>433.83799999999997</v>
      </c>
      <c r="G712" s="251">
        <f t="shared" si="200"/>
        <v>31225.764852</v>
      </c>
      <c r="H712" s="226">
        <f>'11-2021'!P718</f>
        <v>0</v>
      </c>
      <c r="I712" s="326">
        <f t="shared" si="201"/>
        <v>433.83799999999997</v>
      </c>
      <c r="J712" s="322">
        <f t="shared" si="202"/>
        <v>71.975633420769967</v>
      </c>
      <c r="K712" s="360">
        <v>5.0599999999999996</v>
      </c>
      <c r="L712" s="327">
        <f t="shared" si="203"/>
        <v>60.723999999999997</v>
      </c>
      <c r="M712" s="322">
        <f t="shared" ref="M712:M726" si="212">M711</f>
        <v>0</v>
      </c>
      <c r="N712" s="322">
        <f t="shared" ref="N712:N726" si="213">N711</f>
        <v>0</v>
      </c>
      <c r="O712" s="322">
        <f t="shared" ref="O712:O726" si="214">O711</f>
        <v>24.860634114316536</v>
      </c>
      <c r="P712" s="322">
        <f t="shared" ref="P712:P726" si="215">P711</f>
        <v>0</v>
      </c>
      <c r="Q712" s="322">
        <f t="shared" ref="Q712:Q726" si="216">Q711</f>
        <v>0</v>
      </c>
      <c r="R712" s="322">
        <f t="shared" si="204"/>
        <v>60.723999999999997</v>
      </c>
      <c r="S712" s="322">
        <f t="shared" si="205"/>
        <v>11.25163342076997</v>
      </c>
      <c r="T712" s="376">
        <f t="shared" si="206"/>
        <v>200</v>
      </c>
      <c r="U712" s="379">
        <f t="shared" si="207"/>
        <v>2250.3266841539939</v>
      </c>
      <c r="V712" s="322">
        <f t="shared" si="208"/>
        <v>24.860634114316536</v>
      </c>
      <c r="W712" s="322">
        <f t="shared" si="209"/>
        <v>47.114999306453427</v>
      </c>
      <c r="X712" s="376">
        <f t="shared" si="210"/>
        <v>233.83799999999997</v>
      </c>
      <c r="Y712" s="379">
        <f t="shared" si="211"/>
        <v>11017.277207822455</v>
      </c>
    </row>
    <row r="713" spans="1:25" ht="15" customHeight="1" x14ac:dyDescent="0.25">
      <c r="A713" s="210">
        <f>'11-2021'!A719</f>
        <v>44530.458333331619</v>
      </c>
      <c r="B713" s="249">
        <v>508.45399999999995</v>
      </c>
      <c r="C713" s="250">
        <v>33967.608322</v>
      </c>
      <c r="D713" s="249">
        <v>0</v>
      </c>
      <c r="E713" s="250">
        <v>0</v>
      </c>
      <c r="F713" s="251">
        <f t="shared" si="199"/>
        <v>508.45399999999995</v>
      </c>
      <c r="G713" s="251">
        <f t="shared" si="200"/>
        <v>33967.608322</v>
      </c>
      <c r="H713" s="226">
        <f>'11-2021'!P719</f>
        <v>0</v>
      </c>
      <c r="I713" s="326">
        <f t="shared" si="201"/>
        <v>508.45399999999995</v>
      </c>
      <c r="J713" s="322">
        <f t="shared" si="202"/>
        <v>66.805666435901784</v>
      </c>
      <c r="K713" s="360">
        <v>5.0599999999999996</v>
      </c>
      <c r="L713" s="327">
        <f t="shared" si="203"/>
        <v>60.723999999999997</v>
      </c>
      <c r="M713" s="322">
        <f t="shared" si="212"/>
        <v>0</v>
      </c>
      <c r="N713" s="322">
        <f t="shared" si="213"/>
        <v>0</v>
      </c>
      <c r="O713" s="322">
        <f t="shared" si="214"/>
        <v>24.860634114316536</v>
      </c>
      <c r="P713" s="322">
        <f t="shared" si="215"/>
        <v>0</v>
      </c>
      <c r="Q713" s="322">
        <f t="shared" si="216"/>
        <v>0</v>
      </c>
      <c r="R713" s="322">
        <f t="shared" si="204"/>
        <v>60.723999999999997</v>
      </c>
      <c r="S713" s="322">
        <f t="shared" si="205"/>
        <v>6.0816664359017878</v>
      </c>
      <c r="T713" s="376">
        <f t="shared" si="206"/>
        <v>200</v>
      </c>
      <c r="U713" s="379">
        <f t="shared" si="207"/>
        <v>1216.3332871803575</v>
      </c>
      <c r="V713" s="322">
        <f t="shared" si="208"/>
        <v>24.860634114316536</v>
      </c>
      <c r="W713" s="322">
        <f t="shared" si="209"/>
        <v>41.945032321585245</v>
      </c>
      <c r="X713" s="376">
        <f t="shared" si="210"/>
        <v>308.45399999999995</v>
      </c>
      <c r="Y713" s="379">
        <f t="shared" si="211"/>
        <v>12938.112999722252</v>
      </c>
    </row>
    <row r="714" spans="1:25" ht="15" customHeight="1" x14ac:dyDescent="0.25">
      <c r="A714" s="210">
        <f>'11-2021'!A720</f>
        <v>44530.499999998283</v>
      </c>
      <c r="B714" s="249">
        <v>608.82400000000007</v>
      </c>
      <c r="C714" s="250">
        <v>38549.524544</v>
      </c>
      <c r="D714" s="249">
        <v>0</v>
      </c>
      <c r="E714" s="250">
        <v>0</v>
      </c>
      <c r="F714" s="251">
        <f t="shared" si="199"/>
        <v>608.82400000000007</v>
      </c>
      <c r="G714" s="251">
        <f t="shared" si="200"/>
        <v>38549.524544</v>
      </c>
      <c r="H714" s="226">
        <f>'11-2021'!P720</f>
        <v>197.5</v>
      </c>
      <c r="I714" s="326">
        <f t="shared" si="201"/>
        <v>411.32400000000007</v>
      </c>
      <c r="J714" s="322">
        <f t="shared" si="202"/>
        <v>63.31801069603037</v>
      </c>
      <c r="K714" s="360">
        <v>5.0599999999999996</v>
      </c>
      <c r="L714" s="327">
        <f t="shared" si="203"/>
        <v>60.723999999999997</v>
      </c>
      <c r="M714" s="322">
        <f t="shared" si="212"/>
        <v>0</v>
      </c>
      <c r="N714" s="322">
        <f t="shared" si="213"/>
        <v>0</v>
      </c>
      <c r="O714" s="322">
        <f t="shared" si="214"/>
        <v>24.860634114316536</v>
      </c>
      <c r="P714" s="322">
        <f t="shared" si="215"/>
        <v>0</v>
      </c>
      <c r="Q714" s="322">
        <f t="shared" si="216"/>
        <v>0</v>
      </c>
      <c r="R714" s="322">
        <f t="shared" si="204"/>
        <v>60.723999999999997</v>
      </c>
      <c r="S714" s="322">
        <f t="shared" si="205"/>
        <v>2.5940106960303737</v>
      </c>
      <c r="T714" s="376">
        <f t="shared" si="206"/>
        <v>200</v>
      </c>
      <c r="U714" s="379">
        <f t="shared" si="207"/>
        <v>518.8021392060748</v>
      </c>
      <c r="V714" s="322">
        <f t="shared" si="208"/>
        <v>24.860634114316536</v>
      </c>
      <c r="W714" s="322">
        <f t="shared" si="209"/>
        <v>38.457376581713831</v>
      </c>
      <c r="X714" s="376">
        <f t="shared" si="210"/>
        <v>211.32400000000007</v>
      </c>
      <c r="Y714" s="379">
        <f t="shared" si="211"/>
        <v>8126.9666487540962</v>
      </c>
    </row>
    <row r="715" spans="1:25" ht="15" customHeight="1" x14ac:dyDescent="0.25">
      <c r="A715" s="210">
        <f>'11-2021'!A721</f>
        <v>44530.541666664947</v>
      </c>
      <c r="B715" s="249">
        <v>651.83500000000004</v>
      </c>
      <c r="C715" s="250">
        <v>38979.348539999999</v>
      </c>
      <c r="D715" s="249">
        <v>0</v>
      </c>
      <c r="E715" s="250">
        <v>0</v>
      </c>
      <c r="F715" s="251">
        <f t="shared" si="199"/>
        <v>651.83500000000004</v>
      </c>
      <c r="G715" s="251">
        <f t="shared" si="200"/>
        <v>38979.348539999999</v>
      </c>
      <c r="H715" s="226">
        <f>'11-2021'!P721</f>
        <v>395</v>
      </c>
      <c r="I715" s="326">
        <f t="shared" si="201"/>
        <v>256.83500000000004</v>
      </c>
      <c r="J715" s="322">
        <f t="shared" si="202"/>
        <v>59.799410188161112</v>
      </c>
      <c r="K715" s="360">
        <v>5.0599999999999996</v>
      </c>
      <c r="L715" s="327">
        <f t="shared" si="203"/>
        <v>60.723999999999997</v>
      </c>
      <c r="M715" s="322">
        <f t="shared" si="212"/>
        <v>0</v>
      </c>
      <c r="N715" s="322">
        <f t="shared" si="213"/>
        <v>0</v>
      </c>
      <c r="O715" s="322">
        <f t="shared" si="214"/>
        <v>24.860634114316536</v>
      </c>
      <c r="P715" s="322">
        <f t="shared" si="215"/>
        <v>0</v>
      </c>
      <c r="Q715" s="322">
        <f t="shared" si="216"/>
        <v>0</v>
      </c>
      <c r="R715" s="322">
        <f t="shared" si="204"/>
        <v>60.723999999999997</v>
      </c>
      <c r="S715" s="322">
        <f t="shared" si="205"/>
        <v>0</v>
      </c>
      <c r="T715" s="376">
        <f t="shared" si="206"/>
        <v>200</v>
      </c>
      <c r="U715" s="379">
        <f t="shared" si="207"/>
        <v>0</v>
      </c>
      <c r="V715" s="322">
        <f t="shared" si="208"/>
        <v>24.860634114316536</v>
      </c>
      <c r="W715" s="322">
        <f t="shared" si="209"/>
        <v>34.938776073844579</v>
      </c>
      <c r="X715" s="376">
        <f t="shared" si="210"/>
        <v>56.835000000000036</v>
      </c>
      <c r="Y715" s="379">
        <f t="shared" si="211"/>
        <v>1985.745338156958</v>
      </c>
    </row>
    <row r="716" spans="1:25" ht="15" customHeight="1" x14ac:dyDescent="0.25">
      <c r="A716" s="210">
        <f>'11-2021'!A722</f>
        <v>44530.583333331611</v>
      </c>
      <c r="B716" s="249">
        <v>626.76600000000008</v>
      </c>
      <c r="C716" s="250">
        <v>33920.689324000006</v>
      </c>
      <c r="D716" s="249">
        <v>0</v>
      </c>
      <c r="E716" s="250">
        <v>0</v>
      </c>
      <c r="F716" s="251">
        <f t="shared" si="199"/>
        <v>626.76600000000008</v>
      </c>
      <c r="G716" s="251">
        <f t="shared" si="200"/>
        <v>33920.689324000006</v>
      </c>
      <c r="H716" s="226">
        <f>'11-2021'!P722</f>
        <v>395</v>
      </c>
      <c r="I716" s="326">
        <f t="shared" si="201"/>
        <v>231.76600000000008</v>
      </c>
      <c r="J716" s="322">
        <f t="shared" si="202"/>
        <v>54.120180935149648</v>
      </c>
      <c r="K716" s="360">
        <v>5.0599999999999996</v>
      </c>
      <c r="L716" s="327">
        <f t="shared" si="203"/>
        <v>60.723999999999997</v>
      </c>
      <c r="M716" s="322">
        <f t="shared" si="212"/>
        <v>0</v>
      </c>
      <c r="N716" s="322">
        <f t="shared" si="213"/>
        <v>0</v>
      </c>
      <c r="O716" s="322">
        <f t="shared" si="214"/>
        <v>24.860634114316536</v>
      </c>
      <c r="P716" s="322">
        <f t="shared" si="215"/>
        <v>0</v>
      </c>
      <c r="Q716" s="322">
        <f t="shared" si="216"/>
        <v>0</v>
      </c>
      <c r="R716" s="322">
        <f t="shared" si="204"/>
        <v>60.723999999999997</v>
      </c>
      <c r="S716" s="322">
        <f t="shared" si="205"/>
        <v>0</v>
      </c>
      <c r="T716" s="376">
        <f t="shared" si="206"/>
        <v>200</v>
      </c>
      <c r="U716" s="379">
        <f t="shared" si="207"/>
        <v>0</v>
      </c>
      <c r="V716" s="322">
        <f t="shared" si="208"/>
        <v>24.860634114316536</v>
      </c>
      <c r="W716" s="322">
        <f t="shared" si="209"/>
        <v>29.259546820833112</v>
      </c>
      <c r="X716" s="376">
        <f t="shared" si="210"/>
        <v>31.766000000000076</v>
      </c>
      <c r="Y716" s="379">
        <f t="shared" si="211"/>
        <v>929.45876431058684</v>
      </c>
    </row>
    <row r="717" spans="1:25" ht="15" customHeight="1" x14ac:dyDescent="0.25">
      <c r="A717" s="210">
        <f>'11-2021'!A723</f>
        <v>44530.624999998276</v>
      </c>
      <c r="B717" s="249">
        <v>613.15499999999997</v>
      </c>
      <c r="C717" s="250">
        <v>31201.696239999997</v>
      </c>
      <c r="D717" s="249">
        <v>0</v>
      </c>
      <c r="E717" s="250">
        <v>0</v>
      </c>
      <c r="F717" s="251">
        <f t="shared" si="199"/>
        <v>613.15499999999997</v>
      </c>
      <c r="G717" s="251">
        <f t="shared" si="200"/>
        <v>31201.696239999997</v>
      </c>
      <c r="H717" s="226">
        <f>'11-2021'!P723</f>
        <v>395</v>
      </c>
      <c r="I717" s="326">
        <f t="shared" si="201"/>
        <v>218.15499999999997</v>
      </c>
      <c r="J717" s="322">
        <f t="shared" si="202"/>
        <v>50.887126811328294</v>
      </c>
      <c r="K717" s="360">
        <v>5.0599999999999996</v>
      </c>
      <c r="L717" s="327">
        <f t="shared" si="203"/>
        <v>60.723999999999997</v>
      </c>
      <c r="M717" s="322">
        <f t="shared" si="212"/>
        <v>0</v>
      </c>
      <c r="N717" s="322">
        <f t="shared" si="213"/>
        <v>0</v>
      </c>
      <c r="O717" s="322">
        <f t="shared" si="214"/>
        <v>24.860634114316536</v>
      </c>
      <c r="P717" s="322">
        <f t="shared" si="215"/>
        <v>0</v>
      </c>
      <c r="Q717" s="322">
        <f t="shared" si="216"/>
        <v>0</v>
      </c>
      <c r="R717" s="322">
        <f t="shared" si="204"/>
        <v>60.723999999999997</v>
      </c>
      <c r="S717" s="322">
        <f t="shared" si="205"/>
        <v>0</v>
      </c>
      <c r="T717" s="376">
        <f t="shared" si="206"/>
        <v>200</v>
      </c>
      <c r="U717" s="379">
        <f t="shared" si="207"/>
        <v>0</v>
      </c>
      <c r="V717" s="322">
        <f t="shared" si="208"/>
        <v>24.860634114316536</v>
      </c>
      <c r="W717" s="322">
        <f t="shared" si="209"/>
        <v>26.026492697011758</v>
      </c>
      <c r="X717" s="376">
        <f t="shared" si="210"/>
        <v>18.154999999999973</v>
      </c>
      <c r="Y717" s="379">
        <f t="shared" si="211"/>
        <v>472.51097491424775</v>
      </c>
    </row>
    <row r="718" spans="1:25" ht="15" customHeight="1" x14ac:dyDescent="0.25">
      <c r="A718" s="210">
        <f>'11-2021'!A724</f>
        <v>44530.66666666494</v>
      </c>
      <c r="B718" s="249">
        <v>603.53300000000002</v>
      </c>
      <c r="C718" s="250">
        <v>32002.215265999999</v>
      </c>
      <c r="D718" s="249">
        <v>0</v>
      </c>
      <c r="E718" s="250">
        <v>0</v>
      </c>
      <c r="F718" s="251">
        <f t="shared" si="199"/>
        <v>603.53300000000002</v>
      </c>
      <c r="G718" s="251">
        <f t="shared" si="200"/>
        <v>32002.215265999999</v>
      </c>
      <c r="H718" s="226">
        <f>'11-2021'!P724</f>
        <v>395</v>
      </c>
      <c r="I718" s="326">
        <f t="shared" si="201"/>
        <v>208.53300000000002</v>
      </c>
      <c r="J718" s="322">
        <f t="shared" si="202"/>
        <v>53.024797759194605</v>
      </c>
      <c r="K718" s="360">
        <v>5.0599999999999996</v>
      </c>
      <c r="L718" s="327">
        <f t="shared" si="203"/>
        <v>60.723999999999997</v>
      </c>
      <c r="M718" s="322">
        <f t="shared" si="212"/>
        <v>0</v>
      </c>
      <c r="N718" s="322">
        <f t="shared" si="213"/>
        <v>0</v>
      </c>
      <c r="O718" s="322">
        <f t="shared" si="214"/>
        <v>24.860634114316536</v>
      </c>
      <c r="P718" s="322">
        <f t="shared" si="215"/>
        <v>0</v>
      </c>
      <c r="Q718" s="322">
        <f t="shared" si="216"/>
        <v>0</v>
      </c>
      <c r="R718" s="322">
        <f t="shared" si="204"/>
        <v>60.723999999999997</v>
      </c>
      <c r="S718" s="322">
        <f t="shared" si="205"/>
        <v>0</v>
      </c>
      <c r="T718" s="376">
        <f t="shared" si="206"/>
        <v>200</v>
      </c>
      <c r="U718" s="379">
        <f t="shared" si="207"/>
        <v>0</v>
      </c>
      <c r="V718" s="322">
        <f t="shared" si="208"/>
        <v>24.860634114316536</v>
      </c>
      <c r="W718" s="322">
        <f t="shared" si="209"/>
        <v>28.164163644878069</v>
      </c>
      <c r="X718" s="376">
        <f t="shared" si="210"/>
        <v>8.5330000000000155</v>
      </c>
      <c r="Y718" s="379">
        <f t="shared" si="211"/>
        <v>240.32480838174502</v>
      </c>
    </row>
    <row r="719" spans="1:25" ht="15" customHeight="1" x14ac:dyDescent="0.25">
      <c r="A719" s="210">
        <f>'11-2021'!A725</f>
        <v>44530.708333331604</v>
      </c>
      <c r="B719" s="249">
        <v>617.88</v>
      </c>
      <c r="C719" s="250">
        <v>38981.350559999999</v>
      </c>
      <c r="D719" s="249">
        <v>0</v>
      </c>
      <c r="E719" s="250">
        <v>0</v>
      </c>
      <c r="F719" s="251">
        <f t="shared" si="199"/>
        <v>617.88</v>
      </c>
      <c r="G719" s="251">
        <f t="shared" si="200"/>
        <v>38981.350559999999</v>
      </c>
      <c r="H719" s="226">
        <f>'11-2021'!P725</f>
        <v>395</v>
      </c>
      <c r="I719" s="326">
        <f t="shared" si="201"/>
        <v>222.88</v>
      </c>
      <c r="J719" s="322">
        <f t="shared" si="202"/>
        <v>63.088869295008742</v>
      </c>
      <c r="K719" s="360">
        <v>5.0599999999999996</v>
      </c>
      <c r="L719" s="327">
        <f t="shared" si="203"/>
        <v>60.723999999999997</v>
      </c>
      <c r="M719" s="322">
        <f t="shared" si="212"/>
        <v>0</v>
      </c>
      <c r="N719" s="322">
        <f t="shared" si="213"/>
        <v>0</v>
      </c>
      <c r="O719" s="322">
        <f t="shared" si="214"/>
        <v>24.860634114316536</v>
      </c>
      <c r="P719" s="322">
        <f t="shared" si="215"/>
        <v>0</v>
      </c>
      <c r="Q719" s="322">
        <f t="shared" si="216"/>
        <v>0</v>
      </c>
      <c r="R719" s="322">
        <f t="shared" si="204"/>
        <v>60.723999999999997</v>
      </c>
      <c r="S719" s="322">
        <f t="shared" si="205"/>
        <v>2.3648692950087451</v>
      </c>
      <c r="T719" s="376">
        <f t="shared" si="206"/>
        <v>200</v>
      </c>
      <c r="U719" s="379">
        <f t="shared" si="207"/>
        <v>472.97385900174902</v>
      </c>
      <c r="V719" s="322">
        <f t="shared" si="208"/>
        <v>24.860634114316536</v>
      </c>
      <c r="W719" s="322">
        <f t="shared" si="209"/>
        <v>38.228235180692209</v>
      </c>
      <c r="X719" s="376">
        <f t="shared" si="210"/>
        <v>22.879999999999995</v>
      </c>
      <c r="Y719" s="379">
        <f t="shared" si="211"/>
        <v>874.6620209342376</v>
      </c>
    </row>
    <row r="720" spans="1:25" ht="15" customHeight="1" x14ac:dyDescent="0.25">
      <c r="A720" s="210">
        <f>'11-2021'!A726</f>
        <v>44530.749999998268</v>
      </c>
      <c r="B720" s="252">
        <v>655.71500000000003</v>
      </c>
      <c r="C720" s="253">
        <v>59526.830944999994</v>
      </c>
      <c r="D720" s="249">
        <v>0</v>
      </c>
      <c r="E720" s="253">
        <v>0</v>
      </c>
      <c r="F720" s="251">
        <f t="shared" si="199"/>
        <v>655.71500000000003</v>
      </c>
      <c r="G720" s="251">
        <f t="shared" si="200"/>
        <v>59526.830944999994</v>
      </c>
      <c r="H720" s="226">
        <f>'11-2021'!P726</f>
        <v>395</v>
      </c>
      <c r="I720" s="326">
        <f t="shared" si="201"/>
        <v>260.71500000000003</v>
      </c>
      <c r="J720" s="322">
        <f t="shared" si="202"/>
        <v>90.781560502657385</v>
      </c>
      <c r="K720" s="360">
        <v>5.0599999999999996</v>
      </c>
      <c r="L720" s="327">
        <f t="shared" si="203"/>
        <v>60.723999999999997</v>
      </c>
      <c r="M720" s="322">
        <f t="shared" si="212"/>
        <v>0</v>
      </c>
      <c r="N720" s="322">
        <f t="shared" si="213"/>
        <v>0</v>
      </c>
      <c r="O720" s="322">
        <f t="shared" si="214"/>
        <v>24.860634114316536</v>
      </c>
      <c r="P720" s="322">
        <f t="shared" si="215"/>
        <v>0</v>
      </c>
      <c r="Q720" s="322">
        <f t="shared" si="216"/>
        <v>0</v>
      </c>
      <c r="R720" s="322">
        <f t="shared" si="204"/>
        <v>60.723999999999997</v>
      </c>
      <c r="S720" s="322">
        <f t="shared" si="205"/>
        <v>30.057560502657388</v>
      </c>
      <c r="T720" s="376">
        <f t="shared" si="206"/>
        <v>200</v>
      </c>
      <c r="U720" s="379">
        <f t="shared" si="207"/>
        <v>6011.5121005314777</v>
      </c>
      <c r="V720" s="322">
        <f t="shared" si="208"/>
        <v>24.860634114316536</v>
      </c>
      <c r="W720" s="322">
        <f t="shared" si="209"/>
        <v>65.920926388340845</v>
      </c>
      <c r="X720" s="376">
        <f t="shared" si="210"/>
        <v>60.715000000000032</v>
      </c>
      <c r="Y720" s="379">
        <f t="shared" si="211"/>
        <v>4002.3890456681165</v>
      </c>
    </row>
    <row r="721" spans="1:25" ht="15" customHeight="1" x14ac:dyDescent="0.25">
      <c r="A721" s="210">
        <f>'11-2021'!A727</f>
        <v>44530.791666664933</v>
      </c>
      <c r="B721" s="252">
        <v>686.34699999999998</v>
      </c>
      <c r="C721" s="253">
        <v>60468.069512999995</v>
      </c>
      <c r="D721" s="249">
        <v>0</v>
      </c>
      <c r="E721" s="253">
        <v>0</v>
      </c>
      <c r="F721" s="251">
        <f t="shared" si="199"/>
        <v>686.34699999999998</v>
      </c>
      <c r="G721" s="251">
        <f t="shared" si="200"/>
        <v>60468.069512999995</v>
      </c>
      <c r="H721" s="226">
        <f>'11-2021'!P727</f>
        <v>395</v>
      </c>
      <c r="I721" s="326">
        <f t="shared" si="201"/>
        <v>291.34699999999998</v>
      </c>
      <c r="J721" s="322">
        <f t="shared" si="202"/>
        <v>88.101309560615832</v>
      </c>
      <c r="K721" s="360">
        <v>5.0599999999999996</v>
      </c>
      <c r="L721" s="327">
        <f t="shared" si="203"/>
        <v>60.723999999999997</v>
      </c>
      <c r="M721" s="322">
        <f t="shared" si="212"/>
        <v>0</v>
      </c>
      <c r="N721" s="322">
        <f t="shared" si="213"/>
        <v>0</v>
      </c>
      <c r="O721" s="322">
        <f t="shared" si="214"/>
        <v>24.860634114316536</v>
      </c>
      <c r="P721" s="322">
        <f t="shared" si="215"/>
        <v>0</v>
      </c>
      <c r="Q721" s="322">
        <f t="shared" si="216"/>
        <v>0</v>
      </c>
      <c r="R721" s="322">
        <f t="shared" si="204"/>
        <v>60.723999999999997</v>
      </c>
      <c r="S721" s="322">
        <f t="shared" si="205"/>
        <v>27.377309560615835</v>
      </c>
      <c r="T721" s="376">
        <f t="shared" si="206"/>
        <v>200</v>
      </c>
      <c r="U721" s="379">
        <f t="shared" si="207"/>
        <v>5475.4619121231672</v>
      </c>
      <c r="V721" s="322">
        <f t="shared" si="208"/>
        <v>24.860634114316536</v>
      </c>
      <c r="W721" s="322">
        <f t="shared" si="209"/>
        <v>63.240675446299292</v>
      </c>
      <c r="X721" s="376">
        <f t="shared" si="210"/>
        <v>91.34699999999998</v>
      </c>
      <c r="Y721" s="379">
        <f t="shared" si="211"/>
        <v>5776.8459799931006</v>
      </c>
    </row>
    <row r="722" spans="1:25" ht="15" customHeight="1" x14ac:dyDescent="0.25">
      <c r="A722" s="210">
        <f>'11-2021'!A728</f>
        <v>44530.833333331597</v>
      </c>
      <c r="B722" s="252">
        <v>715.54600000000005</v>
      </c>
      <c r="C722" s="253">
        <v>51136.540650000003</v>
      </c>
      <c r="D722" s="249">
        <v>0</v>
      </c>
      <c r="E722" s="253">
        <v>0</v>
      </c>
      <c r="F722" s="251">
        <f t="shared" si="199"/>
        <v>715.54600000000005</v>
      </c>
      <c r="G722" s="251">
        <f t="shared" si="200"/>
        <v>51136.540650000003</v>
      </c>
      <c r="H722" s="226">
        <f>'11-2021'!P728</f>
        <v>395</v>
      </c>
      <c r="I722" s="326">
        <f t="shared" si="201"/>
        <v>320.54600000000005</v>
      </c>
      <c r="J722" s="322">
        <f t="shared" si="202"/>
        <v>71.465063951164566</v>
      </c>
      <c r="K722" s="360">
        <v>5.0599999999999996</v>
      </c>
      <c r="L722" s="327">
        <f t="shared" si="203"/>
        <v>60.723999999999997</v>
      </c>
      <c r="M722" s="322">
        <f t="shared" si="212"/>
        <v>0</v>
      </c>
      <c r="N722" s="322">
        <f t="shared" si="213"/>
        <v>0</v>
      </c>
      <c r="O722" s="322">
        <f t="shared" si="214"/>
        <v>24.860634114316536</v>
      </c>
      <c r="P722" s="322">
        <f t="shared" si="215"/>
        <v>0</v>
      </c>
      <c r="Q722" s="322">
        <f t="shared" si="216"/>
        <v>0</v>
      </c>
      <c r="R722" s="322">
        <f t="shared" si="204"/>
        <v>60.723999999999997</v>
      </c>
      <c r="S722" s="322">
        <f t="shared" si="205"/>
        <v>10.74106395116457</v>
      </c>
      <c r="T722" s="376">
        <f t="shared" si="206"/>
        <v>200</v>
      </c>
      <c r="U722" s="379">
        <f t="shared" si="207"/>
        <v>2148.2127902329139</v>
      </c>
      <c r="V722" s="322">
        <f t="shared" si="208"/>
        <v>24.860634114316536</v>
      </c>
      <c r="W722" s="322">
        <f t="shared" si="209"/>
        <v>46.604429836848027</v>
      </c>
      <c r="X722" s="376">
        <f t="shared" si="210"/>
        <v>120.54600000000005</v>
      </c>
      <c r="Y722" s="379">
        <f t="shared" si="211"/>
        <v>5617.9775991126844</v>
      </c>
    </row>
    <row r="723" spans="1:25" ht="15" customHeight="1" x14ac:dyDescent="0.25">
      <c r="A723" s="210">
        <f>'11-2021'!A729</f>
        <v>44530.874999998261</v>
      </c>
      <c r="B723" s="252">
        <v>724.25299999999993</v>
      </c>
      <c r="C723" s="253">
        <v>53216.473071</v>
      </c>
      <c r="D723" s="249">
        <v>0</v>
      </c>
      <c r="E723" s="253">
        <v>0</v>
      </c>
      <c r="F723" s="251">
        <f t="shared" si="199"/>
        <v>724.25299999999993</v>
      </c>
      <c r="G723" s="251">
        <f t="shared" si="200"/>
        <v>53216.473071</v>
      </c>
      <c r="H723" s="226">
        <f>'11-2021'!P729</f>
        <v>395</v>
      </c>
      <c r="I723" s="326">
        <f t="shared" si="201"/>
        <v>329.25299999999993</v>
      </c>
      <c r="J723" s="322">
        <f t="shared" si="202"/>
        <v>73.477739230627975</v>
      </c>
      <c r="K723" s="360">
        <v>5.0599999999999996</v>
      </c>
      <c r="L723" s="327">
        <f t="shared" si="203"/>
        <v>60.723999999999997</v>
      </c>
      <c r="M723" s="322">
        <f t="shared" si="212"/>
        <v>0</v>
      </c>
      <c r="N723" s="322">
        <f t="shared" si="213"/>
        <v>0</v>
      </c>
      <c r="O723" s="322">
        <f t="shared" si="214"/>
        <v>24.860634114316536</v>
      </c>
      <c r="P723" s="322">
        <f t="shared" si="215"/>
        <v>0</v>
      </c>
      <c r="Q723" s="322">
        <f t="shared" si="216"/>
        <v>0</v>
      </c>
      <c r="R723" s="322">
        <f t="shared" si="204"/>
        <v>60.723999999999997</v>
      </c>
      <c r="S723" s="322">
        <f t="shared" si="205"/>
        <v>12.753739230627978</v>
      </c>
      <c r="T723" s="376">
        <f t="shared" si="206"/>
        <v>200</v>
      </c>
      <c r="U723" s="379">
        <f t="shared" si="207"/>
        <v>2550.7478461255955</v>
      </c>
      <c r="V723" s="322">
        <f t="shared" si="208"/>
        <v>24.860634114316536</v>
      </c>
      <c r="W723" s="322">
        <f t="shared" si="209"/>
        <v>48.617105116311436</v>
      </c>
      <c r="X723" s="376">
        <f t="shared" si="210"/>
        <v>129.25299999999993</v>
      </c>
      <c r="Y723" s="379">
        <f t="shared" si="211"/>
        <v>6283.9066875985982</v>
      </c>
    </row>
    <row r="724" spans="1:25" ht="15" customHeight="1" x14ac:dyDescent="0.25">
      <c r="A724" s="210">
        <f>'11-2021'!A730</f>
        <v>44530.916666664925</v>
      </c>
      <c r="B724" s="249">
        <v>728.44899999999996</v>
      </c>
      <c r="C724" s="250">
        <v>41230.634109999999</v>
      </c>
      <c r="D724" s="249">
        <v>0</v>
      </c>
      <c r="E724" s="250">
        <v>0</v>
      </c>
      <c r="F724" s="251">
        <f t="shared" si="199"/>
        <v>728.44899999999996</v>
      </c>
      <c r="G724" s="251">
        <f t="shared" si="200"/>
        <v>41230.634109999999</v>
      </c>
      <c r="H724" s="226">
        <f>'11-2021'!P730</f>
        <v>395</v>
      </c>
      <c r="I724" s="326">
        <f t="shared" si="201"/>
        <v>333.44899999999996</v>
      </c>
      <c r="J724" s="322">
        <f t="shared" si="202"/>
        <v>56.600577542147768</v>
      </c>
      <c r="K724" s="360">
        <v>5.0599999999999996</v>
      </c>
      <c r="L724" s="327">
        <f t="shared" si="203"/>
        <v>60.723999999999997</v>
      </c>
      <c r="M724" s="322">
        <f t="shared" si="212"/>
        <v>0</v>
      </c>
      <c r="N724" s="322">
        <f t="shared" si="213"/>
        <v>0</v>
      </c>
      <c r="O724" s="322">
        <f t="shared" si="214"/>
        <v>24.860634114316536</v>
      </c>
      <c r="P724" s="322">
        <f t="shared" si="215"/>
        <v>0</v>
      </c>
      <c r="Q724" s="322">
        <f t="shared" si="216"/>
        <v>0</v>
      </c>
      <c r="R724" s="322">
        <f t="shared" si="204"/>
        <v>60.723999999999997</v>
      </c>
      <c r="S724" s="322">
        <f t="shared" si="205"/>
        <v>0</v>
      </c>
      <c r="T724" s="376">
        <f t="shared" si="206"/>
        <v>200</v>
      </c>
      <c r="U724" s="379">
        <f t="shared" si="207"/>
        <v>0</v>
      </c>
      <c r="V724" s="322">
        <f t="shared" si="208"/>
        <v>24.860634114316536</v>
      </c>
      <c r="W724" s="322">
        <f t="shared" si="209"/>
        <v>31.739943427831232</v>
      </c>
      <c r="X724" s="376">
        <f t="shared" si="210"/>
        <v>133.44899999999996</v>
      </c>
      <c r="Y724" s="379">
        <f t="shared" si="211"/>
        <v>4235.6637105006484</v>
      </c>
    </row>
    <row r="725" spans="1:25" ht="15" customHeight="1" x14ac:dyDescent="0.25">
      <c r="A725" s="210">
        <f>'11-2021'!A731</f>
        <v>44530.95833333159</v>
      </c>
      <c r="B725" s="249">
        <v>723.80700000000002</v>
      </c>
      <c r="C725" s="250">
        <v>40661.633657999999</v>
      </c>
      <c r="D725" s="249">
        <v>0</v>
      </c>
      <c r="E725" s="250">
        <v>0</v>
      </c>
      <c r="F725" s="251">
        <f t="shared" si="199"/>
        <v>723.80700000000002</v>
      </c>
      <c r="G725" s="251">
        <f t="shared" si="200"/>
        <v>40661.633657999999</v>
      </c>
      <c r="H725" s="226">
        <f>'11-2021'!P731</f>
        <v>395</v>
      </c>
      <c r="I725" s="326">
        <f t="shared" si="201"/>
        <v>328.80700000000002</v>
      </c>
      <c r="J725" s="322">
        <f t="shared" si="202"/>
        <v>56.177452909408167</v>
      </c>
      <c r="K725" s="360">
        <v>5.0599999999999996</v>
      </c>
      <c r="L725" s="327">
        <f t="shared" si="203"/>
        <v>60.723999999999997</v>
      </c>
      <c r="M725" s="322">
        <f t="shared" si="212"/>
        <v>0</v>
      </c>
      <c r="N725" s="322">
        <f t="shared" si="213"/>
        <v>0</v>
      </c>
      <c r="O725" s="322">
        <f t="shared" si="214"/>
        <v>24.860634114316536</v>
      </c>
      <c r="P725" s="322">
        <f t="shared" si="215"/>
        <v>0</v>
      </c>
      <c r="Q725" s="322">
        <f t="shared" si="216"/>
        <v>0</v>
      </c>
      <c r="R725" s="322">
        <f t="shared" si="204"/>
        <v>60.723999999999997</v>
      </c>
      <c r="S725" s="322">
        <f t="shared" si="205"/>
        <v>0</v>
      </c>
      <c r="T725" s="376">
        <f t="shared" si="206"/>
        <v>200</v>
      </c>
      <c r="U725" s="379">
        <f t="shared" si="207"/>
        <v>0</v>
      </c>
      <c r="V725" s="322">
        <f t="shared" si="208"/>
        <v>24.860634114316536</v>
      </c>
      <c r="W725" s="322">
        <f t="shared" si="209"/>
        <v>31.316818795091631</v>
      </c>
      <c r="X725" s="376">
        <f t="shared" si="210"/>
        <v>128.80700000000002</v>
      </c>
      <c r="Y725" s="379">
        <f t="shared" si="211"/>
        <v>4033.8254785393683</v>
      </c>
    </row>
    <row r="726" spans="1:25" ht="15" customHeight="1" x14ac:dyDescent="0.25">
      <c r="A726" s="210">
        <f>'11-2021'!A732</f>
        <v>44530.999999998254</v>
      </c>
      <c r="B726" s="249">
        <v>712.55899999999997</v>
      </c>
      <c r="C726" s="250">
        <v>34113.383462999998</v>
      </c>
      <c r="D726" s="249">
        <v>0</v>
      </c>
      <c r="E726" s="250">
        <v>0</v>
      </c>
      <c r="F726" s="251">
        <f t="shared" si="199"/>
        <v>712.55899999999997</v>
      </c>
      <c r="G726" s="251">
        <f t="shared" si="200"/>
        <v>34113.383462999998</v>
      </c>
      <c r="H726" s="226">
        <f>'11-2021'!P732</f>
        <v>395</v>
      </c>
      <c r="I726" s="326">
        <f t="shared" si="201"/>
        <v>317.55899999999997</v>
      </c>
      <c r="J726" s="322">
        <f t="shared" si="202"/>
        <v>47.874468588565996</v>
      </c>
      <c r="K726" s="360">
        <v>5.0599999999999996</v>
      </c>
      <c r="L726" s="327">
        <f t="shared" si="203"/>
        <v>60.723999999999997</v>
      </c>
      <c r="M726" s="322">
        <f t="shared" si="212"/>
        <v>0</v>
      </c>
      <c r="N726" s="322">
        <f t="shared" si="213"/>
        <v>0</v>
      </c>
      <c r="O726" s="322">
        <f t="shared" si="214"/>
        <v>24.860634114316536</v>
      </c>
      <c r="P726" s="322">
        <f t="shared" si="215"/>
        <v>0</v>
      </c>
      <c r="Q726" s="322">
        <f t="shared" si="216"/>
        <v>0</v>
      </c>
      <c r="R726" s="322">
        <f t="shared" si="204"/>
        <v>60.723999999999997</v>
      </c>
      <c r="S726" s="322">
        <f t="shared" si="205"/>
        <v>0</v>
      </c>
      <c r="T726" s="376">
        <f t="shared" si="206"/>
        <v>200</v>
      </c>
      <c r="U726" s="379">
        <f t="shared" si="207"/>
        <v>0</v>
      </c>
      <c r="V726" s="322">
        <f t="shared" si="208"/>
        <v>24.860634114316536</v>
      </c>
      <c r="W726" s="322">
        <f t="shared" si="209"/>
        <v>23.01383447424946</v>
      </c>
      <c r="X726" s="376">
        <f t="shared" si="210"/>
        <v>117.55899999999997</v>
      </c>
      <c r="Y726" s="379">
        <f t="shared" si="211"/>
        <v>2705.4833669582918</v>
      </c>
    </row>
    <row r="727" spans="1:25" s="95" customFormat="1" x14ac:dyDescent="0.25">
      <c r="A727" s="210"/>
      <c r="B727" s="302">
        <f t="shared" ref="B727:J727" si="217">SUM(B6:B726)</f>
        <v>377883.65200000035</v>
      </c>
      <c r="C727" s="302">
        <f t="shared" si="217"/>
        <v>23349451.210771982</v>
      </c>
      <c r="D727" s="302">
        <f t="shared" si="217"/>
        <v>12020.285999999996</v>
      </c>
      <c r="E727" s="302">
        <f t="shared" si="217"/>
        <v>671564.33799999976</v>
      </c>
      <c r="F727" s="302">
        <f t="shared" si="217"/>
        <v>365863.36600000015</v>
      </c>
      <c r="G727" s="303">
        <f t="shared" si="217"/>
        <v>22677886.87277199</v>
      </c>
      <c r="H727" s="303">
        <f t="shared" si="217"/>
        <v>21239.15</v>
      </c>
      <c r="I727" s="328">
        <f t="shared" si="217"/>
        <v>344624.21600000001</v>
      </c>
      <c r="J727" s="328">
        <f t="shared" si="217"/>
        <v>43612.22291434685</v>
      </c>
      <c r="K727" s="329"/>
      <c r="L727" s="328">
        <f t="shared" ref="L727:Q727" si="218">SUM(L6:L726)</f>
        <v>44406.627999999931</v>
      </c>
      <c r="M727" s="304">
        <f t="shared" si="218"/>
        <v>0</v>
      </c>
      <c r="N727" s="304">
        <f t="shared" si="218"/>
        <v>0</v>
      </c>
      <c r="O727" s="304">
        <f t="shared" si="218"/>
        <v>17924.517196422341</v>
      </c>
      <c r="P727" s="304">
        <f t="shared" si="218"/>
        <v>0</v>
      </c>
      <c r="Q727" s="304">
        <f t="shared" si="218"/>
        <v>0</v>
      </c>
      <c r="R727" s="305">
        <f t="shared" ref="R727" si="219">MAX(L727:Q727)</f>
        <v>44406.627999999931</v>
      </c>
      <c r="S727" s="304">
        <f>SUM(S6:S726)</f>
        <v>3940.2676512392468</v>
      </c>
      <c r="T727" s="376"/>
      <c r="U727" s="306">
        <f>IF(M733="PUE calc not applicable",0,SUM(U6:U726))</f>
        <v>787632.79766258295</v>
      </c>
      <c r="Y727" s="378">
        <f>SUM(Y6:Y726)</f>
        <v>7720946.2778130891</v>
      </c>
    </row>
    <row r="728" spans="1:25" x14ac:dyDescent="0.25">
      <c r="A728" s="210"/>
      <c r="G728" s="255"/>
    </row>
    <row r="729" spans="1:25" x14ac:dyDescent="0.25">
      <c r="A729" s="210"/>
      <c r="F729" s="227" t="s">
        <v>193</v>
      </c>
      <c r="G729" s="255"/>
    </row>
    <row r="730" spans="1:25" x14ac:dyDescent="0.25">
      <c r="A730" s="210"/>
      <c r="F730" s="228"/>
      <c r="G730" s="256" t="s">
        <v>194</v>
      </c>
      <c r="H730" s="229"/>
      <c r="I730" s="330"/>
      <c r="J730" s="331"/>
      <c r="K730" s="353" t="s">
        <v>195</v>
      </c>
      <c r="L730" s="352" t="s">
        <v>246</v>
      </c>
      <c r="M730" s="230"/>
      <c r="S730" s="231"/>
      <c r="T730" s="231"/>
      <c r="U730" s="254"/>
      <c r="V730" s="231"/>
      <c r="W730" s="231"/>
    </row>
    <row r="731" spans="1:25" x14ac:dyDescent="0.25">
      <c r="A731" s="210"/>
      <c r="F731" s="249"/>
      <c r="G731" s="232">
        <f>G727/F727</f>
        <v>61.984579436608527</v>
      </c>
      <c r="H731" s="257"/>
      <c r="I731" s="332"/>
      <c r="J731" s="333"/>
      <c r="K731" s="334">
        <f>MIN(K6:K726)</f>
        <v>4.34</v>
      </c>
      <c r="L731" s="335">
        <f>IF(AND(MONTH($A$2)&gt;5,MONTH($A$2)&lt;9),(K731*10800*0.75)/1000,(K731*10400*0.75)/1000)</f>
        <v>33.851999999999997</v>
      </c>
      <c r="M731" s="233" t="s">
        <v>197</v>
      </c>
      <c r="N731" s="217">
        <v>7</v>
      </c>
      <c r="S731" s="231"/>
      <c r="T731" s="231"/>
      <c r="U731" s="254"/>
      <c r="V731" s="231"/>
      <c r="W731" s="231"/>
    </row>
    <row r="732" spans="1:25" x14ac:dyDescent="0.25">
      <c r="A732" s="210"/>
      <c r="F732" s="234"/>
      <c r="G732" s="231"/>
      <c r="H732" s="235"/>
      <c r="I732" s="336"/>
      <c r="J732" s="333"/>
      <c r="K732" s="337"/>
      <c r="L732" s="338" t="s">
        <v>196</v>
      </c>
      <c r="M732" s="236"/>
    </row>
    <row r="733" spans="1:25" x14ac:dyDescent="0.25">
      <c r="A733" s="210"/>
      <c r="F733" s="237"/>
      <c r="G733" s="238"/>
      <c r="H733" s="239"/>
      <c r="I733" s="339"/>
      <c r="J733" s="340"/>
      <c r="K733" s="341"/>
      <c r="L733" s="342">
        <f>G731-L731</f>
        <v>28.13257943660853</v>
      </c>
      <c r="M733" s="240" t="str">
        <f>IF(L733&lt;0,"PUE calc not applicable","PUE calc is applicable")</f>
        <v>PUE calc is applicable</v>
      </c>
    </row>
    <row r="735" spans="1:25" x14ac:dyDescent="0.25">
      <c r="A735" s="217"/>
    </row>
    <row r="736" spans="1:25"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248</v>
      </c>
      <c r="S1" s="206" t="s">
        <v>172</v>
      </c>
      <c r="T1" s="207" t="s">
        <v>181</v>
      </c>
      <c r="U1" s="208" t="s">
        <v>182</v>
      </c>
      <c r="V1" s="196" t="s">
        <v>11</v>
      </c>
    </row>
    <row r="2" spans="1:22" x14ac:dyDescent="0.2">
      <c r="A2" s="213" t="s">
        <v>256</v>
      </c>
      <c r="B2" s="213" t="s">
        <v>256</v>
      </c>
      <c r="C2" s="258">
        <v>44501.04166909722</v>
      </c>
      <c r="D2" s="214">
        <v>447.96699999999998</v>
      </c>
      <c r="E2" s="213" t="s">
        <v>257</v>
      </c>
      <c r="F2" s="213" t="s">
        <v>258</v>
      </c>
      <c r="G2" s="213" t="s">
        <v>259</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256</v>
      </c>
      <c r="B3" s="213" t="s">
        <v>256</v>
      </c>
      <c r="C3" s="258">
        <v>44501.083335763891</v>
      </c>
      <c r="D3" s="214">
        <v>440.81400000000002</v>
      </c>
      <c r="E3" s="213" t="s">
        <v>257</v>
      </c>
      <c r="F3" s="213" t="s">
        <v>258</v>
      </c>
      <c r="G3" s="213" t="s">
        <v>260</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256</v>
      </c>
      <c r="B4" s="213" t="s">
        <v>256</v>
      </c>
      <c r="C4" s="258">
        <v>44501.125002430555</v>
      </c>
      <c r="D4" s="214">
        <v>441.28</v>
      </c>
      <c r="E4" s="213" t="s">
        <v>257</v>
      </c>
      <c r="F4" s="213" t="s">
        <v>258</v>
      </c>
      <c r="G4" s="213" t="s">
        <v>260</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256</v>
      </c>
      <c r="B5" s="213" t="s">
        <v>256</v>
      </c>
      <c r="C5" s="258">
        <v>44501.16666909722</v>
      </c>
      <c r="D5" s="214">
        <v>444.55599999999998</v>
      </c>
      <c r="E5" s="213" t="s">
        <v>257</v>
      </c>
      <c r="F5" s="213" t="s">
        <v>258</v>
      </c>
      <c r="G5" s="213" t="s">
        <v>260</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256</v>
      </c>
      <c r="B6" s="213" t="s">
        <v>256</v>
      </c>
      <c r="C6" s="258">
        <v>44501.208335763891</v>
      </c>
      <c r="D6" s="214">
        <v>449.13499999999999</v>
      </c>
      <c r="E6" s="213" t="s">
        <v>257</v>
      </c>
      <c r="F6" s="213" t="s">
        <v>258</v>
      </c>
      <c r="G6" s="213" t="s">
        <v>260</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256</v>
      </c>
      <c r="B7" s="213" t="s">
        <v>256</v>
      </c>
      <c r="C7" s="258">
        <v>44501.250002430555</v>
      </c>
      <c r="D7" s="214">
        <v>468.14600000000002</v>
      </c>
      <c r="E7" s="213" t="s">
        <v>257</v>
      </c>
      <c r="F7" s="213" t="s">
        <v>258</v>
      </c>
      <c r="G7" s="213" t="s">
        <v>260</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256</v>
      </c>
      <c r="B8" s="213" t="s">
        <v>256</v>
      </c>
      <c r="C8" s="258">
        <v>44501.29166909722</v>
      </c>
      <c r="D8" s="214">
        <v>509.10300000000001</v>
      </c>
      <c r="E8" s="213" t="s">
        <v>257</v>
      </c>
      <c r="F8" s="213" t="s">
        <v>258</v>
      </c>
      <c r="G8" s="213" t="s">
        <v>260</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256</v>
      </c>
      <c r="B9" s="213" t="s">
        <v>256</v>
      </c>
      <c r="C9" s="258">
        <v>44501.333335763891</v>
      </c>
      <c r="D9" s="214">
        <v>540.95000000000005</v>
      </c>
      <c r="E9" s="213" t="s">
        <v>257</v>
      </c>
      <c r="F9" s="213" t="s">
        <v>258</v>
      </c>
      <c r="G9" s="213" t="s">
        <v>260</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256</v>
      </c>
      <c r="B10" s="213" t="s">
        <v>256</v>
      </c>
      <c r="C10" s="258">
        <v>44501.375002430555</v>
      </c>
      <c r="D10" s="214">
        <v>550.52099999999996</v>
      </c>
      <c r="E10" s="213" t="s">
        <v>257</v>
      </c>
      <c r="F10" s="213" t="s">
        <v>258</v>
      </c>
      <c r="G10" s="213" t="s">
        <v>260</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256</v>
      </c>
      <c r="B11" s="213" t="s">
        <v>256</v>
      </c>
      <c r="C11" s="258">
        <v>44501.41666909722</v>
      </c>
      <c r="D11" s="214">
        <v>553.46299999999997</v>
      </c>
      <c r="E11" s="213" t="s">
        <v>257</v>
      </c>
      <c r="F11" s="213" t="s">
        <v>258</v>
      </c>
      <c r="G11" s="213" t="s">
        <v>260</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256</v>
      </c>
      <c r="B12" s="213" t="s">
        <v>256</v>
      </c>
      <c r="C12" s="258">
        <v>44501.458335763891</v>
      </c>
      <c r="D12" s="214">
        <v>547.952</v>
      </c>
      <c r="E12" s="213" t="s">
        <v>257</v>
      </c>
      <c r="F12" s="213" t="s">
        <v>258</v>
      </c>
      <c r="G12" s="213" t="s">
        <v>260</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256</v>
      </c>
      <c r="B13" s="213" t="s">
        <v>256</v>
      </c>
      <c r="C13" s="258">
        <v>44501.500002430555</v>
      </c>
      <c r="D13" s="214">
        <v>537.48599999999999</v>
      </c>
      <c r="E13" s="213" t="s">
        <v>257</v>
      </c>
      <c r="F13" s="213" t="s">
        <v>258</v>
      </c>
      <c r="G13" s="213" t="s">
        <v>260</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256</v>
      </c>
      <c r="B14" s="213" t="s">
        <v>256</v>
      </c>
      <c r="C14" s="258">
        <v>44501.54166909722</v>
      </c>
      <c r="D14" s="214">
        <v>524.19899999999996</v>
      </c>
      <c r="E14" s="213" t="s">
        <v>257</v>
      </c>
      <c r="F14" s="213" t="s">
        <v>258</v>
      </c>
      <c r="G14" s="213" t="s">
        <v>260</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256</v>
      </c>
      <c r="B15" s="213" t="s">
        <v>256</v>
      </c>
      <c r="C15" s="258">
        <v>44501.583335763891</v>
      </c>
      <c r="D15" s="214">
        <v>513.71600000000001</v>
      </c>
      <c r="E15" s="213" t="s">
        <v>257</v>
      </c>
      <c r="F15" s="213" t="s">
        <v>258</v>
      </c>
      <c r="G15" s="213" t="s">
        <v>260</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256</v>
      </c>
      <c r="B16" s="213" t="s">
        <v>256</v>
      </c>
      <c r="C16" s="258">
        <v>44501.625002430555</v>
      </c>
      <c r="D16" s="214">
        <v>504.93299999999999</v>
      </c>
      <c r="E16" s="213" t="s">
        <v>257</v>
      </c>
      <c r="F16" s="213" t="s">
        <v>258</v>
      </c>
      <c r="G16" s="213" t="s">
        <v>260</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256</v>
      </c>
      <c r="B17" s="213" t="s">
        <v>256</v>
      </c>
      <c r="C17" s="258">
        <v>44501.66666909722</v>
      </c>
      <c r="D17" s="214">
        <v>497.68200000000002</v>
      </c>
      <c r="E17" s="213" t="s">
        <v>257</v>
      </c>
      <c r="F17" s="213" t="s">
        <v>258</v>
      </c>
      <c r="G17" s="213" t="s">
        <v>260</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256</v>
      </c>
      <c r="B18" s="213" t="s">
        <v>256</v>
      </c>
      <c r="C18" s="258">
        <v>44501.708335763891</v>
      </c>
      <c r="D18" s="214">
        <v>497.52699999999999</v>
      </c>
      <c r="E18" s="213" t="s">
        <v>257</v>
      </c>
      <c r="F18" s="213" t="s">
        <v>258</v>
      </c>
      <c r="G18" s="213" t="s">
        <v>260</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256</v>
      </c>
      <c r="B19" s="213" t="s">
        <v>256</v>
      </c>
      <c r="C19" s="258">
        <v>44501.750002430555</v>
      </c>
      <c r="D19" s="214">
        <v>493.904</v>
      </c>
      <c r="E19" s="213" t="s">
        <v>257</v>
      </c>
      <c r="F19" s="213" t="s">
        <v>258</v>
      </c>
      <c r="G19" s="213" t="s">
        <v>260</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256</v>
      </c>
      <c r="B20" s="213" t="s">
        <v>256</v>
      </c>
      <c r="C20" s="258">
        <v>44501.79166909722</v>
      </c>
      <c r="D20" s="214">
        <v>521.73</v>
      </c>
      <c r="E20" s="213" t="s">
        <v>257</v>
      </c>
      <c r="F20" s="213" t="s">
        <v>258</v>
      </c>
      <c r="G20" s="213" t="s">
        <v>260</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256</v>
      </c>
      <c r="B21" s="213" t="s">
        <v>256</v>
      </c>
      <c r="C21" s="258">
        <v>44501.833335763891</v>
      </c>
      <c r="D21" s="214">
        <v>560.66899999999998</v>
      </c>
      <c r="E21" s="213" t="s">
        <v>257</v>
      </c>
      <c r="F21" s="213" t="s">
        <v>258</v>
      </c>
      <c r="G21" s="213" t="s">
        <v>260</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256</v>
      </c>
      <c r="B22" s="213" t="s">
        <v>256</v>
      </c>
      <c r="C22" s="258">
        <v>44501.875002430555</v>
      </c>
      <c r="D22" s="214">
        <v>556.471</v>
      </c>
      <c r="E22" s="213" t="s">
        <v>257</v>
      </c>
      <c r="F22" s="213" t="s">
        <v>258</v>
      </c>
      <c r="G22" s="213" t="s">
        <v>260</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256</v>
      </c>
      <c r="B23" s="213" t="s">
        <v>256</v>
      </c>
      <c r="C23" s="258">
        <v>44501.91666909722</v>
      </c>
      <c r="D23" s="214">
        <v>547.14800000000002</v>
      </c>
      <c r="E23" s="213" t="s">
        <v>257</v>
      </c>
      <c r="F23" s="213" t="s">
        <v>258</v>
      </c>
      <c r="G23" s="213" t="s">
        <v>260</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256</v>
      </c>
      <c r="B24" s="213" t="s">
        <v>256</v>
      </c>
      <c r="C24" s="258">
        <v>44501.958335763891</v>
      </c>
      <c r="D24" s="214">
        <v>536.91200000000003</v>
      </c>
      <c r="E24" s="213" t="s">
        <v>257</v>
      </c>
      <c r="F24" s="213" t="s">
        <v>258</v>
      </c>
      <c r="G24" s="213" t="s">
        <v>260</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256</v>
      </c>
      <c r="B25" s="213" t="s">
        <v>256</v>
      </c>
      <c r="C25" s="258">
        <v>44502.000002430555</v>
      </c>
      <c r="D25" s="214">
        <v>517.53</v>
      </c>
      <c r="E25" s="213" t="s">
        <v>257</v>
      </c>
      <c r="F25" s="213" t="s">
        <v>258</v>
      </c>
      <c r="G25" s="213" t="s">
        <v>260</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256</v>
      </c>
      <c r="B26" s="213" t="s">
        <v>256</v>
      </c>
      <c r="C26" s="258">
        <v>44502.04166909722</v>
      </c>
      <c r="D26" s="214">
        <v>515.95799999999997</v>
      </c>
      <c r="E26" s="213" t="s">
        <v>257</v>
      </c>
      <c r="F26" s="213" t="s">
        <v>258</v>
      </c>
      <c r="G26" s="213" t="s">
        <v>260</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256</v>
      </c>
      <c r="B27" s="213" t="s">
        <v>256</v>
      </c>
      <c r="C27" s="258">
        <v>44502.083335763891</v>
      </c>
      <c r="D27" s="214">
        <v>486.798</v>
      </c>
      <c r="E27" s="213" t="s">
        <v>257</v>
      </c>
      <c r="F27" s="213" t="s">
        <v>258</v>
      </c>
      <c r="G27" s="213" t="s">
        <v>260</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256</v>
      </c>
      <c r="B28" s="213" t="s">
        <v>256</v>
      </c>
      <c r="C28" s="258">
        <v>44502.125002430555</v>
      </c>
      <c r="D28" s="214">
        <v>474.78100000000001</v>
      </c>
      <c r="E28" s="213" t="s">
        <v>257</v>
      </c>
      <c r="F28" s="213" t="s">
        <v>258</v>
      </c>
      <c r="G28" s="213" t="s">
        <v>260</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256</v>
      </c>
      <c r="B29" s="213" t="s">
        <v>256</v>
      </c>
      <c r="C29" s="258">
        <v>44502.16666909722</v>
      </c>
      <c r="D29" s="214">
        <v>480.69299999999998</v>
      </c>
      <c r="E29" s="213" t="s">
        <v>257</v>
      </c>
      <c r="F29" s="213" t="s">
        <v>258</v>
      </c>
      <c r="G29" s="213" t="s">
        <v>260</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256</v>
      </c>
      <c r="B30" s="213" t="s">
        <v>256</v>
      </c>
      <c r="C30" s="258">
        <v>44502.208335763891</v>
      </c>
      <c r="D30" s="214">
        <v>490.64</v>
      </c>
      <c r="E30" s="213" t="s">
        <v>257</v>
      </c>
      <c r="F30" s="213" t="s">
        <v>258</v>
      </c>
      <c r="G30" s="213" t="s">
        <v>260</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256</v>
      </c>
      <c r="B31" s="213" t="s">
        <v>256</v>
      </c>
      <c r="C31" s="258">
        <v>44502.250002430555</v>
      </c>
      <c r="D31" s="214">
        <v>517.87599999999998</v>
      </c>
      <c r="E31" s="213" t="s">
        <v>257</v>
      </c>
      <c r="F31" s="213" t="s">
        <v>258</v>
      </c>
      <c r="G31" s="213" t="s">
        <v>260</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256</v>
      </c>
      <c r="B32" s="213" t="s">
        <v>256</v>
      </c>
      <c r="C32" s="258">
        <v>44502.29166909722</v>
      </c>
      <c r="D32" s="214">
        <v>563.74900000000002</v>
      </c>
      <c r="E32" s="213" t="s">
        <v>257</v>
      </c>
      <c r="F32" s="213" t="s">
        <v>258</v>
      </c>
      <c r="G32" s="213" t="s">
        <v>260</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256</v>
      </c>
      <c r="B33" s="213" t="s">
        <v>256</v>
      </c>
      <c r="C33" s="258">
        <v>44502.333335763891</v>
      </c>
      <c r="D33" s="214">
        <v>602.73800000000006</v>
      </c>
      <c r="E33" s="213" t="s">
        <v>257</v>
      </c>
      <c r="F33" s="213" t="s">
        <v>258</v>
      </c>
      <c r="G33" s="213" t="s">
        <v>260</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256</v>
      </c>
      <c r="B34" s="213" t="s">
        <v>256</v>
      </c>
      <c r="C34" s="258">
        <v>44502.375002430555</v>
      </c>
      <c r="D34" s="214">
        <v>611.904</v>
      </c>
      <c r="E34" s="213" t="s">
        <v>257</v>
      </c>
      <c r="F34" s="213" t="s">
        <v>258</v>
      </c>
      <c r="G34" s="213" t="s">
        <v>260</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256</v>
      </c>
      <c r="B35" s="213" t="s">
        <v>256</v>
      </c>
      <c r="C35" s="258">
        <v>44502.41666909722</v>
      </c>
      <c r="D35" s="214">
        <v>612.84</v>
      </c>
      <c r="E35" s="213" t="s">
        <v>257</v>
      </c>
      <c r="F35" s="213" t="s">
        <v>258</v>
      </c>
      <c r="G35" s="213" t="s">
        <v>260</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256</v>
      </c>
      <c r="B36" s="213" t="s">
        <v>256</v>
      </c>
      <c r="C36" s="258">
        <v>44502.458335763891</v>
      </c>
      <c r="D36" s="214">
        <v>619.46199999999999</v>
      </c>
      <c r="E36" s="213" t="s">
        <v>257</v>
      </c>
      <c r="F36" s="213" t="s">
        <v>258</v>
      </c>
      <c r="G36" s="213" t="s">
        <v>260</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256</v>
      </c>
      <c r="B37" s="213" t="s">
        <v>256</v>
      </c>
      <c r="C37" s="258">
        <v>44502.500002430555</v>
      </c>
      <c r="D37" s="214">
        <v>612.57100000000003</v>
      </c>
      <c r="E37" s="213" t="s">
        <v>257</v>
      </c>
      <c r="F37" s="213" t="s">
        <v>258</v>
      </c>
      <c r="G37" s="213" t="s">
        <v>260</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256</v>
      </c>
      <c r="B38" s="213" t="s">
        <v>256</v>
      </c>
      <c r="C38" s="258">
        <v>44502.54166909722</v>
      </c>
      <c r="D38" s="214">
        <v>598.75099999999998</v>
      </c>
      <c r="E38" s="213" t="s">
        <v>257</v>
      </c>
      <c r="F38" s="213" t="s">
        <v>258</v>
      </c>
      <c r="G38" s="213" t="s">
        <v>260</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256</v>
      </c>
      <c r="B39" s="213" t="s">
        <v>256</v>
      </c>
      <c r="C39" s="258">
        <v>44502.583335763891</v>
      </c>
      <c r="D39" s="214">
        <v>594.726</v>
      </c>
      <c r="E39" s="213" t="s">
        <v>257</v>
      </c>
      <c r="F39" s="213" t="s">
        <v>258</v>
      </c>
      <c r="G39" s="213" t="s">
        <v>260</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256</v>
      </c>
      <c r="B40" s="213" t="s">
        <v>256</v>
      </c>
      <c r="C40" s="258">
        <v>44502.625002430555</v>
      </c>
      <c r="D40" s="214">
        <v>594.78</v>
      </c>
      <c r="E40" s="213" t="s">
        <v>257</v>
      </c>
      <c r="F40" s="213" t="s">
        <v>258</v>
      </c>
      <c r="G40" s="213" t="s">
        <v>260</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256</v>
      </c>
      <c r="B41" s="213" t="s">
        <v>256</v>
      </c>
      <c r="C41" s="258">
        <v>44502.66666909722</v>
      </c>
      <c r="D41" s="214">
        <v>588.79999999999995</v>
      </c>
      <c r="E41" s="213" t="s">
        <v>257</v>
      </c>
      <c r="F41" s="213" t="s">
        <v>258</v>
      </c>
      <c r="G41" s="213" t="s">
        <v>260</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256</v>
      </c>
      <c r="B42" s="213" t="s">
        <v>256</v>
      </c>
      <c r="C42" s="258">
        <v>44502.708335763891</v>
      </c>
      <c r="D42" s="214">
        <v>589.67399999999998</v>
      </c>
      <c r="E42" s="213" t="s">
        <v>257</v>
      </c>
      <c r="F42" s="213" t="s">
        <v>258</v>
      </c>
      <c r="G42" s="213" t="s">
        <v>260</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256</v>
      </c>
      <c r="B43" s="213" t="s">
        <v>256</v>
      </c>
      <c r="C43" s="258">
        <v>44502.750002430555</v>
      </c>
      <c r="D43" s="214">
        <v>590.16099999999994</v>
      </c>
      <c r="E43" s="213" t="s">
        <v>257</v>
      </c>
      <c r="F43" s="213" t="s">
        <v>258</v>
      </c>
      <c r="G43" s="213" t="s">
        <v>260</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256</v>
      </c>
      <c r="B44" s="213" t="s">
        <v>256</v>
      </c>
      <c r="C44" s="258">
        <v>44502.79166909722</v>
      </c>
      <c r="D44" s="214">
        <v>612.68899999999996</v>
      </c>
      <c r="E44" s="213" t="s">
        <v>257</v>
      </c>
      <c r="F44" s="213" t="s">
        <v>258</v>
      </c>
      <c r="G44" s="213" t="s">
        <v>260</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256</v>
      </c>
      <c r="B45" s="213" t="s">
        <v>256</v>
      </c>
      <c r="C45" s="258">
        <v>44502.833335763891</v>
      </c>
      <c r="D45" s="214">
        <v>641.91300000000001</v>
      </c>
      <c r="E45" s="213" t="s">
        <v>257</v>
      </c>
      <c r="F45" s="213" t="s">
        <v>258</v>
      </c>
      <c r="G45" s="213" t="s">
        <v>260</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256</v>
      </c>
      <c r="B46" s="213" t="s">
        <v>256</v>
      </c>
      <c r="C46" s="258">
        <v>44502.875002430555</v>
      </c>
      <c r="D46" s="214">
        <v>642.58500000000004</v>
      </c>
      <c r="E46" s="213" t="s">
        <v>257</v>
      </c>
      <c r="F46" s="213" t="s">
        <v>258</v>
      </c>
      <c r="G46" s="213" t="s">
        <v>260</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256</v>
      </c>
      <c r="B47" s="213" t="s">
        <v>256</v>
      </c>
      <c r="C47" s="258">
        <v>44502.91666909722</v>
      </c>
      <c r="D47" s="214">
        <v>635.846</v>
      </c>
      <c r="E47" s="213" t="s">
        <v>257</v>
      </c>
      <c r="F47" s="213" t="s">
        <v>258</v>
      </c>
      <c r="G47" s="213" t="s">
        <v>260</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256</v>
      </c>
      <c r="B48" s="213" t="s">
        <v>256</v>
      </c>
      <c r="C48" s="258">
        <v>44502.958335763891</v>
      </c>
      <c r="D48" s="214">
        <v>619.173</v>
      </c>
      <c r="E48" s="213" t="s">
        <v>257</v>
      </c>
      <c r="F48" s="213" t="s">
        <v>258</v>
      </c>
      <c r="G48" s="213" t="s">
        <v>260</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256</v>
      </c>
      <c r="B49" s="213" t="s">
        <v>256</v>
      </c>
      <c r="C49" s="258">
        <v>44503.000002430555</v>
      </c>
      <c r="D49" s="214">
        <v>587.91</v>
      </c>
      <c r="E49" s="213" t="s">
        <v>257</v>
      </c>
      <c r="F49" s="213" t="s">
        <v>258</v>
      </c>
      <c r="G49" s="213" t="s">
        <v>260</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256</v>
      </c>
      <c r="B50" s="213" t="s">
        <v>256</v>
      </c>
      <c r="C50" s="258">
        <v>44503.04166909722</v>
      </c>
      <c r="D50" s="214">
        <v>567.072</v>
      </c>
      <c r="E50" s="213" t="s">
        <v>257</v>
      </c>
      <c r="F50" s="213" t="s">
        <v>258</v>
      </c>
      <c r="G50" s="213" t="s">
        <v>260</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256</v>
      </c>
      <c r="B51" s="213" t="s">
        <v>256</v>
      </c>
      <c r="C51" s="258">
        <v>44503.083335763891</v>
      </c>
      <c r="D51" s="214">
        <v>559.84699999999998</v>
      </c>
      <c r="E51" s="213" t="s">
        <v>257</v>
      </c>
      <c r="F51" s="213" t="s">
        <v>258</v>
      </c>
      <c r="G51" s="213" t="s">
        <v>260</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256</v>
      </c>
      <c r="B52" s="213" t="s">
        <v>256</v>
      </c>
      <c r="C52" s="258">
        <v>44503.125002430555</v>
      </c>
      <c r="D52" s="214">
        <v>553.41399999999999</v>
      </c>
      <c r="E52" s="213" t="s">
        <v>257</v>
      </c>
      <c r="F52" s="213" t="s">
        <v>258</v>
      </c>
      <c r="G52" s="213" t="s">
        <v>260</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256</v>
      </c>
      <c r="B53" s="213" t="s">
        <v>256</v>
      </c>
      <c r="C53" s="258">
        <v>44503.16666909722</v>
      </c>
      <c r="D53" s="214">
        <v>564.12300000000005</v>
      </c>
      <c r="E53" s="213" t="s">
        <v>257</v>
      </c>
      <c r="F53" s="213" t="s">
        <v>258</v>
      </c>
      <c r="G53" s="213" t="s">
        <v>260</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256</v>
      </c>
      <c r="B54" s="213" t="s">
        <v>256</v>
      </c>
      <c r="C54" s="258">
        <v>44503.208335763891</v>
      </c>
      <c r="D54" s="214">
        <v>575.74900000000002</v>
      </c>
      <c r="E54" s="213" t="s">
        <v>257</v>
      </c>
      <c r="F54" s="213" t="s">
        <v>258</v>
      </c>
      <c r="G54" s="213" t="s">
        <v>260</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256</v>
      </c>
      <c r="B55" s="213" t="s">
        <v>256</v>
      </c>
      <c r="C55" s="258">
        <v>44503.250002430555</v>
      </c>
      <c r="D55" s="214">
        <v>607.25300000000004</v>
      </c>
      <c r="E55" s="213" t="s">
        <v>257</v>
      </c>
      <c r="F55" s="213" t="s">
        <v>258</v>
      </c>
      <c r="G55" s="213" t="s">
        <v>260</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256</v>
      </c>
      <c r="B56" s="213" t="s">
        <v>256</v>
      </c>
      <c r="C56" s="258">
        <v>44503.29166909722</v>
      </c>
      <c r="D56" s="214">
        <v>660.19600000000003</v>
      </c>
      <c r="E56" s="213" t="s">
        <v>257</v>
      </c>
      <c r="F56" s="213" t="s">
        <v>258</v>
      </c>
      <c r="G56" s="213" t="s">
        <v>260</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256</v>
      </c>
      <c r="B57" s="213" t="s">
        <v>256</v>
      </c>
      <c r="C57" s="258">
        <v>44503.333335763891</v>
      </c>
      <c r="D57" s="214">
        <v>694.37699999999995</v>
      </c>
      <c r="E57" s="213" t="s">
        <v>257</v>
      </c>
      <c r="F57" s="213" t="s">
        <v>258</v>
      </c>
      <c r="G57" s="213" t="s">
        <v>260</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256</v>
      </c>
      <c r="B58" s="213" t="s">
        <v>256</v>
      </c>
      <c r="C58" s="258">
        <v>44503.375002430555</v>
      </c>
      <c r="D58" s="214">
        <v>696.44500000000005</v>
      </c>
      <c r="E58" s="213" t="s">
        <v>257</v>
      </c>
      <c r="F58" s="213" t="s">
        <v>258</v>
      </c>
      <c r="G58" s="213" t="s">
        <v>260</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256</v>
      </c>
      <c r="B59" s="213" t="s">
        <v>256</v>
      </c>
      <c r="C59" s="258">
        <v>44503.41666909722</v>
      </c>
      <c r="D59" s="214">
        <v>691.77300000000002</v>
      </c>
      <c r="E59" s="213" t="s">
        <v>257</v>
      </c>
      <c r="F59" s="213" t="s">
        <v>258</v>
      </c>
      <c r="G59" s="213" t="s">
        <v>260</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256</v>
      </c>
      <c r="B60" s="213" t="s">
        <v>256</v>
      </c>
      <c r="C60" s="258">
        <v>44503.458335763891</v>
      </c>
      <c r="D60" s="214">
        <v>663.45399999999995</v>
      </c>
      <c r="E60" s="213" t="s">
        <v>257</v>
      </c>
      <c r="F60" s="213" t="s">
        <v>258</v>
      </c>
      <c r="G60" s="213" t="s">
        <v>260</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256</v>
      </c>
      <c r="B61" s="213" t="s">
        <v>256</v>
      </c>
      <c r="C61" s="258">
        <v>44503.500002430555</v>
      </c>
      <c r="D61" s="214">
        <v>629.38599999999997</v>
      </c>
      <c r="E61" s="213" t="s">
        <v>257</v>
      </c>
      <c r="F61" s="213" t="s">
        <v>258</v>
      </c>
      <c r="G61" s="213" t="s">
        <v>260</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256</v>
      </c>
      <c r="B62" s="213" t="s">
        <v>256</v>
      </c>
      <c r="C62" s="258">
        <v>44503.54166909722</v>
      </c>
      <c r="D62" s="214">
        <v>599.41</v>
      </c>
      <c r="E62" s="213" t="s">
        <v>257</v>
      </c>
      <c r="F62" s="213" t="s">
        <v>258</v>
      </c>
      <c r="G62" s="213" t="s">
        <v>260</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256</v>
      </c>
      <c r="B63" s="213" t="s">
        <v>256</v>
      </c>
      <c r="C63" s="258">
        <v>44503.583335763891</v>
      </c>
      <c r="D63" s="214">
        <v>582.46400000000006</v>
      </c>
      <c r="E63" s="213" t="s">
        <v>257</v>
      </c>
      <c r="F63" s="213" t="s">
        <v>258</v>
      </c>
      <c r="G63" s="213" t="s">
        <v>260</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256</v>
      </c>
      <c r="B64" s="213" t="s">
        <v>256</v>
      </c>
      <c r="C64" s="258">
        <v>44503.625002430555</v>
      </c>
      <c r="D64" s="214">
        <v>567.26300000000003</v>
      </c>
      <c r="E64" s="213" t="s">
        <v>257</v>
      </c>
      <c r="F64" s="213" t="s">
        <v>258</v>
      </c>
      <c r="G64" s="213" t="s">
        <v>260</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256</v>
      </c>
      <c r="B65" s="213" t="s">
        <v>256</v>
      </c>
      <c r="C65" s="258">
        <v>44503.66666909722</v>
      </c>
      <c r="D65" s="214">
        <v>561.81299999999999</v>
      </c>
      <c r="E65" s="213" t="s">
        <v>257</v>
      </c>
      <c r="F65" s="213" t="s">
        <v>258</v>
      </c>
      <c r="G65" s="213" t="s">
        <v>260</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256</v>
      </c>
      <c r="B66" s="213" t="s">
        <v>256</v>
      </c>
      <c r="C66" s="258">
        <v>44503.708335763891</v>
      </c>
      <c r="D66" s="214">
        <v>567.03300000000002</v>
      </c>
      <c r="E66" s="213" t="s">
        <v>257</v>
      </c>
      <c r="F66" s="213" t="s">
        <v>258</v>
      </c>
      <c r="G66" s="213" t="s">
        <v>260</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256</v>
      </c>
      <c r="B67" s="213" t="s">
        <v>256</v>
      </c>
      <c r="C67" s="258">
        <v>44503.750002430555</v>
      </c>
      <c r="D67" s="214">
        <v>582.125</v>
      </c>
      <c r="E67" s="213" t="s">
        <v>257</v>
      </c>
      <c r="F67" s="213" t="s">
        <v>258</v>
      </c>
      <c r="G67" s="213" t="s">
        <v>260</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256</v>
      </c>
      <c r="B68" s="213" t="s">
        <v>256</v>
      </c>
      <c r="C68" s="258">
        <v>44503.79166909722</v>
      </c>
      <c r="D68" s="214">
        <v>608.846</v>
      </c>
      <c r="E68" s="213" t="s">
        <v>257</v>
      </c>
      <c r="F68" s="213" t="s">
        <v>258</v>
      </c>
      <c r="G68" s="213" t="s">
        <v>260</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256</v>
      </c>
      <c r="B69" s="213" t="s">
        <v>256</v>
      </c>
      <c r="C69" s="258">
        <v>44503.833335763891</v>
      </c>
      <c r="D69" s="214">
        <v>637.46500000000003</v>
      </c>
      <c r="E69" s="213" t="s">
        <v>257</v>
      </c>
      <c r="F69" s="213" t="s">
        <v>258</v>
      </c>
      <c r="G69" s="213" t="s">
        <v>260</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256</v>
      </c>
      <c r="B70" s="213" t="s">
        <v>256</v>
      </c>
      <c r="C70" s="258">
        <v>44503.875002430555</v>
      </c>
      <c r="D70" s="214">
        <v>653.66399999999999</v>
      </c>
      <c r="E70" s="213" t="s">
        <v>257</v>
      </c>
      <c r="F70" s="213" t="s">
        <v>258</v>
      </c>
      <c r="G70" s="213" t="s">
        <v>260</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256</v>
      </c>
      <c r="B71" s="213" t="s">
        <v>256</v>
      </c>
      <c r="C71" s="258">
        <v>44503.91666909722</v>
      </c>
      <c r="D71" s="214">
        <v>657.54600000000005</v>
      </c>
      <c r="E71" s="213" t="s">
        <v>257</v>
      </c>
      <c r="F71" s="213" t="s">
        <v>258</v>
      </c>
      <c r="G71" s="213" t="s">
        <v>260</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256</v>
      </c>
      <c r="B72" s="213" t="s">
        <v>256</v>
      </c>
      <c r="C72" s="258">
        <v>44503.958335763891</v>
      </c>
      <c r="D72" s="214">
        <v>650.98500000000001</v>
      </c>
      <c r="E72" s="213" t="s">
        <v>257</v>
      </c>
      <c r="F72" s="213" t="s">
        <v>258</v>
      </c>
      <c r="G72" s="213" t="s">
        <v>260</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256</v>
      </c>
      <c r="B73" s="213" t="s">
        <v>256</v>
      </c>
      <c r="C73" s="258">
        <v>44504.000002430555</v>
      </c>
      <c r="D73" s="214">
        <v>641.88</v>
      </c>
      <c r="E73" s="213" t="s">
        <v>257</v>
      </c>
      <c r="F73" s="213" t="s">
        <v>258</v>
      </c>
      <c r="G73" s="213" t="s">
        <v>260</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256</v>
      </c>
      <c r="B74" s="213" t="s">
        <v>256</v>
      </c>
      <c r="C74" s="258">
        <v>44504.04166909722</v>
      </c>
      <c r="D74" s="214">
        <v>634.25099999999998</v>
      </c>
      <c r="E74" s="213" t="s">
        <v>257</v>
      </c>
      <c r="F74" s="213" t="s">
        <v>258</v>
      </c>
      <c r="G74" s="213" t="s">
        <v>260</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256</v>
      </c>
      <c r="B75" s="213" t="s">
        <v>256</v>
      </c>
      <c r="C75" s="258">
        <v>44504.083335763891</v>
      </c>
      <c r="D75" s="214">
        <v>635.78499999999997</v>
      </c>
      <c r="E75" s="213" t="s">
        <v>257</v>
      </c>
      <c r="F75" s="213" t="s">
        <v>258</v>
      </c>
      <c r="G75" s="213" t="s">
        <v>260</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256</v>
      </c>
      <c r="B76" s="213" t="s">
        <v>256</v>
      </c>
      <c r="C76" s="258">
        <v>44504.125002430555</v>
      </c>
      <c r="D76" s="214">
        <v>637.27499999999998</v>
      </c>
      <c r="E76" s="213" t="s">
        <v>257</v>
      </c>
      <c r="F76" s="213" t="s">
        <v>258</v>
      </c>
      <c r="G76" s="213" t="s">
        <v>260</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256</v>
      </c>
      <c r="B77" s="213" t="s">
        <v>256</v>
      </c>
      <c r="C77" s="258">
        <v>44504.16666909722</v>
      </c>
      <c r="D77" s="214">
        <v>640.27499999999998</v>
      </c>
      <c r="E77" s="213" t="s">
        <v>257</v>
      </c>
      <c r="F77" s="213" t="s">
        <v>258</v>
      </c>
      <c r="G77" s="213" t="s">
        <v>260</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256</v>
      </c>
      <c r="B78" s="213" t="s">
        <v>256</v>
      </c>
      <c r="C78" s="258">
        <v>44504.208335763891</v>
      </c>
      <c r="D78" s="214">
        <v>658.23900000000003</v>
      </c>
      <c r="E78" s="213" t="s">
        <v>257</v>
      </c>
      <c r="F78" s="213" t="s">
        <v>258</v>
      </c>
      <c r="G78" s="213" t="s">
        <v>260</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256</v>
      </c>
      <c r="B79" s="213" t="s">
        <v>256</v>
      </c>
      <c r="C79" s="258">
        <v>44504.250002430555</v>
      </c>
      <c r="D79" s="214">
        <v>683.99900000000002</v>
      </c>
      <c r="E79" s="213" t="s">
        <v>257</v>
      </c>
      <c r="F79" s="213" t="s">
        <v>258</v>
      </c>
      <c r="G79" s="213" t="s">
        <v>260</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256</v>
      </c>
      <c r="B80" s="213" t="s">
        <v>256</v>
      </c>
      <c r="C80" s="258">
        <v>44504.29166909722</v>
      </c>
      <c r="D80" s="214">
        <v>738.09699999999998</v>
      </c>
      <c r="E80" s="213" t="s">
        <v>257</v>
      </c>
      <c r="F80" s="213" t="s">
        <v>258</v>
      </c>
      <c r="G80" s="213" t="s">
        <v>260</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256</v>
      </c>
      <c r="B81" s="213" t="s">
        <v>256</v>
      </c>
      <c r="C81" s="258">
        <v>44504.333335763891</v>
      </c>
      <c r="D81" s="214">
        <v>775.18499999999995</v>
      </c>
      <c r="E81" s="213" t="s">
        <v>257</v>
      </c>
      <c r="F81" s="213" t="s">
        <v>258</v>
      </c>
      <c r="G81" s="213" t="s">
        <v>260</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256</v>
      </c>
      <c r="B82" s="213" t="s">
        <v>256</v>
      </c>
      <c r="C82" s="258">
        <v>44504.375002430555</v>
      </c>
      <c r="D82" s="214">
        <v>780.85500000000002</v>
      </c>
      <c r="E82" s="213" t="s">
        <v>257</v>
      </c>
      <c r="F82" s="213" t="s">
        <v>258</v>
      </c>
      <c r="G82" s="213" t="s">
        <v>260</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256</v>
      </c>
      <c r="B83" s="213" t="s">
        <v>256</v>
      </c>
      <c r="C83" s="258">
        <v>44504.41666909722</v>
      </c>
      <c r="D83" s="214">
        <v>778.56</v>
      </c>
      <c r="E83" s="213" t="s">
        <v>257</v>
      </c>
      <c r="F83" s="213" t="s">
        <v>258</v>
      </c>
      <c r="G83" s="213" t="s">
        <v>260</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256</v>
      </c>
      <c r="B84" s="213" t="s">
        <v>256</v>
      </c>
      <c r="C84" s="258">
        <v>44504.458335763891</v>
      </c>
      <c r="D84" s="214">
        <v>733.49199999999996</v>
      </c>
      <c r="E84" s="213" t="s">
        <v>257</v>
      </c>
      <c r="F84" s="213" t="s">
        <v>258</v>
      </c>
      <c r="G84" s="213" t="s">
        <v>260</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256</v>
      </c>
      <c r="B85" s="213" t="s">
        <v>256</v>
      </c>
      <c r="C85" s="258">
        <v>44504.500002430555</v>
      </c>
      <c r="D85" s="214">
        <v>682.46299999999997</v>
      </c>
      <c r="E85" s="213" t="s">
        <v>257</v>
      </c>
      <c r="F85" s="213" t="s">
        <v>258</v>
      </c>
      <c r="G85" s="213" t="s">
        <v>260</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256</v>
      </c>
      <c r="B86" s="213" t="s">
        <v>256</v>
      </c>
      <c r="C86" s="258">
        <v>44504.54166909722</v>
      </c>
      <c r="D86" s="214">
        <v>621.29600000000005</v>
      </c>
      <c r="E86" s="213" t="s">
        <v>257</v>
      </c>
      <c r="F86" s="213" t="s">
        <v>258</v>
      </c>
      <c r="G86" s="213" t="s">
        <v>260</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256</v>
      </c>
      <c r="B87" s="213" t="s">
        <v>256</v>
      </c>
      <c r="C87" s="258">
        <v>44504.583335763891</v>
      </c>
      <c r="D87" s="214">
        <v>592.81799999999998</v>
      </c>
      <c r="E87" s="213" t="s">
        <v>257</v>
      </c>
      <c r="F87" s="213" t="s">
        <v>258</v>
      </c>
      <c r="G87" s="213" t="s">
        <v>260</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256</v>
      </c>
      <c r="B88" s="213" t="s">
        <v>256</v>
      </c>
      <c r="C88" s="258">
        <v>44504.625002430555</v>
      </c>
      <c r="D88" s="214">
        <v>564.43100000000004</v>
      </c>
      <c r="E88" s="213" t="s">
        <v>257</v>
      </c>
      <c r="F88" s="213" t="s">
        <v>258</v>
      </c>
      <c r="G88" s="213" t="s">
        <v>260</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256</v>
      </c>
      <c r="B89" s="213" t="s">
        <v>256</v>
      </c>
      <c r="C89" s="258">
        <v>44504.66666909722</v>
      </c>
      <c r="D89" s="214">
        <v>556.899</v>
      </c>
      <c r="E89" s="213" t="s">
        <v>257</v>
      </c>
      <c r="F89" s="213" t="s">
        <v>258</v>
      </c>
      <c r="G89" s="213" t="s">
        <v>260</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256</v>
      </c>
      <c r="B90" s="213" t="s">
        <v>256</v>
      </c>
      <c r="C90" s="258">
        <v>44504.708335763891</v>
      </c>
      <c r="D90" s="214">
        <v>551.74800000000005</v>
      </c>
      <c r="E90" s="213" t="s">
        <v>257</v>
      </c>
      <c r="F90" s="213" t="s">
        <v>258</v>
      </c>
      <c r="G90" s="213" t="s">
        <v>260</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256</v>
      </c>
      <c r="B91" s="213" t="s">
        <v>256</v>
      </c>
      <c r="C91" s="258">
        <v>44504.750002430555</v>
      </c>
      <c r="D91" s="214">
        <v>566.97900000000004</v>
      </c>
      <c r="E91" s="213" t="s">
        <v>257</v>
      </c>
      <c r="F91" s="213" t="s">
        <v>258</v>
      </c>
      <c r="G91" s="213" t="s">
        <v>260</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256</v>
      </c>
      <c r="B92" s="213" t="s">
        <v>256</v>
      </c>
      <c r="C92" s="258">
        <v>44504.79166909722</v>
      </c>
      <c r="D92" s="214">
        <v>602.85699999999997</v>
      </c>
      <c r="E92" s="213" t="s">
        <v>257</v>
      </c>
      <c r="F92" s="213" t="s">
        <v>258</v>
      </c>
      <c r="G92" s="213" t="s">
        <v>260</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256</v>
      </c>
      <c r="B93" s="213" t="s">
        <v>256</v>
      </c>
      <c r="C93" s="258">
        <v>44504.833335763891</v>
      </c>
      <c r="D93" s="214">
        <v>650.02599999999995</v>
      </c>
      <c r="E93" s="213" t="s">
        <v>257</v>
      </c>
      <c r="F93" s="213" t="s">
        <v>258</v>
      </c>
      <c r="G93" s="213" t="s">
        <v>260</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256</v>
      </c>
      <c r="B94" s="213" t="s">
        <v>256</v>
      </c>
      <c r="C94" s="258">
        <v>44504.875002430555</v>
      </c>
      <c r="D94" s="214">
        <v>668.86800000000005</v>
      </c>
      <c r="E94" s="213" t="s">
        <v>257</v>
      </c>
      <c r="F94" s="213" t="s">
        <v>258</v>
      </c>
      <c r="G94" s="213" t="s">
        <v>260</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256</v>
      </c>
      <c r="B95" s="213" t="s">
        <v>256</v>
      </c>
      <c r="C95" s="258">
        <v>44504.91666909722</v>
      </c>
      <c r="D95" s="214">
        <v>677.49300000000005</v>
      </c>
      <c r="E95" s="213" t="s">
        <v>257</v>
      </c>
      <c r="F95" s="213" t="s">
        <v>258</v>
      </c>
      <c r="G95" s="213" t="s">
        <v>260</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256</v>
      </c>
      <c r="B96" s="213" t="s">
        <v>256</v>
      </c>
      <c r="C96" s="258">
        <v>44504.958335763891</v>
      </c>
      <c r="D96" s="214">
        <v>680.06299999999999</v>
      </c>
      <c r="E96" s="213" t="s">
        <v>257</v>
      </c>
      <c r="F96" s="213" t="s">
        <v>258</v>
      </c>
      <c r="G96" s="213" t="s">
        <v>260</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256</v>
      </c>
      <c r="B97" s="213" t="s">
        <v>256</v>
      </c>
      <c r="C97" s="258">
        <v>44505.000002430555</v>
      </c>
      <c r="D97" s="214">
        <v>667.01400000000001</v>
      </c>
      <c r="E97" s="213" t="s">
        <v>257</v>
      </c>
      <c r="F97" s="213" t="s">
        <v>258</v>
      </c>
      <c r="G97" s="213" t="s">
        <v>260</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256</v>
      </c>
      <c r="B98" s="213" t="s">
        <v>256</v>
      </c>
      <c r="C98" s="258">
        <v>44505.04166909722</v>
      </c>
      <c r="D98" s="214">
        <v>666.37900000000002</v>
      </c>
      <c r="E98" s="213" t="s">
        <v>257</v>
      </c>
      <c r="F98" s="213" t="s">
        <v>258</v>
      </c>
      <c r="G98" s="213" t="s">
        <v>260</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256</v>
      </c>
      <c r="B99" s="213" t="s">
        <v>256</v>
      </c>
      <c r="C99" s="258">
        <v>44505.083335763891</v>
      </c>
      <c r="D99" s="214">
        <v>668.55600000000004</v>
      </c>
      <c r="E99" s="213" t="s">
        <v>257</v>
      </c>
      <c r="F99" s="213" t="s">
        <v>258</v>
      </c>
      <c r="G99" s="213" t="s">
        <v>260</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256</v>
      </c>
      <c r="B100" s="213" t="s">
        <v>256</v>
      </c>
      <c r="C100" s="258">
        <v>44505.125002430555</v>
      </c>
      <c r="D100" s="214">
        <v>671.529</v>
      </c>
      <c r="E100" s="213" t="s">
        <v>257</v>
      </c>
      <c r="F100" s="213" t="s">
        <v>258</v>
      </c>
      <c r="G100" s="213" t="s">
        <v>260</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256</v>
      </c>
      <c r="B101" s="213" t="s">
        <v>256</v>
      </c>
      <c r="C101" s="258">
        <v>44505.16666909722</v>
      </c>
      <c r="D101" s="214">
        <v>680.63199999999995</v>
      </c>
      <c r="E101" s="213" t="s">
        <v>257</v>
      </c>
      <c r="F101" s="213" t="s">
        <v>258</v>
      </c>
      <c r="G101" s="213" t="s">
        <v>260</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256</v>
      </c>
      <c r="B102" s="213" t="s">
        <v>256</v>
      </c>
      <c r="C102" s="258">
        <v>44505.208335763891</v>
      </c>
      <c r="D102" s="214">
        <v>698.58399999999995</v>
      </c>
      <c r="E102" s="213" t="s">
        <v>257</v>
      </c>
      <c r="F102" s="213" t="s">
        <v>258</v>
      </c>
      <c r="G102" s="213" t="s">
        <v>260</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256</v>
      </c>
      <c r="B103" s="213" t="s">
        <v>256</v>
      </c>
      <c r="C103" s="258">
        <v>44505.250002430555</v>
      </c>
      <c r="D103" s="214">
        <v>731.678</v>
      </c>
      <c r="E103" s="213" t="s">
        <v>257</v>
      </c>
      <c r="F103" s="213" t="s">
        <v>258</v>
      </c>
      <c r="G103" s="213" t="s">
        <v>260</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256</v>
      </c>
      <c r="B104" s="213" t="s">
        <v>256</v>
      </c>
      <c r="C104" s="258">
        <v>44505.29166909722</v>
      </c>
      <c r="D104" s="214">
        <v>789.38199999999995</v>
      </c>
      <c r="E104" s="213" t="s">
        <v>257</v>
      </c>
      <c r="F104" s="213" t="s">
        <v>258</v>
      </c>
      <c r="G104" s="213" t="s">
        <v>260</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256</v>
      </c>
      <c r="B105" s="213" t="s">
        <v>256</v>
      </c>
      <c r="C105" s="258">
        <v>44505.333335763891</v>
      </c>
      <c r="D105" s="214">
        <v>828.95399999999995</v>
      </c>
      <c r="E105" s="213" t="s">
        <v>257</v>
      </c>
      <c r="F105" s="213" t="s">
        <v>258</v>
      </c>
      <c r="G105" s="213" t="s">
        <v>260</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256</v>
      </c>
      <c r="B106" s="213" t="s">
        <v>256</v>
      </c>
      <c r="C106" s="258">
        <v>44505.375002430555</v>
      </c>
      <c r="D106" s="214">
        <v>832.11800000000005</v>
      </c>
      <c r="E106" s="213" t="s">
        <v>257</v>
      </c>
      <c r="F106" s="213" t="s">
        <v>258</v>
      </c>
      <c r="G106" s="213" t="s">
        <v>260</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256</v>
      </c>
      <c r="B107" s="213" t="s">
        <v>256</v>
      </c>
      <c r="C107" s="258">
        <v>44505.41666909722</v>
      </c>
      <c r="D107" s="214">
        <v>821.53700000000003</v>
      </c>
      <c r="E107" s="213" t="s">
        <v>257</v>
      </c>
      <c r="F107" s="213" t="s">
        <v>258</v>
      </c>
      <c r="G107" s="213" t="s">
        <v>260</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256</v>
      </c>
      <c r="B108" s="213" t="s">
        <v>256</v>
      </c>
      <c r="C108" s="258">
        <v>44505.458335763891</v>
      </c>
      <c r="D108" s="214">
        <v>770.61599999999999</v>
      </c>
      <c r="E108" s="213" t="s">
        <v>257</v>
      </c>
      <c r="F108" s="213" t="s">
        <v>258</v>
      </c>
      <c r="G108" s="213" t="s">
        <v>260</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256</v>
      </c>
      <c r="B109" s="213" t="s">
        <v>256</v>
      </c>
      <c r="C109" s="258">
        <v>44505.500002430555</v>
      </c>
      <c r="D109" s="214">
        <v>700.02599999999995</v>
      </c>
      <c r="E109" s="213" t="s">
        <v>257</v>
      </c>
      <c r="F109" s="213" t="s">
        <v>258</v>
      </c>
      <c r="G109" s="213" t="s">
        <v>260</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256</v>
      </c>
      <c r="B110" s="213" t="s">
        <v>256</v>
      </c>
      <c r="C110" s="258">
        <v>44505.54166909722</v>
      </c>
      <c r="D110" s="214">
        <v>643.31200000000001</v>
      </c>
      <c r="E110" s="213" t="s">
        <v>257</v>
      </c>
      <c r="F110" s="213" t="s">
        <v>258</v>
      </c>
      <c r="G110" s="213" t="s">
        <v>260</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256</v>
      </c>
      <c r="B111" s="213" t="s">
        <v>256</v>
      </c>
      <c r="C111" s="258">
        <v>44505.583335763891</v>
      </c>
      <c r="D111" s="214">
        <v>604.84699999999998</v>
      </c>
      <c r="E111" s="213" t="s">
        <v>257</v>
      </c>
      <c r="F111" s="213" t="s">
        <v>258</v>
      </c>
      <c r="G111" s="213" t="s">
        <v>260</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256</v>
      </c>
      <c r="B112" s="213" t="s">
        <v>256</v>
      </c>
      <c r="C112" s="258">
        <v>44505.625002430555</v>
      </c>
      <c r="D112" s="214">
        <v>583.64599999999996</v>
      </c>
      <c r="E112" s="213" t="s">
        <v>257</v>
      </c>
      <c r="F112" s="213" t="s">
        <v>258</v>
      </c>
      <c r="G112" s="213" t="s">
        <v>260</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256</v>
      </c>
      <c r="B113" s="213" t="s">
        <v>256</v>
      </c>
      <c r="C113" s="258">
        <v>44505.66666909722</v>
      </c>
      <c r="D113" s="214">
        <v>566.10599999999999</v>
      </c>
      <c r="E113" s="213" t="s">
        <v>257</v>
      </c>
      <c r="F113" s="213" t="s">
        <v>258</v>
      </c>
      <c r="G113" s="213" t="s">
        <v>260</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256</v>
      </c>
      <c r="B114" s="213" t="s">
        <v>256</v>
      </c>
      <c r="C114" s="258">
        <v>44505.708335763891</v>
      </c>
      <c r="D114" s="214">
        <v>561.16</v>
      </c>
      <c r="E114" s="213" t="s">
        <v>257</v>
      </c>
      <c r="F114" s="213" t="s">
        <v>258</v>
      </c>
      <c r="G114" s="213" t="s">
        <v>260</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256</v>
      </c>
      <c r="B115" s="213" t="s">
        <v>256</v>
      </c>
      <c r="C115" s="258">
        <v>44505.750002430555</v>
      </c>
      <c r="D115" s="214">
        <v>567.92100000000005</v>
      </c>
      <c r="E115" s="213" t="s">
        <v>257</v>
      </c>
      <c r="F115" s="213" t="s">
        <v>258</v>
      </c>
      <c r="G115" s="213" t="s">
        <v>260</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256</v>
      </c>
      <c r="B116" s="213" t="s">
        <v>256</v>
      </c>
      <c r="C116" s="258">
        <v>44505.79166909722</v>
      </c>
      <c r="D116" s="214">
        <v>600.827</v>
      </c>
      <c r="E116" s="213" t="s">
        <v>257</v>
      </c>
      <c r="F116" s="213" t="s">
        <v>258</v>
      </c>
      <c r="G116" s="213" t="s">
        <v>260</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256</v>
      </c>
      <c r="B117" s="213" t="s">
        <v>256</v>
      </c>
      <c r="C117" s="258">
        <v>44505.833335763891</v>
      </c>
      <c r="D117" s="214">
        <v>630.85299999999995</v>
      </c>
      <c r="E117" s="213" t="s">
        <v>257</v>
      </c>
      <c r="F117" s="213" t="s">
        <v>258</v>
      </c>
      <c r="G117" s="213" t="s">
        <v>260</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256</v>
      </c>
      <c r="B118" s="213" t="s">
        <v>256</v>
      </c>
      <c r="C118" s="258">
        <v>44505.875002430555</v>
      </c>
      <c r="D118" s="214">
        <v>652.86099999999999</v>
      </c>
      <c r="E118" s="213" t="s">
        <v>257</v>
      </c>
      <c r="F118" s="213" t="s">
        <v>258</v>
      </c>
      <c r="G118" s="213" t="s">
        <v>260</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256</v>
      </c>
      <c r="B119" s="213" t="s">
        <v>256</v>
      </c>
      <c r="C119" s="258">
        <v>44505.91666909722</v>
      </c>
      <c r="D119" s="214">
        <v>656.30899999999997</v>
      </c>
      <c r="E119" s="213" t="s">
        <v>257</v>
      </c>
      <c r="F119" s="213" t="s">
        <v>258</v>
      </c>
      <c r="G119" s="213" t="s">
        <v>260</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256</v>
      </c>
      <c r="B120" s="213" t="s">
        <v>256</v>
      </c>
      <c r="C120" s="258">
        <v>44505.958335763891</v>
      </c>
      <c r="D120" s="214">
        <v>664.346</v>
      </c>
      <c r="E120" s="213" t="s">
        <v>257</v>
      </c>
      <c r="F120" s="213" t="s">
        <v>258</v>
      </c>
      <c r="G120" s="213" t="s">
        <v>260</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256</v>
      </c>
      <c r="B121" s="213" t="s">
        <v>256</v>
      </c>
      <c r="C121" s="258">
        <v>44506.000002430555</v>
      </c>
      <c r="D121" s="214">
        <v>658.529</v>
      </c>
      <c r="E121" s="213" t="s">
        <v>257</v>
      </c>
      <c r="F121" s="213" t="s">
        <v>258</v>
      </c>
      <c r="G121" s="213" t="s">
        <v>260</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256</v>
      </c>
      <c r="B122" s="213" t="s">
        <v>256</v>
      </c>
      <c r="C122" s="258">
        <v>44506.04166909722</v>
      </c>
      <c r="D122" s="214">
        <v>661.45299999999997</v>
      </c>
      <c r="E122" s="213" t="s">
        <v>257</v>
      </c>
      <c r="F122" s="213" t="s">
        <v>258</v>
      </c>
      <c r="G122" s="213" t="s">
        <v>260</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256</v>
      </c>
      <c r="B123" s="213" t="s">
        <v>256</v>
      </c>
      <c r="C123" s="258">
        <v>44506.083335763891</v>
      </c>
      <c r="D123" s="214">
        <v>660.52499999999998</v>
      </c>
      <c r="E123" s="213" t="s">
        <v>257</v>
      </c>
      <c r="F123" s="213" t="s">
        <v>258</v>
      </c>
      <c r="G123" s="213" t="s">
        <v>260</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256</v>
      </c>
      <c r="B124" s="213" t="s">
        <v>256</v>
      </c>
      <c r="C124" s="258">
        <v>44506.125002430555</v>
      </c>
      <c r="D124" s="214">
        <v>668.03800000000001</v>
      </c>
      <c r="E124" s="213" t="s">
        <v>257</v>
      </c>
      <c r="F124" s="213" t="s">
        <v>258</v>
      </c>
      <c r="G124" s="213" t="s">
        <v>260</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256</v>
      </c>
      <c r="B125" s="213" t="s">
        <v>256</v>
      </c>
      <c r="C125" s="258">
        <v>44506.16666909722</v>
      </c>
      <c r="D125" s="214">
        <v>677.75400000000002</v>
      </c>
      <c r="E125" s="213" t="s">
        <v>257</v>
      </c>
      <c r="F125" s="213" t="s">
        <v>258</v>
      </c>
      <c r="G125" s="213" t="s">
        <v>260</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256</v>
      </c>
      <c r="B126" s="213" t="s">
        <v>256</v>
      </c>
      <c r="C126" s="258">
        <v>44506.208335763891</v>
      </c>
      <c r="D126" s="214">
        <v>689.11599999999999</v>
      </c>
      <c r="E126" s="213" t="s">
        <v>257</v>
      </c>
      <c r="F126" s="213" t="s">
        <v>258</v>
      </c>
      <c r="G126" s="213" t="s">
        <v>260</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256</v>
      </c>
      <c r="B127" s="213" t="s">
        <v>256</v>
      </c>
      <c r="C127" s="258">
        <v>44506.250002430555</v>
      </c>
      <c r="D127" s="214">
        <v>713.82600000000002</v>
      </c>
      <c r="E127" s="213" t="s">
        <v>257</v>
      </c>
      <c r="F127" s="213" t="s">
        <v>258</v>
      </c>
      <c r="G127" s="213" t="s">
        <v>260</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256</v>
      </c>
      <c r="B128" s="213" t="s">
        <v>256</v>
      </c>
      <c r="C128" s="258">
        <v>44506.29166909722</v>
      </c>
      <c r="D128" s="214">
        <v>738.18799999999999</v>
      </c>
      <c r="E128" s="213" t="s">
        <v>257</v>
      </c>
      <c r="F128" s="213" t="s">
        <v>258</v>
      </c>
      <c r="G128" s="213" t="s">
        <v>260</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256</v>
      </c>
      <c r="B129" s="213" t="s">
        <v>256</v>
      </c>
      <c r="C129" s="258">
        <v>44506.333335763891</v>
      </c>
      <c r="D129" s="214">
        <v>772.654</v>
      </c>
      <c r="E129" s="213" t="s">
        <v>257</v>
      </c>
      <c r="F129" s="213" t="s">
        <v>258</v>
      </c>
      <c r="G129" s="213" t="s">
        <v>260</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256</v>
      </c>
      <c r="B130" s="213" t="s">
        <v>256</v>
      </c>
      <c r="C130" s="258">
        <v>44506.375002430555</v>
      </c>
      <c r="D130" s="214">
        <v>789.93600000000004</v>
      </c>
      <c r="E130" s="213" t="s">
        <v>257</v>
      </c>
      <c r="F130" s="213" t="s">
        <v>258</v>
      </c>
      <c r="G130" s="213" t="s">
        <v>260</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256</v>
      </c>
      <c r="B131" s="213" t="s">
        <v>256</v>
      </c>
      <c r="C131" s="258">
        <v>44506.41666909722</v>
      </c>
      <c r="D131" s="214">
        <v>793.476</v>
      </c>
      <c r="E131" s="213" t="s">
        <v>257</v>
      </c>
      <c r="F131" s="213" t="s">
        <v>258</v>
      </c>
      <c r="G131" s="213" t="s">
        <v>260</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256</v>
      </c>
      <c r="B132" s="213" t="s">
        <v>256</v>
      </c>
      <c r="C132" s="258">
        <v>44506.458335763891</v>
      </c>
      <c r="D132" s="214">
        <v>751.44600000000003</v>
      </c>
      <c r="E132" s="213" t="s">
        <v>257</v>
      </c>
      <c r="F132" s="213" t="s">
        <v>258</v>
      </c>
      <c r="G132" s="213" t="s">
        <v>260</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256</v>
      </c>
      <c r="B133" s="213" t="s">
        <v>256</v>
      </c>
      <c r="C133" s="258">
        <v>44506.500002430555</v>
      </c>
      <c r="D133" s="214">
        <v>680.37099999999998</v>
      </c>
      <c r="E133" s="213" t="s">
        <v>257</v>
      </c>
      <c r="F133" s="213" t="s">
        <v>258</v>
      </c>
      <c r="G133" s="213" t="s">
        <v>260</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256</v>
      </c>
      <c r="B134" s="213" t="s">
        <v>256</v>
      </c>
      <c r="C134" s="258">
        <v>44506.54166909722</v>
      </c>
      <c r="D134" s="214">
        <v>617.89499999999998</v>
      </c>
      <c r="E134" s="213" t="s">
        <v>257</v>
      </c>
      <c r="F134" s="213" t="s">
        <v>258</v>
      </c>
      <c r="G134" s="213" t="s">
        <v>260</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256</v>
      </c>
      <c r="B135" s="213" t="s">
        <v>256</v>
      </c>
      <c r="C135" s="258">
        <v>44506.583335763891</v>
      </c>
      <c r="D135" s="214">
        <v>569.98900000000003</v>
      </c>
      <c r="E135" s="213" t="s">
        <v>257</v>
      </c>
      <c r="F135" s="213" t="s">
        <v>258</v>
      </c>
      <c r="G135" s="213" t="s">
        <v>260</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256</v>
      </c>
      <c r="B136" s="213" t="s">
        <v>256</v>
      </c>
      <c r="C136" s="258">
        <v>44506.625002430555</v>
      </c>
      <c r="D136" s="214">
        <v>544.85199999999998</v>
      </c>
      <c r="E136" s="213" t="s">
        <v>257</v>
      </c>
      <c r="F136" s="213" t="s">
        <v>258</v>
      </c>
      <c r="G136" s="213" t="s">
        <v>260</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256</v>
      </c>
      <c r="B137" s="213" t="s">
        <v>256</v>
      </c>
      <c r="C137" s="258">
        <v>44506.66666909722</v>
      </c>
      <c r="D137" s="214">
        <v>530.34</v>
      </c>
      <c r="E137" s="213" t="s">
        <v>257</v>
      </c>
      <c r="F137" s="213" t="s">
        <v>258</v>
      </c>
      <c r="G137" s="213" t="s">
        <v>260</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256</v>
      </c>
      <c r="B138" s="213" t="s">
        <v>256</v>
      </c>
      <c r="C138" s="258">
        <v>44506.708335763891</v>
      </c>
      <c r="D138" s="214">
        <v>525.14099999999996</v>
      </c>
      <c r="E138" s="213" t="s">
        <v>257</v>
      </c>
      <c r="F138" s="213" t="s">
        <v>258</v>
      </c>
      <c r="G138" s="213" t="s">
        <v>260</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256</v>
      </c>
      <c r="B139" s="213" t="s">
        <v>256</v>
      </c>
      <c r="C139" s="258">
        <v>44506.750002430555</v>
      </c>
      <c r="D139" s="214">
        <v>533.00599999999997</v>
      </c>
      <c r="E139" s="213" t="s">
        <v>257</v>
      </c>
      <c r="F139" s="213" t="s">
        <v>258</v>
      </c>
      <c r="G139" s="213" t="s">
        <v>260</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256</v>
      </c>
      <c r="B140" s="213" t="s">
        <v>256</v>
      </c>
      <c r="C140" s="258">
        <v>44506.79166909722</v>
      </c>
      <c r="D140" s="214">
        <v>564.66899999999998</v>
      </c>
      <c r="E140" s="213" t="s">
        <v>257</v>
      </c>
      <c r="F140" s="213" t="s">
        <v>258</v>
      </c>
      <c r="G140" s="213" t="s">
        <v>260</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256</v>
      </c>
      <c r="B141" s="213" t="s">
        <v>256</v>
      </c>
      <c r="C141" s="258">
        <v>44506.833335763891</v>
      </c>
      <c r="D141" s="214">
        <v>598.80999999999995</v>
      </c>
      <c r="E141" s="213" t="s">
        <v>257</v>
      </c>
      <c r="F141" s="213" t="s">
        <v>258</v>
      </c>
      <c r="G141" s="213" t="s">
        <v>260</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256</v>
      </c>
      <c r="B142" s="213" t="s">
        <v>256</v>
      </c>
      <c r="C142" s="258">
        <v>44506.875002430555</v>
      </c>
      <c r="D142" s="214">
        <v>611.43700000000001</v>
      </c>
      <c r="E142" s="213" t="s">
        <v>257</v>
      </c>
      <c r="F142" s="213" t="s">
        <v>258</v>
      </c>
      <c r="G142" s="213" t="s">
        <v>260</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256</v>
      </c>
      <c r="B143" s="213" t="s">
        <v>256</v>
      </c>
      <c r="C143" s="258">
        <v>44506.91666909722</v>
      </c>
      <c r="D143" s="214">
        <v>625.64499999999998</v>
      </c>
      <c r="E143" s="213" t="s">
        <v>257</v>
      </c>
      <c r="F143" s="213" t="s">
        <v>258</v>
      </c>
      <c r="G143" s="213" t="s">
        <v>260</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256</v>
      </c>
      <c r="B144" s="213" t="s">
        <v>256</v>
      </c>
      <c r="C144" s="258">
        <v>44506.958335763891</v>
      </c>
      <c r="D144" s="214">
        <v>626.31200000000001</v>
      </c>
      <c r="E144" s="213" t="s">
        <v>257</v>
      </c>
      <c r="F144" s="213" t="s">
        <v>258</v>
      </c>
      <c r="G144" s="213" t="s">
        <v>260</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256</v>
      </c>
      <c r="B145" s="213" t="s">
        <v>256</v>
      </c>
      <c r="C145" s="258">
        <v>44507.000002430555</v>
      </c>
      <c r="D145" s="214">
        <v>624.29499999999996</v>
      </c>
      <c r="E145" s="213" t="s">
        <v>257</v>
      </c>
      <c r="F145" s="213" t="s">
        <v>258</v>
      </c>
      <c r="G145" s="213" t="s">
        <v>260</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256</v>
      </c>
      <c r="B146" s="213" t="s">
        <v>256</v>
      </c>
      <c r="C146" s="258">
        <v>44507.04166909722</v>
      </c>
      <c r="D146" s="214">
        <v>629.01199999999994</v>
      </c>
      <c r="E146" s="213" t="s">
        <v>257</v>
      </c>
      <c r="F146" s="213" t="s">
        <v>258</v>
      </c>
      <c r="G146" s="213" t="s">
        <v>260</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256</v>
      </c>
      <c r="B147" s="213" t="s">
        <v>256</v>
      </c>
      <c r="C147" s="258">
        <v>44507.083335763891</v>
      </c>
      <c r="D147" s="214">
        <v>637.25199999999995</v>
      </c>
      <c r="E147" s="213" t="s">
        <v>257</v>
      </c>
      <c r="F147" s="213" t="s">
        <v>258</v>
      </c>
      <c r="G147" s="213" t="s">
        <v>260</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256</v>
      </c>
      <c r="B148" s="213" t="s">
        <v>256</v>
      </c>
      <c r="C148" s="258">
        <v>44507.084030208338</v>
      </c>
      <c r="D148" s="214">
        <v>648.36699999999996</v>
      </c>
      <c r="E148" s="213" t="s">
        <v>257</v>
      </c>
      <c r="F148" s="213" t="s">
        <v>258</v>
      </c>
      <c r="G148" s="213" t="s">
        <v>260</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256</v>
      </c>
      <c r="B149" s="213" t="s">
        <v>256</v>
      </c>
      <c r="C149" s="258">
        <v>44507.125002430555</v>
      </c>
      <c r="D149" s="214">
        <v>664.10599999999999</v>
      </c>
      <c r="E149" s="213" t="s">
        <v>257</v>
      </c>
      <c r="F149" s="213" t="s">
        <v>258</v>
      </c>
      <c r="G149" s="213" t="s">
        <v>260</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256</v>
      </c>
      <c r="B150" s="213" t="s">
        <v>256</v>
      </c>
      <c r="C150" s="258">
        <v>44507.16666909722</v>
      </c>
      <c r="D150" s="214">
        <v>672.303</v>
      </c>
      <c r="E150" s="213" t="s">
        <v>257</v>
      </c>
      <c r="F150" s="213" t="s">
        <v>258</v>
      </c>
      <c r="G150" s="213" t="s">
        <v>260</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256</v>
      </c>
      <c r="B151" s="213" t="s">
        <v>256</v>
      </c>
      <c r="C151" s="258">
        <v>44507.208335763891</v>
      </c>
      <c r="D151" s="214">
        <v>687.61</v>
      </c>
      <c r="E151" s="213" t="s">
        <v>257</v>
      </c>
      <c r="F151" s="213" t="s">
        <v>258</v>
      </c>
      <c r="G151" s="213" t="s">
        <v>260</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256</v>
      </c>
      <c r="B152" s="213" t="s">
        <v>256</v>
      </c>
      <c r="C152" s="258">
        <v>44507.250002430555</v>
      </c>
      <c r="D152" s="214">
        <v>703.76099999999997</v>
      </c>
      <c r="E152" s="213" t="s">
        <v>257</v>
      </c>
      <c r="F152" s="213" t="s">
        <v>258</v>
      </c>
      <c r="G152" s="213" t="s">
        <v>260</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256</v>
      </c>
      <c r="B153" s="213" t="s">
        <v>256</v>
      </c>
      <c r="C153" s="258">
        <v>44507.29166909722</v>
      </c>
      <c r="D153" s="214">
        <v>725.60400000000004</v>
      </c>
      <c r="E153" s="213" t="s">
        <v>257</v>
      </c>
      <c r="F153" s="213" t="s">
        <v>258</v>
      </c>
      <c r="G153" s="213" t="s">
        <v>260</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256</v>
      </c>
      <c r="B154" s="213" t="s">
        <v>256</v>
      </c>
      <c r="C154" s="258">
        <v>44507.333335763891</v>
      </c>
      <c r="D154" s="214">
        <v>745.91899999999998</v>
      </c>
      <c r="E154" s="213" t="s">
        <v>257</v>
      </c>
      <c r="F154" s="213" t="s">
        <v>258</v>
      </c>
      <c r="G154" s="213" t="s">
        <v>260</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256</v>
      </c>
      <c r="B155" s="213" t="s">
        <v>256</v>
      </c>
      <c r="C155" s="258">
        <v>44507.375002430555</v>
      </c>
      <c r="D155" s="214">
        <v>752.673</v>
      </c>
      <c r="E155" s="213" t="s">
        <v>257</v>
      </c>
      <c r="F155" s="213" t="s">
        <v>258</v>
      </c>
      <c r="G155" s="213" t="s">
        <v>260</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256</v>
      </c>
      <c r="B156" s="213" t="s">
        <v>256</v>
      </c>
      <c r="C156" s="258">
        <v>44507.41666909722</v>
      </c>
      <c r="D156" s="214">
        <v>705.44</v>
      </c>
      <c r="E156" s="213" t="s">
        <v>257</v>
      </c>
      <c r="F156" s="213" t="s">
        <v>258</v>
      </c>
      <c r="G156" s="213" t="s">
        <v>260</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256</v>
      </c>
      <c r="B157" s="213" t="s">
        <v>256</v>
      </c>
      <c r="C157" s="258">
        <v>44507.458335763891</v>
      </c>
      <c r="D157" s="214">
        <v>630.92499999999995</v>
      </c>
      <c r="E157" s="213" t="s">
        <v>257</v>
      </c>
      <c r="F157" s="213" t="s">
        <v>258</v>
      </c>
      <c r="G157" s="213" t="s">
        <v>260</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256</v>
      </c>
      <c r="B158" s="213" t="s">
        <v>256</v>
      </c>
      <c r="C158" s="258">
        <v>44507.500002430555</v>
      </c>
      <c r="D158" s="214">
        <v>573.13499999999999</v>
      </c>
      <c r="E158" s="213" t="s">
        <v>257</v>
      </c>
      <c r="F158" s="213" t="s">
        <v>258</v>
      </c>
      <c r="G158" s="213" t="s">
        <v>260</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256</v>
      </c>
      <c r="B159" s="213" t="s">
        <v>256</v>
      </c>
      <c r="C159" s="258">
        <v>44507.54166909722</v>
      </c>
      <c r="D159" s="214">
        <v>537.43299999999999</v>
      </c>
      <c r="E159" s="213" t="s">
        <v>257</v>
      </c>
      <c r="F159" s="213" t="s">
        <v>258</v>
      </c>
      <c r="G159" s="213" t="s">
        <v>260</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256</v>
      </c>
      <c r="B160" s="213" t="s">
        <v>256</v>
      </c>
      <c r="C160" s="258">
        <v>44507.583335763891</v>
      </c>
      <c r="D160" s="214">
        <v>517.46299999999997</v>
      </c>
      <c r="E160" s="213" t="s">
        <v>257</v>
      </c>
      <c r="F160" s="213" t="s">
        <v>258</v>
      </c>
      <c r="G160" s="213" t="s">
        <v>260</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256</v>
      </c>
      <c r="B161" s="213" t="s">
        <v>256</v>
      </c>
      <c r="C161" s="258">
        <v>44507.625002430555</v>
      </c>
      <c r="D161" s="214">
        <v>507.03199999999998</v>
      </c>
      <c r="E161" s="213" t="s">
        <v>257</v>
      </c>
      <c r="F161" s="213" t="s">
        <v>258</v>
      </c>
      <c r="G161" s="213" t="s">
        <v>260</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256</v>
      </c>
      <c r="B162" s="213" t="s">
        <v>256</v>
      </c>
      <c r="C162" s="258">
        <v>44507.66666909722</v>
      </c>
      <c r="D162" s="214">
        <v>503.89</v>
      </c>
      <c r="E162" s="213" t="s">
        <v>257</v>
      </c>
      <c r="F162" s="213" t="s">
        <v>258</v>
      </c>
      <c r="G162" s="213" t="s">
        <v>260</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256</v>
      </c>
      <c r="B163" s="213" t="s">
        <v>256</v>
      </c>
      <c r="C163" s="258">
        <v>44507.708335763891</v>
      </c>
      <c r="D163" s="214">
        <v>515.18600000000004</v>
      </c>
      <c r="E163" s="213" t="s">
        <v>257</v>
      </c>
      <c r="F163" s="213" t="s">
        <v>258</v>
      </c>
      <c r="G163" s="213" t="s">
        <v>260</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256</v>
      </c>
      <c r="B164" s="213" t="s">
        <v>256</v>
      </c>
      <c r="C164" s="258">
        <v>44507.750002430555</v>
      </c>
      <c r="D164" s="214">
        <v>551.58299999999997</v>
      </c>
      <c r="E164" s="213" t="s">
        <v>257</v>
      </c>
      <c r="F164" s="213" t="s">
        <v>258</v>
      </c>
      <c r="G164" s="213" t="s">
        <v>260</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256</v>
      </c>
      <c r="B165" s="213" t="s">
        <v>256</v>
      </c>
      <c r="C165" s="258">
        <v>44507.79166909722</v>
      </c>
      <c r="D165" s="214">
        <v>586.28200000000004</v>
      </c>
      <c r="E165" s="213" t="s">
        <v>257</v>
      </c>
      <c r="F165" s="213" t="s">
        <v>258</v>
      </c>
      <c r="G165" s="213" t="s">
        <v>260</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256</v>
      </c>
      <c r="B166" s="213" t="s">
        <v>256</v>
      </c>
      <c r="C166" s="258">
        <v>44507.833335763891</v>
      </c>
      <c r="D166" s="214">
        <v>602.03399999999999</v>
      </c>
      <c r="E166" s="213" t="s">
        <v>257</v>
      </c>
      <c r="F166" s="213" t="s">
        <v>258</v>
      </c>
      <c r="G166" s="213" t="s">
        <v>260</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256</v>
      </c>
      <c r="B167" s="213" t="s">
        <v>256</v>
      </c>
      <c r="C167" s="258">
        <v>44507.875002430555</v>
      </c>
      <c r="D167" s="214">
        <v>609.18399999999997</v>
      </c>
      <c r="E167" s="213" t="s">
        <v>257</v>
      </c>
      <c r="F167" s="213" t="s">
        <v>258</v>
      </c>
      <c r="G167" s="213" t="s">
        <v>260</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256</v>
      </c>
      <c r="B168" s="213" t="s">
        <v>256</v>
      </c>
      <c r="C168" s="258">
        <v>44507.91666909722</v>
      </c>
      <c r="D168" s="214">
        <v>609.62900000000002</v>
      </c>
      <c r="E168" s="213" t="s">
        <v>257</v>
      </c>
      <c r="F168" s="213" t="s">
        <v>258</v>
      </c>
      <c r="G168" s="213" t="s">
        <v>260</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256</v>
      </c>
      <c r="B169" s="213" t="s">
        <v>256</v>
      </c>
      <c r="C169" s="258">
        <v>44507.958335763891</v>
      </c>
      <c r="D169" s="214">
        <v>609.13</v>
      </c>
      <c r="E169" s="213" t="s">
        <v>257</v>
      </c>
      <c r="F169" s="213" t="s">
        <v>258</v>
      </c>
      <c r="G169" s="213" t="s">
        <v>260</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256</v>
      </c>
      <c r="B170" s="213" t="s">
        <v>256</v>
      </c>
      <c r="C170" s="258">
        <v>44508.000002430555</v>
      </c>
      <c r="D170" s="214">
        <v>605.86199999999997</v>
      </c>
      <c r="E170" s="213" t="s">
        <v>257</v>
      </c>
      <c r="F170" s="213" t="s">
        <v>258</v>
      </c>
      <c r="G170" s="213" t="s">
        <v>260</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256</v>
      </c>
      <c r="B171" s="213" t="s">
        <v>256</v>
      </c>
      <c r="C171" s="258">
        <v>44508.04166909722</v>
      </c>
      <c r="D171" s="214">
        <v>607.51099999999997</v>
      </c>
      <c r="E171" s="213" t="s">
        <v>257</v>
      </c>
      <c r="F171" s="213" t="s">
        <v>258</v>
      </c>
      <c r="G171" s="213" t="s">
        <v>260</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256</v>
      </c>
      <c r="B172" s="213" t="s">
        <v>256</v>
      </c>
      <c r="C172" s="258">
        <v>44508.083335763891</v>
      </c>
      <c r="D172" s="214">
        <v>617.27700000000004</v>
      </c>
      <c r="E172" s="213" t="s">
        <v>257</v>
      </c>
      <c r="F172" s="213" t="s">
        <v>258</v>
      </c>
      <c r="G172" s="213" t="s">
        <v>260</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256</v>
      </c>
      <c r="B173" s="213" t="s">
        <v>256</v>
      </c>
      <c r="C173" s="258">
        <v>44508.125002430555</v>
      </c>
      <c r="D173" s="214">
        <v>622.91899999999998</v>
      </c>
      <c r="E173" s="213" t="s">
        <v>257</v>
      </c>
      <c r="F173" s="213" t="s">
        <v>258</v>
      </c>
      <c r="G173" s="213" t="s">
        <v>260</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256</v>
      </c>
      <c r="B174" s="213" t="s">
        <v>256</v>
      </c>
      <c r="C174" s="258">
        <v>44508.16666909722</v>
      </c>
      <c r="D174" s="214">
        <v>641.39</v>
      </c>
      <c r="E174" s="213" t="s">
        <v>257</v>
      </c>
      <c r="F174" s="213" t="s">
        <v>258</v>
      </c>
      <c r="G174" s="213" t="s">
        <v>260</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256</v>
      </c>
      <c r="B175" s="213" t="s">
        <v>256</v>
      </c>
      <c r="C175" s="258">
        <v>44508.208335763891</v>
      </c>
      <c r="D175" s="214">
        <v>664.90599999999995</v>
      </c>
      <c r="E175" s="213" t="s">
        <v>257</v>
      </c>
      <c r="F175" s="213" t="s">
        <v>258</v>
      </c>
      <c r="G175" s="213" t="s">
        <v>260</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256</v>
      </c>
      <c r="B176" s="213" t="s">
        <v>256</v>
      </c>
      <c r="C176" s="258">
        <v>44508.250002430555</v>
      </c>
      <c r="D176" s="214">
        <v>698.41399999999999</v>
      </c>
      <c r="E176" s="213" t="s">
        <v>257</v>
      </c>
      <c r="F176" s="213" t="s">
        <v>258</v>
      </c>
      <c r="G176" s="213" t="s">
        <v>260</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256</v>
      </c>
      <c r="B177" s="213" t="s">
        <v>256</v>
      </c>
      <c r="C177" s="258">
        <v>44508.29166909722</v>
      </c>
      <c r="D177" s="214">
        <v>759.66600000000005</v>
      </c>
      <c r="E177" s="213" t="s">
        <v>257</v>
      </c>
      <c r="F177" s="213" t="s">
        <v>258</v>
      </c>
      <c r="G177" s="213" t="s">
        <v>260</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256</v>
      </c>
      <c r="B178" s="213" t="s">
        <v>256</v>
      </c>
      <c r="C178" s="258">
        <v>44508.333335763891</v>
      </c>
      <c r="D178" s="214">
        <v>777.21199999999999</v>
      </c>
      <c r="E178" s="213" t="s">
        <v>257</v>
      </c>
      <c r="F178" s="213" t="s">
        <v>258</v>
      </c>
      <c r="G178" s="213" t="s">
        <v>260</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256</v>
      </c>
      <c r="B179" s="213" t="s">
        <v>256</v>
      </c>
      <c r="C179" s="258">
        <v>44508.375002430555</v>
      </c>
      <c r="D179" s="214">
        <v>772.10199999999998</v>
      </c>
      <c r="E179" s="213" t="s">
        <v>257</v>
      </c>
      <c r="F179" s="213" t="s">
        <v>258</v>
      </c>
      <c r="G179" s="213" t="s">
        <v>260</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256</v>
      </c>
      <c r="B180" s="213" t="s">
        <v>256</v>
      </c>
      <c r="C180" s="258">
        <v>44508.41666909722</v>
      </c>
      <c r="D180" s="214">
        <v>720.01400000000001</v>
      </c>
      <c r="E180" s="213" t="s">
        <v>257</v>
      </c>
      <c r="F180" s="213" t="s">
        <v>258</v>
      </c>
      <c r="G180" s="213" t="s">
        <v>260</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256</v>
      </c>
      <c r="B181" s="213" t="s">
        <v>256</v>
      </c>
      <c r="C181" s="258">
        <v>44508.458335763891</v>
      </c>
      <c r="D181" s="214">
        <v>650.92600000000004</v>
      </c>
      <c r="E181" s="213" t="s">
        <v>257</v>
      </c>
      <c r="F181" s="213" t="s">
        <v>258</v>
      </c>
      <c r="G181" s="213" t="s">
        <v>260</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256</v>
      </c>
      <c r="B182" s="213" t="s">
        <v>256</v>
      </c>
      <c r="C182" s="258">
        <v>44508.500002430555</v>
      </c>
      <c r="D182" s="214">
        <v>604.303</v>
      </c>
      <c r="E182" s="213" t="s">
        <v>257</v>
      </c>
      <c r="F182" s="213" t="s">
        <v>258</v>
      </c>
      <c r="G182" s="213" t="s">
        <v>260</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256</v>
      </c>
      <c r="B183" s="213" t="s">
        <v>256</v>
      </c>
      <c r="C183" s="258">
        <v>44508.54166909722</v>
      </c>
      <c r="D183" s="214">
        <v>560.60299999999995</v>
      </c>
      <c r="E183" s="213" t="s">
        <v>257</v>
      </c>
      <c r="F183" s="213" t="s">
        <v>258</v>
      </c>
      <c r="G183" s="213" t="s">
        <v>260</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256</v>
      </c>
      <c r="B184" s="213" t="s">
        <v>256</v>
      </c>
      <c r="C184" s="258">
        <v>44508.583335763891</v>
      </c>
      <c r="D184" s="214">
        <v>545.05799999999999</v>
      </c>
      <c r="E184" s="213" t="s">
        <v>257</v>
      </c>
      <c r="F184" s="213" t="s">
        <v>258</v>
      </c>
      <c r="G184" s="213" t="s">
        <v>260</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256</v>
      </c>
      <c r="B185" s="213" t="s">
        <v>256</v>
      </c>
      <c r="C185" s="258">
        <v>44508.625002430555</v>
      </c>
      <c r="D185" s="214">
        <v>534.32000000000005</v>
      </c>
      <c r="E185" s="213" t="s">
        <v>257</v>
      </c>
      <c r="F185" s="213" t="s">
        <v>258</v>
      </c>
      <c r="G185" s="213" t="s">
        <v>260</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256</v>
      </c>
      <c r="B186" s="213" t="s">
        <v>256</v>
      </c>
      <c r="C186" s="258">
        <v>44508.66666909722</v>
      </c>
      <c r="D186" s="214">
        <v>526.53599999999994</v>
      </c>
      <c r="E186" s="213" t="s">
        <v>257</v>
      </c>
      <c r="F186" s="213" t="s">
        <v>258</v>
      </c>
      <c r="G186" s="213" t="s">
        <v>260</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256</v>
      </c>
      <c r="B187" s="213" t="s">
        <v>256</v>
      </c>
      <c r="C187" s="258">
        <v>44508.708335763891</v>
      </c>
      <c r="D187" s="214">
        <v>532.25199999999995</v>
      </c>
      <c r="E187" s="213" t="s">
        <v>257</v>
      </c>
      <c r="F187" s="213" t="s">
        <v>258</v>
      </c>
      <c r="G187" s="213" t="s">
        <v>260</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256</v>
      </c>
      <c r="B188" s="213" t="s">
        <v>256</v>
      </c>
      <c r="C188" s="258">
        <v>44508.750002430555</v>
      </c>
      <c r="D188" s="214">
        <v>553.74</v>
      </c>
      <c r="E188" s="213" t="s">
        <v>257</v>
      </c>
      <c r="F188" s="213" t="s">
        <v>258</v>
      </c>
      <c r="G188" s="213" t="s">
        <v>260</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256</v>
      </c>
      <c r="B189" s="213" t="s">
        <v>256</v>
      </c>
      <c r="C189" s="258">
        <v>44508.79166909722</v>
      </c>
      <c r="D189" s="214">
        <v>581.08299999999997</v>
      </c>
      <c r="E189" s="213" t="s">
        <v>257</v>
      </c>
      <c r="F189" s="213" t="s">
        <v>258</v>
      </c>
      <c r="G189" s="213" t="s">
        <v>260</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256</v>
      </c>
      <c r="B190" s="213" t="s">
        <v>256</v>
      </c>
      <c r="C190" s="258">
        <v>44508.833335763891</v>
      </c>
      <c r="D190" s="214">
        <v>588.69399999999996</v>
      </c>
      <c r="E190" s="213" t="s">
        <v>257</v>
      </c>
      <c r="F190" s="213" t="s">
        <v>258</v>
      </c>
      <c r="G190" s="213" t="s">
        <v>260</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256</v>
      </c>
      <c r="B191" s="213" t="s">
        <v>256</v>
      </c>
      <c r="C191" s="258">
        <v>44508.875002430555</v>
      </c>
      <c r="D191" s="214">
        <v>591.49900000000002</v>
      </c>
      <c r="E191" s="213" t="s">
        <v>257</v>
      </c>
      <c r="F191" s="213" t="s">
        <v>258</v>
      </c>
      <c r="G191" s="213" t="s">
        <v>260</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256</v>
      </c>
      <c r="B192" s="213" t="s">
        <v>256</v>
      </c>
      <c r="C192" s="258">
        <v>44508.91666909722</v>
      </c>
      <c r="D192" s="214">
        <v>584.23599999999999</v>
      </c>
      <c r="E192" s="213" t="s">
        <v>257</v>
      </c>
      <c r="F192" s="213" t="s">
        <v>258</v>
      </c>
      <c r="G192" s="213" t="s">
        <v>260</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256</v>
      </c>
      <c r="B193" s="213" t="s">
        <v>256</v>
      </c>
      <c r="C193" s="258">
        <v>44508.958335763891</v>
      </c>
      <c r="D193" s="214">
        <v>573.452</v>
      </c>
      <c r="E193" s="213" t="s">
        <v>257</v>
      </c>
      <c r="F193" s="213" t="s">
        <v>258</v>
      </c>
      <c r="G193" s="213" t="s">
        <v>260</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256</v>
      </c>
      <c r="B194" s="213" t="s">
        <v>256</v>
      </c>
      <c r="C194" s="258">
        <v>44509.000002430555</v>
      </c>
      <c r="D194" s="214">
        <v>561.346</v>
      </c>
      <c r="E194" s="213" t="s">
        <v>257</v>
      </c>
      <c r="F194" s="213" t="s">
        <v>258</v>
      </c>
      <c r="G194" s="213" t="s">
        <v>260</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256</v>
      </c>
      <c r="B195" s="213" t="s">
        <v>256</v>
      </c>
      <c r="C195" s="258">
        <v>44509.04166909722</v>
      </c>
      <c r="D195" s="214">
        <v>560.15899999999999</v>
      </c>
      <c r="E195" s="213" t="s">
        <v>257</v>
      </c>
      <c r="F195" s="213" t="s">
        <v>258</v>
      </c>
      <c r="G195" s="213" t="s">
        <v>260</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256</v>
      </c>
      <c r="B196" s="213" t="s">
        <v>256</v>
      </c>
      <c r="C196" s="258">
        <v>44509.083335763891</v>
      </c>
      <c r="D196" s="214">
        <v>560.71699999999998</v>
      </c>
      <c r="E196" s="213" t="s">
        <v>257</v>
      </c>
      <c r="F196" s="213" t="s">
        <v>258</v>
      </c>
      <c r="G196" s="213" t="s">
        <v>260</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256</v>
      </c>
      <c r="B197" s="213" t="s">
        <v>256</v>
      </c>
      <c r="C197" s="258">
        <v>44509.125002430555</v>
      </c>
      <c r="D197" s="214">
        <v>566.44500000000005</v>
      </c>
      <c r="E197" s="213" t="s">
        <v>257</v>
      </c>
      <c r="F197" s="213" t="s">
        <v>258</v>
      </c>
      <c r="G197" s="213" t="s">
        <v>260</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256</v>
      </c>
      <c r="B198" s="213" t="s">
        <v>256</v>
      </c>
      <c r="C198" s="258">
        <v>44509.16666909722</v>
      </c>
      <c r="D198" s="214">
        <v>582.53200000000004</v>
      </c>
      <c r="E198" s="213" t="s">
        <v>257</v>
      </c>
      <c r="F198" s="213" t="s">
        <v>258</v>
      </c>
      <c r="G198" s="213" t="s">
        <v>260</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256</v>
      </c>
      <c r="B199" s="213" t="s">
        <v>256</v>
      </c>
      <c r="C199" s="258">
        <v>44509.208335763891</v>
      </c>
      <c r="D199" s="214">
        <v>604.61599999999999</v>
      </c>
      <c r="E199" s="213" t="s">
        <v>257</v>
      </c>
      <c r="F199" s="213" t="s">
        <v>258</v>
      </c>
      <c r="G199" s="213" t="s">
        <v>260</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256</v>
      </c>
      <c r="B200" s="213" t="s">
        <v>256</v>
      </c>
      <c r="C200" s="258">
        <v>44509.250002430555</v>
      </c>
      <c r="D200" s="214">
        <v>641.32000000000005</v>
      </c>
      <c r="E200" s="213" t="s">
        <v>257</v>
      </c>
      <c r="F200" s="213" t="s">
        <v>258</v>
      </c>
      <c r="G200" s="213" t="s">
        <v>260</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256</v>
      </c>
      <c r="B201" s="213" t="s">
        <v>256</v>
      </c>
      <c r="C201" s="258">
        <v>44509.29166909722</v>
      </c>
      <c r="D201" s="214">
        <v>700.06100000000004</v>
      </c>
      <c r="E201" s="213" t="s">
        <v>257</v>
      </c>
      <c r="F201" s="213" t="s">
        <v>258</v>
      </c>
      <c r="G201" s="213" t="s">
        <v>260</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256</v>
      </c>
      <c r="B202" s="213" t="s">
        <v>256</v>
      </c>
      <c r="C202" s="258">
        <v>44509.333335763891</v>
      </c>
      <c r="D202" s="214">
        <v>727.12300000000005</v>
      </c>
      <c r="E202" s="213" t="s">
        <v>257</v>
      </c>
      <c r="F202" s="213" t="s">
        <v>258</v>
      </c>
      <c r="G202" s="213" t="s">
        <v>260</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256</v>
      </c>
      <c r="B203" s="213" t="s">
        <v>256</v>
      </c>
      <c r="C203" s="258">
        <v>44509.375002430555</v>
      </c>
      <c r="D203" s="214">
        <v>720.23500000000001</v>
      </c>
      <c r="E203" s="213" t="s">
        <v>257</v>
      </c>
      <c r="F203" s="213" t="s">
        <v>258</v>
      </c>
      <c r="G203" s="213" t="s">
        <v>260</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256</v>
      </c>
      <c r="B204" s="213" t="s">
        <v>256</v>
      </c>
      <c r="C204" s="258">
        <v>44509.41666909722</v>
      </c>
      <c r="D204" s="214">
        <v>676.19299999999998</v>
      </c>
      <c r="E204" s="213" t="s">
        <v>257</v>
      </c>
      <c r="F204" s="213" t="s">
        <v>258</v>
      </c>
      <c r="G204" s="213" t="s">
        <v>260</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256</v>
      </c>
      <c r="B205" s="213" t="s">
        <v>256</v>
      </c>
      <c r="C205" s="258">
        <v>44509.458335763891</v>
      </c>
      <c r="D205" s="214">
        <v>620.29999999999995</v>
      </c>
      <c r="E205" s="213" t="s">
        <v>257</v>
      </c>
      <c r="F205" s="213" t="s">
        <v>258</v>
      </c>
      <c r="G205" s="213" t="s">
        <v>260</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256</v>
      </c>
      <c r="B206" s="213" t="s">
        <v>256</v>
      </c>
      <c r="C206" s="258">
        <v>44509.500002430555</v>
      </c>
      <c r="D206" s="214">
        <v>577.69000000000005</v>
      </c>
      <c r="E206" s="213" t="s">
        <v>257</v>
      </c>
      <c r="F206" s="213" t="s">
        <v>258</v>
      </c>
      <c r="G206" s="213" t="s">
        <v>260</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256</v>
      </c>
      <c r="B207" s="213" t="s">
        <v>256</v>
      </c>
      <c r="C207" s="258">
        <v>44509.54166909722</v>
      </c>
      <c r="D207" s="214">
        <v>556.46299999999997</v>
      </c>
      <c r="E207" s="213" t="s">
        <v>257</v>
      </c>
      <c r="F207" s="213" t="s">
        <v>258</v>
      </c>
      <c r="G207" s="213" t="s">
        <v>260</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256</v>
      </c>
      <c r="B208" s="213" t="s">
        <v>256</v>
      </c>
      <c r="C208" s="258">
        <v>44509.583335763891</v>
      </c>
      <c r="D208" s="214">
        <v>536.46400000000006</v>
      </c>
      <c r="E208" s="213" t="s">
        <v>257</v>
      </c>
      <c r="F208" s="213" t="s">
        <v>258</v>
      </c>
      <c r="G208" s="213" t="s">
        <v>260</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256</v>
      </c>
      <c r="B209" s="213" t="s">
        <v>256</v>
      </c>
      <c r="C209" s="258">
        <v>44509.625002430555</v>
      </c>
      <c r="D209" s="214">
        <v>515.70899999999995</v>
      </c>
      <c r="E209" s="213" t="s">
        <v>257</v>
      </c>
      <c r="F209" s="213" t="s">
        <v>258</v>
      </c>
      <c r="G209" s="213" t="s">
        <v>260</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256</v>
      </c>
      <c r="B210" s="213" t="s">
        <v>256</v>
      </c>
      <c r="C210" s="258">
        <v>44509.66666909722</v>
      </c>
      <c r="D210" s="214">
        <v>514.74300000000005</v>
      </c>
      <c r="E210" s="213" t="s">
        <v>257</v>
      </c>
      <c r="F210" s="213" t="s">
        <v>258</v>
      </c>
      <c r="G210" s="213" t="s">
        <v>260</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256</v>
      </c>
      <c r="B211" s="213" t="s">
        <v>256</v>
      </c>
      <c r="C211" s="258">
        <v>44509.708335763891</v>
      </c>
      <c r="D211" s="214">
        <v>509.14100000000002</v>
      </c>
      <c r="E211" s="213" t="s">
        <v>257</v>
      </c>
      <c r="F211" s="213" t="s">
        <v>258</v>
      </c>
      <c r="G211" s="213" t="s">
        <v>260</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256</v>
      </c>
      <c r="B212" s="213" t="s">
        <v>256</v>
      </c>
      <c r="C212" s="258">
        <v>44509.750002430555</v>
      </c>
      <c r="D212" s="214">
        <v>539.86800000000005</v>
      </c>
      <c r="E212" s="213" t="s">
        <v>257</v>
      </c>
      <c r="F212" s="213" t="s">
        <v>258</v>
      </c>
      <c r="G212" s="213" t="s">
        <v>260</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256</v>
      </c>
      <c r="B213" s="213" t="s">
        <v>256</v>
      </c>
      <c r="C213" s="258">
        <v>44509.79166909722</v>
      </c>
      <c r="D213" s="214">
        <v>555.23299999999995</v>
      </c>
      <c r="E213" s="213" t="s">
        <v>257</v>
      </c>
      <c r="F213" s="213" t="s">
        <v>258</v>
      </c>
      <c r="G213" s="213" t="s">
        <v>260</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256</v>
      </c>
      <c r="B214" s="213" t="s">
        <v>256</v>
      </c>
      <c r="C214" s="258">
        <v>44509.833335763891</v>
      </c>
      <c r="D214" s="214">
        <v>561.69600000000003</v>
      </c>
      <c r="E214" s="213" t="s">
        <v>257</v>
      </c>
      <c r="F214" s="213" t="s">
        <v>258</v>
      </c>
      <c r="G214" s="213" t="s">
        <v>260</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256</v>
      </c>
      <c r="B215" s="213" t="s">
        <v>256</v>
      </c>
      <c r="C215" s="258">
        <v>44509.875002430555</v>
      </c>
      <c r="D215" s="214">
        <v>549.83900000000006</v>
      </c>
      <c r="E215" s="213" t="s">
        <v>257</v>
      </c>
      <c r="F215" s="213" t="s">
        <v>258</v>
      </c>
      <c r="G215" s="213" t="s">
        <v>260</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256</v>
      </c>
      <c r="B216" s="213" t="s">
        <v>256</v>
      </c>
      <c r="C216" s="258">
        <v>44509.91666909722</v>
      </c>
      <c r="D216" s="214">
        <v>541.476</v>
      </c>
      <c r="E216" s="213" t="s">
        <v>257</v>
      </c>
      <c r="F216" s="213" t="s">
        <v>258</v>
      </c>
      <c r="G216" s="213" t="s">
        <v>260</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256</v>
      </c>
      <c r="B217" s="213" t="s">
        <v>256</v>
      </c>
      <c r="C217" s="258">
        <v>44509.958335763891</v>
      </c>
      <c r="D217" s="214">
        <v>518.30799999999999</v>
      </c>
      <c r="E217" s="213" t="s">
        <v>257</v>
      </c>
      <c r="F217" s="213" t="s">
        <v>258</v>
      </c>
      <c r="G217" s="213" t="s">
        <v>260</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256</v>
      </c>
      <c r="B218" s="213" t="s">
        <v>256</v>
      </c>
      <c r="C218" s="258">
        <v>44510.000002430555</v>
      </c>
      <c r="D218" s="214">
        <v>500.101</v>
      </c>
      <c r="E218" s="213" t="s">
        <v>257</v>
      </c>
      <c r="F218" s="213" t="s">
        <v>258</v>
      </c>
      <c r="G218" s="213" t="s">
        <v>260</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256</v>
      </c>
      <c r="B219" s="213" t="s">
        <v>256</v>
      </c>
      <c r="C219" s="258">
        <v>44510.04166909722</v>
      </c>
      <c r="D219" s="214">
        <v>484.27</v>
      </c>
      <c r="E219" s="213" t="s">
        <v>257</v>
      </c>
      <c r="F219" s="213" t="s">
        <v>258</v>
      </c>
      <c r="G219" s="213" t="s">
        <v>260</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256</v>
      </c>
      <c r="B220" s="213" t="s">
        <v>256</v>
      </c>
      <c r="C220" s="258">
        <v>44510.083335763891</v>
      </c>
      <c r="D220" s="214">
        <v>476.63799999999998</v>
      </c>
      <c r="E220" s="213" t="s">
        <v>257</v>
      </c>
      <c r="F220" s="213" t="s">
        <v>258</v>
      </c>
      <c r="G220" s="213" t="s">
        <v>260</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256</v>
      </c>
      <c r="B221" s="213" t="s">
        <v>256</v>
      </c>
      <c r="C221" s="258">
        <v>44510.125002430555</v>
      </c>
      <c r="D221" s="214">
        <v>481.31</v>
      </c>
      <c r="E221" s="213" t="s">
        <v>257</v>
      </c>
      <c r="F221" s="213" t="s">
        <v>258</v>
      </c>
      <c r="G221" s="213" t="s">
        <v>260</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256</v>
      </c>
      <c r="B222" s="213" t="s">
        <v>256</v>
      </c>
      <c r="C222" s="258">
        <v>44510.16666909722</v>
      </c>
      <c r="D222" s="214">
        <v>492.17099999999999</v>
      </c>
      <c r="E222" s="213" t="s">
        <v>257</v>
      </c>
      <c r="F222" s="213" t="s">
        <v>258</v>
      </c>
      <c r="G222" s="213" t="s">
        <v>260</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256</v>
      </c>
      <c r="B223" s="213" t="s">
        <v>256</v>
      </c>
      <c r="C223" s="258">
        <v>44510.208335763891</v>
      </c>
      <c r="D223" s="214">
        <v>502.87200000000001</v>
      </c>
      <c r="E223" s="213" t="s">
        <v>257</v>
      </c>
      <c r="F223" s="213" t="s">
        <v>258</v>
      </c>
      <c r="G223" s="213" t="s">
        <v>260</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256</v>
      </c>
      <c r="B224" s="213" t="s">
        <v>256</v>
      </c>
      <c r="C224" s="258">
        <v>44510.250002430555</v>
      </c>
      <c r="D224" s="214">
        <v>536.12699999999995</v>
      </c>
      <c r="E224" s="213" t="s">
        <v>257</v>
      </c>
      <c r="F224" s="213" t="s">
        <v>258</v>
      </c>
      <c r="G224" s="213" t="s">
        <v>260</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256</v>
      </c>
      <c r="B225" s="213" t="s">
        <v>256</v>
      </c>
      <c r="C225" s="258">
        <v>44510.29166909722</v>
      </c>
      <c r="D225" s="214">
        <v>589.28</v>
      </c>
      <c r="E225" s="213" t="s">
        <v>257</v>
      </c>
      <c r="F225" s="213" t="s">
        <v>258</v>
      </c>
      <c r="G225" s="213" t="s">
        <v>260</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256</v>
      </c>
      <c r="B226" s="213" t="s">
        <v>256</v>
      </c>
      <c r="C226" s="258">
        <v>44510.333335763891</v>
      </c>
      <c r="D226" s="214">
        <v>617.59199999999998</v>
      </c>
      <c r="E226" s="213" t="s">
        <v>257</v>
      </c>
      <c r="F226" s="213" t="s">
        <v>258</v>
      </c>
      <c r="G226" s="213" t="s">
        <v>260</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256</v>
      </c>
      <c r="B227" s="213" t="s">
        <v>256</v>
      </c>
      <c r="C227" s="258">
        <v>44510.375002430555</v>
      </c>
      <c r="D227" s="214">
        <v>622.12800000000004</v>
      </c>
      <c r="E227" s="213" t="s">
        <v>257</v>
      </c>
      <c r="F227" s="213" t="s">
        <v>258</v>
      </c>
      <c r="G227" s="213" t="s">
        <v>260</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256</v>
      </c>
      <c r="B228" s="213" t="s">
        <v>256</v>
      </c>
      <c r="C228" s="258">
        <v>44510.41666909722</v>
      </c>
      <c r="D228" s="214">
        <v>605.60500000000002</v>
      </c>
      <c r="E228" s="213" t="s">
        <v>257</v>
      </c>
      <c r="F228" s="213" t="s">
        <v>258</v>
      </c>
      <c r="G228" s="213" t="s">
        <v>260</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256</v>
      </c>
      <c r="B229" s="213" t="s">
        <v>256</v>
      </c>
      <c r="C229" s="258">
        <v>44510.458335763891</v>
      </c>
      <c r="D229" s="214">
        <v>569.56100000000004</v>
      </c>
      <c r="E229" s="213" t="s">
        <v>257</v>
      </c>
      <c r="F229" s="213" t="s">
        <v>258</v>
      </c>
      <c r="G229" s="213" t="s">
        <v>260</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256</v>
      </c>
      <c r="B230" s="213" t="s">
        <v>256</v>
      </c>
      <c r="C230" s="258">
        <v>44510.500002430555</v>
      </c>
      <c r="D230" s="214">
        <v>543.14599999999996</v>
      </c>
      <c r="E230" s="213" t="s">
        <v>257</v>
      </c>
      <c r="F230" s="213" t="s">
        <v>258</v>
      </c>
      <c r="G230" s="213" t="s">
        <v>260</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256</v>
      </c>
      <c r="B231" s="213" t="s">
        <v>256</v>
      </c>
      <c r="C231" s="258">
        <v>44510.54166909722</v>
      </c>
      <c r="D231" s="214">
        <v>527.81799999999998</v>
      </c>
      <c r="E231" s="213" t="s">
        <v>257</v>
      </c>
      <c r="F231" s="213" t="s">
        <v>258</v>
      </c>
      <c r="G231" s="213" t="s">
        <v>260</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256</v>
      </c>
      <c r="B232" s="213" t="s">
        <v>256</v>
      </c>
      <c r="C232" s="258">
        <v>44510.583335763891</v>
      </c>
      <c r="D232" s="214">
        <v>524.58199999999999</v>
      </c>
      <c r="E232" s="213" t="s">
        <v>257</v>
      </c>
      <c r="F232" s="213" t="s">
        <v>258</v>
      </c>
      <c r="G232" s="213" t="s">
        <v>260</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256</v>
      </c>
      <c r="B233" s="213" t="s">
        <v>256</v>
      </c>
      <c r="C233" s="258">
        <v>44510.625002430555</v>
      </c>
      <c r="D233" s="214">
        <v>517.50900000000001</v>
      </c>
      <c r="E233" s="213" t="s">
        <v>257</v>
      </c>
      <c r="F233" s="213" t="s">
        <v>258</v>
      </c>
      <c r="G233" s="213" t="s">
        <v>260</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256</v>
      </c>
      <c r="B234" s="213" t="s">
        <v>256</v>
      </c>
      <c r="C234" s="258">
        <v>44510.66666909722</v>
      </c>
      <c r="D234" s="214">
        <v>512.32299999999998</v>
      </c>
      <c r="E234" s="213" t="s">
        <v>257</v>
      </c>
      <c r="F234" s="213" t="s">
        <v>258</v>
      </c>
      <c r="G234" s="213" t="s">
        <v>260</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256</v>
      </c>
      <c r="B235" s="213" t="s">
        <v>256</v>
      </c>
      <c r="C235" s="258">
        <v>44510.708335763891</v>
      </c>
      <c r="D235" s="214">
        <v>515.55399999999997</v>
      </c>
      <c r="E235" s="213" t="s">
        <v>257</v>
      </c>
      <c r="F235" s="213" t="s">
        <v>258</v>
      </c>
      <c r="G235" s="213" t="s">
        <v>260</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256</v>
      </c>
      <c r="B236" s="213" t="s">
        <v>256</v>
      </c>
      <c r="C236" s="258">
        <v>44510.750002430555</v>
      </c>
      <c r="D236" s="214">
        <v>533.76099999999997</v>
      </c>
      <c r="E236" s="213" t="s">
        <v>257</v>
      </c>
      <c r="F236" s="213" t="s">
        <v>258</v>
      </c>
      <c r="G236" s="213" t="s">
        <v>260</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256</v>
      </c>
      <c r="B237" s="213" t="s">
        <v>256</v>
      </c>
      <c r="C237" s="258">
        <v>44510.79166909722</v>
      </c>
      <c r="D237" s="214">
        <v>553.96799999999996</v>
      </c>
      <c r="E237" s="213" t="s">
        <v>257</v>
      </c>
      <c r="F237" s="213" t="s">
        <v>258</v>
      </c>
      <c r="G237" s="213" t="s">
        <v>260</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256</v>
      </c>
      <c r="B238" s="213" t="s">
        <v>256</v>
      </c>
      <c r="C238" s="258">
        <v>44510.833335763891</v>
      </c>
      <c r="D238" s="214">
        <v>553.39499999999998</v>
      </c>
      <c r="E238" s="213" t="s">
        <v>257</v>
      </c>
      <c r="F238" s="213" t="s">
        <v>258</v>
      </c>
      <c r="G238" s="213" t="s">
        <v>260</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256</v>
      </c>
      <c r="B239" s="213" t="s">
        <v>256</v>
      </c>
      <c r="C239" s="258">
        <v>44510.875002430555</v>
      </c>
      <c r="D239" s="214">
        <v>556.495</v>
      </c>
      <c r="E239" s="213" t="s">
        <v>257</v>
      </c>
      <c r="F239" s="213" t="s">
        <v>258</v>
      </c>
      <c r="G239" s="213" t="s">
        <v>260</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256</v>
      </c>
      <c r="B240" s="213" t="s">
        <v>256</v>
      </c>
      <c r="C240" s="258">
        <v>44510.91666909722</v>
      </c>
      <c r="D240" s="214">
        <v>544.56399999999996</v>
      </c>
      <c r="E240" s="213" t="s">
        <v>257</v>
      </c>
      <c r="F240" s="213" t="s">
        <v>258</v>
      </c>
      <c r="G240" s="213" t="s">
        <v>260</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256</v>
      </c>
      <c r="B241" s="213" t="s">
        <v>256</v>
      </c>
      <c r="C241" s="258">
        <v>44510.958335763891</v>
      </c>
      <c r="D241" s="214">
        <v>533.08900000000006</v>
      </c>
      <c r="E241" s="213" t="s">
        <v>257</v>
      </c>
      <c r="F241" s="213" t="s">
        <v>258</v>
      </c>
      <c r="G241" s="213" t="s">
        <v>260</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256</v>
      </c>
      <c r="B242" s="213" t="s">
        <v>256</v>
      </c>
      <c r="C242" s="258">
        <v>44511.000002430555</v>
      </c>
      <c r="D242" s="214">
        <v>513.33399999999995</v>
      </c>
      <c r="E242" s="213" t="s">
        <v>257</v>
      </c>
      <c r="F242" s="213" t="s">
        <v>258</v>
      </c>
      <c r="G242" s="213" t="s">
        <v>260</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256</v>
      </c>
      <c r="B243" s="213" t="s">
        <v>256</v>
      </c>
      <c r="C243" s="258">
        <v>44511.04166909722</v>
      </c>
      <c r="D243" s="214">
        <v>506.61700000000002</v>
      </c>
      <c r="E243" s="213" t="s">
        <v>257</v>
      </c>
      <c r="F243" s="213" t="s">
        <v>258</v>
      </c>
      <c r="G243" s="213" t="s">
        <v>260</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256</v>
      </c>
      <c r="B244" s="213" t="s">
        <v>256</v>
      </c>
      <c r="C244" s="258">
        <v>44511.083335763891</v>
      </c>
      <c r="D244" s="214">
        <v>502.88099999999997</v>
      </c>
      <c r="E244" s="213" t="s">
        <v>257</v>
      </c>
      <c r="F244" s="213" t="s">
        <v>258</v>
      </c>
      <c r="G244" s="213" t="s">
        <v>260</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256</v>
      </c>
      <c r="B245" s="213" t="s">
        <v>256</v>
      </c>
      <c r="C245" s="258">
        <v>44511.125002430555</v>
      </c>
      <c r="D245" s="214">
        <v>506.78699999999998</v>
      </c>
      <c r="E245" s="213" t="s">
        <v>257</v>
      </c>
      <c r="F245" s="213" t="s">
        <v>258</v>
      </c>
      <c r="G245" s="213" t="s">
        <v>260</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256</v>
      </c>
      <c r="B246" s="213" t="s">
        <v>256</v>
      </c>
      <c r="C246" s="258">
        <v>44511.16666909722</v>
      </c>
      <c r="D246" s="214">
        <v>512.40499999999997</v>
      </c>
      <c r="E246" s="213" t="s">
        <v>257</v>
      </c>
      <c r="F246" s="213" t="s">
        <v>258</v>
      </c>
      <c r="G246" s="213" t="s">
        <v>260</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256</v>
      </c>
      <c r="B247" s="213" t="s">
        <v>256</v>
      </c>
      <c r="C247" s="258">
        <v>44511.208335763891</v>
      </c>
      <c r="D247" s="214">
        <v>527.52200000000005</v>
      </c>
      <c r="E247" s="213" t="s">
        <v>257</v>
      </c>
      <c r="F247" s="213" t="s">
        <v>258</v>
      </c>
      <c r="G247" s="213" t="s">
        <v>260</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256</v>
      </c>
      <c r="B248" s="213" t="s">
        <v>256</v>
      </c>
      <c r="C248" s="258">
        <v>44511.250002430555</v>
      </c>
      <c r="D248" s="214">
        <v>542.48599999999999</v>
      </c>
      <c r="E248" s="213" t="s">
        <v>257</v>
      </c>
      <c r="F248" s="213" t="s">
        <v>258</v>
      </c>
      <c r="G248" s="213" t="s">
        <v>260</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256</v>
      </c>
      <c r="B249" s="213" t="s">
        <v>256</v>
      </c>
      <c r="C249" s="258">
        <v>44511.29166909722</v>
      </c>
      <c r="D249" s="214">
        <v>589.63199999999995</v>
      </c>
      <c r="E249" s="213" t="s">
        <v>257</v>
      </c>
      <c r="F249" s="213" t="s">
        <v>258</v>
      </c>
      <c r="G249" s="213" t="s">
        <v>260</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256</v>
      </c>
      <c r="B250" s="213" t="s">
        <v>256</v>
      </c>
      <c r="C250" s="258">
        <v>44511.333335763891</v>
      </c>
      <c r="D250" s="214">
        <v>606.51700000000005</v>
      </c>
      <c r="E250" s="213" t="s">
        <v>257</v>
      </c>
      <c r="F250" s="213" t="s">
        <v>258</v>
      </c>
      <c r="G250" s="213" t="s">
        <v>260</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256</v>
      </c>
      <c r="B251" s="213" t="s">
        <v>256</v>
      </c>
      <c r="C251" s="258">
        <v>44511.375002430555</v>
      </c>
      <c r="D251" s="214">
        <v>601.83600000000001</v>
      </c>
      <c r="E251" s="213" t="s">
        <v>257</v>
      </c>
      <c r="F251" s="213" t="s">
        <v>258</v>
      </c>
      <c r="G251" s="213" t="s">
        <v>260</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256</v>
      </c>
      <c r="B252" s="213" t="s">
        <v>256</v>
      </c>
      <c r="C252" s="258">
        <v>44511.41666909722</v>
      </c>
      <c r="D252" s="214">
        <v>591.20100000000002</v>
      </c>
      <c r="E252" s="213" t="s">
        <v>257</v>
      </c>
      <c r="F252" s="213" t="s">
        <v>258</v>
      </c>
      <c r="G252" s="213" t="s">
        <v>260</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256</v>
      </c>
      <c r="B253" s="213" t="s">
        <v>256</v>
      </c>
      <c r="C253" s="258">
        <v>44511.458335763891</v>
      </c>
      <c r="D253" s="214">
        <v>556.98299999999995</v>
      </c>
      <c r="E253" s="213" t="s">
        <v>257</v>
      </c>
      <c r="F253" s="213" t="s">
        <v>258</v>
      </c>
      <c r="G253" s="213" t="s">
        <v>260</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256</v>
      </c>
      <c r="B254" s="213" t="s">
        <v>256</v>
      </c>
      <c r="C254" s="258">
        <v>44511.500002430555</v>
      </c>
      <c r="D254" s="214">
        <v>527.66399999999999</v>
      </c>
      <c r="E254" s="213" t="s">
        <v>257</v>
      </c>
      <c r="F254" s="213" t="s">
        <v>258</v>
      </c>
      <c r="G254" s="213" t="s">
        <v>260</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256</v>
      </c>
      <c r="B255" s="213" t="s">
        <v>256</v>
      </c>
      <c r="C255" s="258">
        <v>44511.54166909722</v>
      </c>
      <c r="D255" s="214">
        <v>511.64</v>
      </c>
      <c r="E255" s="213" t="s">
        <v>257</v>
      </c>
      <c r="F255" s="213" t="s">
        <v>258</v>
      </c>
      <c r="G255" s="213" t="s">
        <v>260</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256</v>
      </c>
      <c r="B256" s="213" t="s">
        <v>256</v>
      </c>
      <c r="C256" s="258">
        <v>44511.583335763891</v>
      </c>
      <c r="D256" s="214">
        <v>501.916</v>
      </c>
      <c r="E256" s="213" t="s">
        <v>257</v>
      </c>
      <c r="F256" s="213" t="s">
        <v>258</v>
      </c>
      <c r="G256" s="213" t="s">
        <v>260</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256</v>
      </c>
      <c r="B257" s="213" t="s">
        <v>256</v>
      </c>
      <c r="C257" s="258">
        <v>44511.625002430555</v>
      </c>
      <c r="D257" s="214">
        <v>502.01400000000001</v>
      </c>
      <c r="E257" s="213" t="s">
        <v>257</v>
      </c>
      <c r="F257" s="213" t="s">
        <v>258</v>
      </c>
      <c r="G257" s="213" t="s">
        <v>260</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256</v>
      </c>
      <c r="B258" s="213" t="s">
        <v>256</v>
      </c>
      <c r="C258" s="258">
        <v>44511.66666909722</v>
      </c>
      <c r="D258" s="214">
        <v>490.24599999999998</v>
      </c>
      <c r="E258" s="213" t="s">
        <v>257</v>
      </c>
      <c r="F258" s="213" t="s">
        <v>258</v>
      </c>
      <c r="G258" s="213" t="s">
        <v>260</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256</v>
      </c>
      <c r="B259" s="213" t="s">
        <v>256</v>
      </c>
      <c r="C259" s="258">
        <v>44511.708335763891</v>
      </c>
      <c r="D259" s="214">
        <v>490.91300000000001</v>
      </c>
      <c r="E259" s="213" t="s">
        <v>257</v>
      </c>
      <c r="F259" s="213" t="s">
        <v>258</v>
      </c>
      <c r="G259" s="213" t="s">
        <v>260</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256</v>
      </c>
      <c r="B260" s="213" t="s">
        <v>256</v>
      </c>
      <c r="C260" s="258">
        <v>44511.750002430555</v>
      </c>
      <c r="D260" s="214">
        <v>510.96</v>
      </c>
      <c r="E260" s="213" t="s">
        <v>257</v>
      </c>
      <c r="F260" s="213" t="s">
        <v>258</v>
      </c>
      <c r="G260" s="213" t="s">
        <v>260</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256</v>
      </c>
      <c r="B261" s="213" t="s">
        <v>256</v>
      </c>
      <c r="C261" s="258">
        <v>44511.79166909722</v>
      </c>
      <c r="D261" s="214">
        <v>530.29700000000003</v>
      </c>
      <c r="E261" s="213" t="s">
        <v>257</v>
      </c>
      <c r="F261" s="213" t="s">
        <v>258</v>
      </c>
      <c r="G261" s="213" t="s">
        <v>260</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256</v>
      </c>
      <c r="B262" s="213" t="s">
        <v>256</v>
      </c>
      <c r="C262" s="258">
        <v>44511.833335763891</v>
      </c>
      <c r="D262" s="214">
        <v>544.59799999999996</v>
      </c>
      <c r="E262" s="213" t="s">
        <v>257</v>
      </c>
      <c r="F262" s="213" t="s">
        <v>258</v>
      </c>
      <c r="G262" s="213" t="s">
        <v>260</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256</v>
      </c>
      <c r="B263" s="213" t="s">
        <v>256</v>
      </c>
      <c r="C263" s="258">
        <v>44511.875002430555</v>
      </c>
      <c r="D263" s="214">
        <v>540.13</v>
      </c>
      <c r="E263" s="213" t="s">
        <v>257</v>
      </c>
      <c r="F263" s="213" t="s">
        <v>258</v>
      </c>
      <c r="G263" s="213" t="s">
        <v>260</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256</v>
      </c>
      <c r="B264" s="213" t="s">
        <v>256</v>
      </c>
      <c r="C264" s="258">
        <v>44511.91666909722</v>
      </c>
      <c r="D264" s="214">
        <v>523.77499999999998</v>
      </c>
      <c r="E264" s="213" t="s">
        <v>257</v>
      </c>
      <c r="F264" s="213" t="s">
        <v>258</v>
      </c>
      <c r="G264" s="213" t="s">
        <v>260</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256</v>
      </c>
      <c r="B265" s="213" t="s">
        <v>256</v>
      </c>
      <c r="C265" s="258">
        <v>44511.958335763891</v>
      </c>
      <c r="D265" s="214">
        <v>489.613</v>
      </c>
      <c r="E265" s="213" t="s">
        <v>257</v>
      </c>
      <c r="F265" s="213" t="s">
        <v>258</v>
      </c>
      <c r="G265" s="213" t="s">
        <v>260</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256</v>
      </c>
      <c r="B266" s="213" t="s">
        <v>256</v>
      </c>
      <c r="C266" s="258">
        <v>44512.000002430555</v>
      </c>
      <c r="D266" s="214">
        <v>458.94799999999998</v>
      </c>
      <c r="E266" s="213" t="s">
        <v>257</v>
      </c>
      <c r="F266" s="213" t="s">
        <v>258</v>
      </c>
      <c r="G266" s="213" t="s">
        <v>260</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256</v>
      </c>
      <c r="B267" s="213" t="s">
        <v>256</v>
      </c>
      <c r="C267" s="258">
        <v>44512.04166909722</v>
      </c>
      <c r="D267" s="214">
        <v>440.07799999999997</v>
      </c>
      <c r="E267" s="213" t="s">
        <v>257</v>
      </c>
      <c r="F267" s="213" t="s">
        <v>258</v>
      </c>
      <c r="G267" s="213" t="s">
        <v>260</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256</v>
      </c>
      <c r="B268" s="213" t="s">
        <v>256</v>
      </c>
      <c r="C268" s="258">
        <v>44512.083335763891</v>
      </c>
      <c r="D268" s="214">
        <v>430.35300000000001</v>
      </c>
      <c r="E268" s="213" t="s">
        <v>257</v>
      </c>
      <c r="F268" s="213" t="s">
        <v>258</v>
      </c>
      <c r="G268" s="213" t="s">
        <v>260</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256</v>
      </c>
      <c r="B269" s="213" t="s">
        <v>256</v>
      </c>
      <c r="C269" s="258">
        <v>44512.125002430555</v>
      </c>
      <c r="D269" s="214">
        <v>431.26499999999999</v>
      </c>
      <c r="E269" s="213" t="s">
        <v>257</v>
      </c>
      <c r="F269" s="213" t="s">
        <v>258</v>
      </c>
      <c r="G269" s="213" t="s">
        <v>260</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256</v>
      </c>
      <c r="B270" s="213" t="s">
        <v>256</v>
      </c>
      <c r="C270" s="258">
        <v>44512.16666909722</v>
      </c>
      <c r="D270" s="214">
        <v>438.14800000000002</v>
      </c>
      <c r="E270" s="213" t="s">
        <v>257</v>
      </c>
      <c r="F270" s="213" t="s">
        <v>258</v>
      </c>
      <c r="G270" s="213" t="s">
        <v>260</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256</v>
      </c>
      <c r="B271" s="213" t="s">
        <v>256</v>
      </c>
      <c r="C271" s="258">
        <v>44512.208335763891</v>
      </c>
      <c r="D271" s="214">
        <v>456.75</v>
      </c>
      <c r="E271" s="213" t="s">
        <v>257</v>
      </c>
      <c r="F271" s="213" t="s">
        <v>258</v>
      </c>
      <c r="G271" s="213" t="s">
        <v>260</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256</v>
      </c>
      <c r="B272" s="213" t="s">
        <v>256</v>
      </c>
      <c r="C272" s="258">
        <v>44512.250002430555</v>
      </c>
      <c r="D272" s="214">
        <v>488.10399999999998</v>
      </c>
      <c r="E272" s="213" t="s">
        <v>257</v>
      </c>
      <c r="F272" s="213" t="s">
        <v>258</v>
      </c>
      <c r="G272" s="213" t="s">
        <v>260</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256</v>
      </c>
      <c r="B273" s="213" t="s">
        <v>256</v>
      </c>
      <c r="C273" s="258">
        <v>44512.29166909722</v>
      </c>
      <c r="D273" s="214">
        <v>543.03099999999995</v>
      </c>
      <c r="E273" s="213" t="s">
        <v>257</v>
      </c>
      <c r="F273" s="213" t="s">
        <v>258</v>
      </c>
      <c r="G273" s="213" t="s">
        <v>260</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256</v>
      </c>
      <c r="B274" s="213" t="s">
        <v>256</v>
      </c>
      <c r="C274" s="258">
        <v>44512.333335763891</v>
      </c>
      <c r="D274" s="214">
        <v>573.64200000000005</v>
      </c>
      <c r="E274" s="213" t="s">
        <v>257</v>
      </c>
      <c r="F274" s="213" t="s">
        <v>258</v>
      </c>
      <c r="G274" s="213" t="s">
        <v>260</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256</v>
      </c>
      <c r="B275" s="213" t="s">
        <v>256</v>
      </c>
      <c r="C275" s="258">
        <v>44512.375002430555</v>
      </c>
      <c r="D275" s="214">
        <v>581.95799999999997</v>
      </c>
      <c r="E275" s="213" t="s">
        <v>257</v>
      </c>
      <c r="F275" s="213" t="s">
        <v>258</v>
      </c>
      <c r="G275" s="213" t="s">
        <v>260</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256</v>
      </c>
      <c r="B276" s="213" t="s">
        <v>256</v>
      </c>
      <c r="C276" s="258">
        <v>44512.41666909722</v>
      </c>
      <c r="D276" s="214">
        <v>570.34</v>
      </c>
      <c r="E276" s="213" t="s">
        <v>257</v>
      </c>
      <c r="F276" s="213" t="s">
        <v>258</v>
      </c>
      <c r="G276" s="213" t="s">
        <v>260</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256</v>
      </c>
      <c r="B277" s="213" t="s">
        <v>256</v>
      </c>
      <c r="C277" s="258">
        <v>44512.458335763891</v>
      </c>
      <c r="D277" s="214">
        <v>552.98199999999997</v>
      </c>
      <c r="E277" s="213" t="s">
        <v>257</v>
      </c>
      <c r="F277" s="213" t="s">
        <v>258</v>
      </c>
      <c r="G277" s="213" t="s">
        <v>260</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256</v>
      </c>
      <c r="B278" s="213" t="s">
        <v>256</v>
      </c>
      <c r="C278" s="258">
        <v>44512.500002430555</v>
      </c>
      <c r="D278" s="214">
        <v>535.31399999999996</v>
      </c>
      <c r="E278" s="213" t="s">
        <v>257</v>
      </c>
      <c r="F278" s="213" t="s">
        <v>258</v>
      </c>
      <c r="G278" s="213" t="s">
        <v>260</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256</v>
      </c>
      <c r="B279" s="213" t="s">
        <v>256</v>
      </c>
      <c r="C279" s="258">
        <v>44512.54166909722</v>
      </c>
      <c r="D279" s="214">
        <v>525.04600000000005</v>
      </c>
      <c r="E279" s="213" t="s">
        <v>257</v>
      </c>
      <c r="F279" s="213" t="s">
        <v>258</v>
      </c>
      <c r="G279" s="213" t="s">
        <v>260</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256</v>
      </c>
      <c r="B280" s="213" t="s">
        <v>256</v>
      </c>
      <c r="C280" s="258">
        <v>44512.583335763891</v>
      </c>
      <c r="D280" s="214">
        <v>514.16800000000001</v>
      </c>
      <c r="E280" s="213" t="s">
        <v>257</v>
      </c>
      <c r="F280" s="213" t="s">
        <v>258</v>
      </c>
      <c r="G280" s="213" t="s">
        <v>260</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256</v>
      </c>
      <c r="B281" s="213" t="s">
        <v>256</v>
      </c>
      <c r="C281" s="258">
        <v>44512.625002430555</v>
      </c>
      <c r="D281" s="214">
        <v>506.34699999999998</v>
      </c>
      <c r="E281" s="213" t="s">
        <v>257</v>
      </c>
      <c r="F281" s="213" t="s">
        <v>258</v>
      </c>
      <c r="G281" s="213" t="s">
        <v>260</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256</v>
      </c>
      <c r="B282" s="213" t="s">
        <v>256</v>
      </c>
      <c r="C282" s="258">
        <v>44512.66666909722</v>
      </c>
      <c r="D282" s="214">
        <v>497.90100000000001</v>
      </c>
      <c r="E282" s="213" t="s">
        <v>257</v>
      </c>
      <c r="F282" s="213" t="s">
        <v>258</v>
      </c>
      <c r="G282" s="213" t="s">
        <v>260</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256</v>
      </c>
      <c r="B283" s="213" t="s">
        <v>256</v>
      </c>
      <c r="C283" s="258">
        <v>44512.708335763891</v>
      </c>
      <c r="D283" s="214">
        <v>507.67099999999999</v>
      </c>
      <c r="E283" s="213" t="s">
        <v>257</v>
      </c>
      <c r="F283" s="213" t="s">
        <v>258</v>
      </c>
      <c r="G283" s="213" t="s">
        <v>260</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256</v>
      </c>
      <c r="B284" s="213" t="s">
        <v>256</v>
      </c>
      <c r="C284" s="258">
        <v>44512.750002430555</v>
      </c>
      <c r="D284" s="214">
        <v>529.63099999999997</v>
      </c>
      <c r="E284" s="213" t="s">
        <v>257</v>
      </c>
      <c r="F284" s="213" t="s">
        <v>258</v>
      </c>
      <c r="G284" s="213" t="s">
        <v>260</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256</v>
      </c>
      <c r="B285" s="213" t="s">
        <v>256</v>
      </c>
      <c r="C285" s="258">
        <v>44512.79166909722</v>
      </c>
      <c r="D285" s="214">
        <v>545.99699999999996</v>
      </c>
      <c r="E285" s="213" t="s">
        <v>257</v>
      </c>
      <c r="F285" s="213" t="s">
        <v>258</v>
      </c>
      <c r="G285" s="213" t="s">
        <v>260</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256</v>
      </c>
      <c r="B286" s="213" t="s">
        <v>256</v>
      </c>
      <c r="C286" s="258">
        <v>44512.833335763891</v>
      </c>
      <c r="D286" s="214">
        <v>553.05200000000002</v>
      </c>
      <c r="E286" s="213" t="s">
        <v>257</v>
      </c>
      <c r="F286" s="213" t="s">
        <v>258</v>
      </c>
      <c r="G286" s="213" t="s">
        <v>260</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256</v>
      </c>
      <c r="B287" s="213" t="s">
        <v>256</v>
      </c>
      <c r="C287" s="258">
        <v>44512.875002430555</v>
      </c>
      <c r="D287" s="214">
        <v>544.53</v>
      </c>
      <c r="E287" s="213" t="s">
        <v>257</v>
      </c>
      <c r="F287" s="213" t="s">
        <v>258</v>
      </c>
      <c r="G287" s="213" t="s">
        <v>260</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256</v>
      </c>
      <c r="B288" s="213" t="s">
        <v>256</v>
      </c>
      <c r="C288" s="258">
        <v>44512.91666909722</v>
      </c>
      <c r="D288" s="214">
        <v>537.87900000000002</v>
      </c>
      <c r="E288" s="213" t="s">
        <v>257</v>
      </c>
      <c r="F288" s="213" t="s">
        <v>258</v>
      </c>
      <c r="G288" s="213" t="s">
        <v>260</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256</v>
      </c>
      <c r="B289" s="213" t="s">
        <v>256</v>
      </c>
      <c r="C289" s="258">
        <v>44512.958335763891</v>
      </c>
      <c r="D289" s="214">
        <v>524.76</v>
      </c>
      <c r="E289" s="213" t="s">
        <v>257</v>
      </c>
      <c r="F289" s="213" t="s">
        <v>258</v>
      </c>
      <c r="G289" s="213" t="s">
        <v>260</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256</v>
      </c>
      <c r="B290" s="213" t="s">
        <v>256</v>
      </c>
      <c r="C290" s="258">
        <v>44513.000002430555</v>
      </c>
      <c r="D290" s="214">
        <v>508.83100000000002</v>
      </c>
      <c r="E290" s="213" t="s">
        <v>257</v>
      </c>
      <c r="F290" s="213" t="s">
        <v>258</v>
      </c>
      <c r="G290" s="213" t="s">
        <v>260</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256</v>
      </c>
      <c r="B291" s="213" t="s">
        <v>256</v>
      </c>
      <c r="C291" s="258">
        <v>44513.04166909722</v>
      </c>
      <c r="D291" s="214">
        <v>498.08800000000002</v>
      </c>
      <c r="E291" s="213" t="s">
        <v>257</v>
      </c>
      <c r="F291" s="213" t="s">
        <v>258</v>
      </c>
      <c r="G291" s="213" t="s">
        <v>260</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256</v>
      </c>
      <c r="B292" s="213" t="s">
        <v>256</v>
      </c>
      <c r="C292" s="258">
        <v>44513.083335763891</v>
      </c>
      <c r="D292" s="214">
        <v>488.55099999999999</v>
      </c>
      <c r="E292" s="213" t="s">
        <v>257</v>
      </c>
      <c r="F292" s="213" t="s">
        <v>258</v>
      </c>
      <c r="G292" s="213" t="s">
        <v>260</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256</v>
      </c>
      <c r="B293" s="213" t="s">
        <v>256</v>
      </c>
      <c r="C293" s="258">
        <v>44513.125002430555</v>
      </c>
      <c r="D293" s="214">
        <v>504.95499999999998</v>
      </c>
      <c r="E293" s="213" t="s">
        <v>257</v>
      </c>
      <c r="F293" s="213" t="s">
        <v>258</v>
      </c>
      <c r="G293" s="213" t="s">
        <v>260</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256</v>
      </c>
      <c r="B294" s="213" t="s">
        <v>256</v>
      </c>
      <c r="C294" s="258">
        <v>44513.16666909722</v>
      </c>
      <c r="D294" s="214">
        <v>507.98500000000001</v>
      </c>
      <c r="E294" s="213" t="s">
        <v>257</v>
      </c>
      <c r="F294" s="213" t="s">
        <v>258</v>
      </c>
      <c r="G294" s="213" t="s">
        <v>260</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256</v>
      </c>
      <c r="B295" s="213" t="s">
        <v>256</v>
      </c>
      <c r="C295" s="258">
        <v>44513.208335763891</v>
      </c>
      <c r="D295" s="214">
        <v>526.04700000000003</v>
      </c>
      <c r="E295" s="213" t="s">
        <v>257</v>
      </c>
      <c r="F295" s="213" t="s">
        <v>258</v>
      </c>
      <c r="G295" s="213" t="s">
        <v>260</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256</v>
      </c>
      <c r="B296" s="213" t="s">
        <v>256</v>
      </c>
      <c r="C296" s="258">
        <v>44513.250002430555</v>
      </c>
      <c r="D296" s="214">
        <v>548.88199999999995</v>
      </c>
      <c r="E296" s="213" t="s">
        <v>257</v>
      </c>
      <c r="F296" s="213" t="s">
        <v>258</v>
      </c>
      <c r="G296" s="213" t="s">
        <v>260</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256</v>
      </c>
      <c r="B297" s="213" t="s">
        <v>256</v>
      </c>
      <c r="C297" s="258">
        <v>44513.29166909722</v>
      </c>
      <c r="D297" s="214">
        <v>568.89300000000003</v>
      </c>
      <c r="E297" s="213" t="s">
        <v>257</v>
      </c>
      <c r="F297" s="213" t="s">
        <v>258</v>
      </c>
      <c r="G297" s="213" t="s">
        <v>260</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256</v>
      </c>
      <c r="B298" s="213" t="s">
        <v>256</v>
      </c>
      <c r="C298" s="258">
        <v>44513.333335763891</v>
      </c>
      <c r="D298" s="214">
        <v>590.803</v>
      </c>
      <c r="E298" s="213" t="s">
        <v>257</v>
      </c>
      <c r="F298" s="213" t="s">
        <v>258</v>
      </c>
      <c r="G298" s="213" t="s">
        <v>260</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256</v>
      </c>
      <c r="B299" s="213" t="s">
        <v>256</v>
      </c>
      <c r="C299" s="258">
        <v>44513.375002430555</v>
      </c>
      <c r="D299" s="214">
        <v>607.62599999999998</v>
      </c>
      <c r="E299" s="213" t="s">
        <v>257</v>
      </c>
      <c r="F299" s="213" t="s">
        <v>258</v>
      </c>
      <c r="G299" s="213" t="s">
        <v>260</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256</v>
      </c>
      <c r="B300" s="213" t="s">
        <v>256</v>
      </c>
      <c r="C300" s="258">
        <v>44513.41666909722</v>
      </c>
      <c r="D300" s="214">
        <v>615.07000000000005</v>
      </c>
      <c r="E300" s="213" t="s">
        <v>257</v>
      </c>
      <c r="F300" s="213" t="s">
        <v>258</v>
      </c>
      <c r="G300" s="213" t="s">
        <v>260</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256</v>
      </c>
      <c r="B301" s="213" t="s">
        <v>256</v>
      </c>
      <c r="C301" s="258">
        <v>44513.458335763891</v>
      </c>
      <c r="D301" s="214">
        <v>615.10400000000004</v>
      </c>
      <c r="E301" s="213" t="s">
        <v>257</v>
      </c>
      <c r="F301" s="213" t="s">
        <v>258</v>
      </c>
      <c r="G301" s="213" t="s">
        <v>260</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256</v>
      </c>
      <c r="B302" s="213" t="s">
        <v>256</v>
      </c>
      <c r="C302" s="258">
        <v>44513.500002430555</v>
      </c>
      <c r="D302" s="214">
        <v>608.63699999999994</v>
      </c>
      <c r="E302" s="213" t="s">
        <v>257</v>
      </c>
      <c r="F302" s="213" t="s">
        <v>258</v>
      </c>
      <c r="G302" s="213" t="s">
        <v>260</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256</v>
      </c>
      <c r="B303" s="213" t="s">
        <v>256</v>
      </c>
      <c r="C303" s="258">
        <v>44513.54166909722</v>
      </c>
      <c r="D303" s="214">
        <v>592.65800000000002</v>
      </c>
      <c r="E303" s="213" t="s">
        <v>257</v>
      </c>
      <c r="F303" s="213" t="s">
        <v>258</v>
      </c>
      <c r="G303" s="213" t="s">
        <v>260</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256</v>
      </c>
      <c r="B304" s="213" t="s">
        <v>256</v>
      </c>
      <c r="C304" s="258">
        <v>44513.583335763891</v>
      </c>
      <c r="D304" s="214">
        <v>579.46100000000001</v>
      </c>
      <c r="E304" s="213" t="s">
        <v>257</v>
      </c>
      <c r="F304" s="213" t="s">
        <v>258</v>
      </c>
      <c r="G304" s="213" t="s">
        <v>260</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256</v>
      </c>
      <c r="B305" s="213" t="s">
        <v>256</v>
      </c>
      <c r="C305" s="258">
        <v>44513.625002430555</v>
      </c>
      <c r="D305" s="214">
        <v>570.97400000000005</v>
      </c>
      <c r="E305" s="213" t="s">
        <v>257</v>
      </c>
      <c r="F305" s="213" t="s">
        <v>258</v>
      </c>
      <c r="G305" s="213" t="s">
        <v>260</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256</v>
      </c>
      <c r="B306" s="213" t="s">
        <v>256</v>
      </c>
      <c r="C306" s="258">
        <v>44513.66666909722</v>
      </c>
      <c r="D306" s="214">
        <v>570.55899999999997</v>
      </c>
      <c r="E306" s="213" t="s">
        <v>257</v>
      </c>
      <c r="F306" s="213" t="s">
        <v>258</v>
      </c>
      <c r="G306" s="213" t="s">
        <v>260</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256</v>
      </c>
      <c r="B307" s="213" t="s">
        <v>256</v>
      </c>
      <c r="C307" s="258">
        <v>44513.708335763891</v>
      </c>
      <c r="D307" s="214">
        <v>582.86800000000005</v>
      </c>
      <c r="E307" s="213" t="s">
        <v>257</v>
      </c>
      <c r="F307" s="213" t="s">
        <v>258</v>
      </c>
      <c r="G307" s="213" t="s">
        <v>260</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256</v>
      </c>
      <c r="B308" s="213" t="s">
        <v>256</v>
      </c>
      <c r="C308" s="258">
        <v>44513.750002430555</v>
      </c>
      <c r="D308" s="214">
        <v>617.20699999999999</v>
      </c>
      <c r="E308" s="213" t="s">
        <v>257</v>
      </c>
      <c r="F308" s="213" t="s">
        <v>258</v>
      </c>
      <c r="G308" s="213" t="s">
        <v>260</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256</v>
      </c>
      <c r="B309" s="213" t="s">
        <v>256</v>
      </c>
      <c r="C309" s="258">
        <v>44513.79166909722</v>
      </c>
      <c r="D309" s="214">
        <v>638.66999999999996</v>
      </c>
      <c r="E309" s="213" t="s">
        <v>257</v>
      </c>
      <c r="F309" s="213" t="s">
        <v>258</v>
      </c>
      <c r="G309" s="213" t="s">
        <v>260</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256</v>
      </c>
      <c r="B310" s="213" t="s">
        <v>256</v>
      </c>
      <c r="C310" s="258">
        <v>44513.833335763891</v>
      </c>
      <c r="D310" s="214">
        <v>649.02099999999996</v>
      </c>
      <c r="E310" s="213" t="s">
        <v>257</v>
      </c>
      <c r="F310" s="213" t="s">
        <v>258</v>
      </c>
      <c r="G310" s="213" t="s">
        <v>260</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256</v>
      </c>
      <c r="B311" s="213" t="s">
        <v>256</v>
      </c>
      <c r="C311" s="258">
        <v>44513.875002430555</v>
      </c>
      <c r="D311" s="214">
        <v>649.37099999999998</v>
      </c>
      <c r="E311" s="213" t="s">
        <v>257</v>
      </c>
      <c r="F311" s="213" t="s">
        <v>258</v>
      </c>
      <c r="G311" s="213" t="s">
        <v>260</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256</v>
      </c>
      <c r="B312" s="213" t="s">
        <v>256</v>
      </c>
      <c r="C312" s="258">
        <v>44513.91666909722</v>
      </c>
      <c r="D312" s="214">
        <v>654.173</v>
      </c>
      <c r="E312" s="213" t="s">
        <v>257</v>
      </c>
      <c r="F312" s="213" t="s">
        <v>258</v>
      </c>
      <c r="G312" s="213" t="s">
        <v>260</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256</v>
      </c>
      <c r="B313" s="213" t="s">
        <v>256</v>
      </c>
      <c r="C313" s="258">
        <v>44513.958335763891</v>
      </c>
      <c r="D313" s="214">
        <v>645.13699999999994</v>
      </c>
      <c r="E313" s="213" t="s">
        <v>257</v>
      </c>
      <c r="F313" s="213" t="s">
        <v>258</v>
      </c>
      <c r="G313" s="213" t="s">
        <v>260</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256</v>
      </c>
      <c r="B314" s="213" t="s">
        <v>256</v>
      </c>
      <c r="C314" s="258">
        <v>44514.000002430555</v>
      </c>
      <c r="D314" s="214">
        <v>638.19399999999996</v>
      </c>
      <c r="E314" s="213" t="s">
        <v>257</v>
      </c>
      <c r="F314" s="213" t="s">
        <v>258</v>
      </c>
      <c r="G314" s="213" t="s">
        <v>260</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256</v>
      </c>
      <c r="B315" s="213" t="s">
        <v>256</v>
      </c>
      <c r="C315" s="258">
        <v>44514.04166909722</v>
      </c>
      <c r="D315" s="214">
        <v>639.72500000000002</v>
      </c>
      <c r="E315" s="213" t="s">
        <v>257</v>
      </c>
      <c r="F315" s="213" t="s">
        <v>258</v>
      </c>
      <c r="G315" s="213" t="s">
        <v>260</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256</v>
      </c>
      <c r="B316" s="213" t="s">
        <v>256</v>
      </c>
      <c r="C316" s="258">
        <v>44514.083335763891</v>
      </c>
      <c r="D316" s="214">
        <v>637.96900000000005</v>
      </c>
      <c r="E316" s="213" t="s">
        <v>257</v>
      </c>
      <c r="F316" s="213" t="s">
        <v>258</v>
      </c>
      <c r="G316" s="213" t="s">
        <v>260</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256</v>
      </c>
      <c r="B317" s="213" t="s">
        <v>256</v>
      </c>
      <c r="C317" s="258">
        <v>44514.125002430555</v>
      </c>
      <c r="D317" s="214">
        <v>641.13699999999994</v>
      </c>
      <c r="E317" s="213" t="s">
        <v>257</v>
      </c>
      <c r="F317" s="213" t="s">
        <v>258</v>
      </c>
      <c r="G317" s="213" t="s">
        <v>260</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256</v>
      </c>
      <c r="B318" s="213" t="s">
        <v>256</v>
      </c>
      <c r="C318" s="258">
        <v>44514.16666909722</v>
      </c>
      <c r="D318" s="214">
        <v>649.49</v>
      </c>
      <c r="E318" s="213" t="s">
        <v>257</v>
      </c>
      <c r="F318" s="213" t="s">
        <v>258</v>
      </c>
      <c r="G318" s="213" t="s">
        <v>260</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256</v>
      </c>
      <c r="B319" s="213" t="s">
        <v>256</v>
      </c>
      <c r="C319" s="258">
        <v>44514.208335763891</v>
      </c>
      <c r="D319" s="214">
        <v>656.84100000000001</v>
      </c>
      <c r="E319" s="213" t="s">
        <v>257</v>
      </c>
      <c r="F319" s="213" t="s">
        <v>258</v>
      </c>
      <c r="G319" s="213" t="s">
        <v>260</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256</v>
      </c>
      <c r="B320" s="213" t="s">
        <v>256</v>
      </c>
      <c r="C320" s="258">
        <v>44514.250002430555</v>
      </c>
      <c r="D320" s="214">
        <v>660.82100000000003</v>
      </c>
      <c r="E320" s="213" t="s">
        <v>257</v>
      </c>
      <c r="F320" s="213" t="s">
        <v>258</v>
      </c>
      <c r="G320" s="213" t="s">
        <v>260</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256</v>
      </c>
      <c r="B321" s="213" t="s">
        <v>256</v>
      </c>
      <c r="C321" s="258">
        <v>44514.29166909722</v>
      </c>
      <c r="D321" s="214">
        <v>668.24800000000005</v>
      </c>
      <c r="E321" s="213" t="s">
        <v>257</v>
      </c>
      <c r="F321" s="213" t="s">
        <v>258</v>
      </c>
      <c r="G321" s="213" t="s">
        <v>260</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256</v>
      </c>
      <c r="B322" s="213" t="s">
        <v>256</v>
      </c>
      <c r="C322" s="258">
        <v>44514.333335763891</v>
      </c>
      <c r="D322" s="214">
        <v>675.64</v>
      </c>
      <c r="E322" s="213" t="s">
        <v>257</v>
      </c>
      <c r="F322" s="213" t="s">
        <v>258</v>
      </c>
      <c r="G322" s="213" t="s">
        <v>260</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256</v>
      </c>
      <c r="B323" s="213" t="s">
        <v>256</v>
      </c>
      <c r="C323" s="258">
        <v>44514.375002430555</v>
      </c>
      <c r="D323" s="214">
        <v>680.745</v>
      </c>
      <c r="E323" s="213" t="s">
        <v>257</v>
      </c>
      <c r="F323" s="213" t="s">
        <v>258</v>
      </c>
      <c r="G323" s="213" t="s">
        <v>260</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256</v>
      </c>
      <c r="B324" s="213" t="s">
        <v>256</v>
      </c>
      <c r="C324" s="258">
        <v>44514.41666909722</v>
      </c>
      <c r="D324" s="214">
        <v>672.16600000000005</v>
      </c>
      <c r="E324" s="213" t="s">
        <v>257</v>
      </c>
      <c r="F324" s="213" t="s">
        <v>258</v>
      </c>
      <c r="G324" s="213" t="s">
        <v>260</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256</v>
      </c>
      <c r="B325" s="213" t="s">
        <v>256</v>
      </c>
      <c r="C325" s="258">
        <v>44514.458335763891</v>
      </c>
      <c r="D325" s="214">
        <v>646.21100000000001</v>
      </c>
      <c r="E325" s="213" t="s">
        <v>257</v>
      </c>
      <c r="F325" s="213" t="s">
        <v>258</v>
      </c>
      <c r="G325" s="213" t="s">
        <v>260</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256</v>
      </c>
      <c r="B326" s="213" t="s">
        <v>256</v>
      </c>
      <c r="C326" s="258">
        <v>44514.500002430555</v>
      </c>
      <c r="D326" s="214">
        <v>612.54300000000001</v>
      </c>
      <c r="E326" s="213" t="s">
        <v>257</v>
      </c>
      <c r="F326" s="213" t="s">
        <v>258</v>
      </c>
      <c r="G326" s="213" t="s">
        <v>260</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256</v>
      </c>
      <c r="B327" s="213" t="s">
        <v>256</v>
      </c>
      <c r="C327" s="258">
        <v>44514.54166909722</v>
      </c>
      <c r="D327" s="214">
        <v>592.197</v>
      </c>
      <c r="E327" s="213" t="s">
        <v>257</v>
      </c>
      <c r="F327" s="213" t="s">
        <v>258</v>
      </c>
      <c r="G327" s="213" t="s">
        <v>260</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256</v>
      </c>
      <c r="B328" s="213" t="s">
        <v>256</v>
      </c>
      <c r="C328" s="258">
        <v>44514.583335763891</v>
      </c>
      <c r="D328" s="214">
        <v>594.99400000000003</v>
      </c>
      <c r="E328" s="213" t="s">
        <v>257</v>
      </c>
      <c r="F328" s="213" t="s">
        <v>258</v>
      </c>
      <c r="G328" s="213" t="s">
        <v>260</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256</v>
      </c>
      <c r="B329" s="213" t="s">
        <v>256</v>
      </c>
      <c r="C329" s="258">
        <v>44514.625002430555</v>
      </c>
      <c r="D329" s="214">
        <v>590.92100000000005</v>
      </c>
      <c r="E329" s="213" t="s">
        <v>257</v>
      </c>
      <c r="F329" s="213" t="s">
        <v>258</v>
      </c>
      <c r="G329" s="213" t="s">
        <v>260</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256</v>
      </c>
      <c r="B330" s="213" t="s">
        <v>256</v>
      </c>
      <c r="C330" s="258">
        <v>44514.66666909722</v>
      </c>
      <c r="D330" s="214">
        <v>586.09500000000003</v>
      </c>
      <c r="E330" s="213" t="s">
        <v>257</v>
      </c>
      <c r="F330" s="213" t="s">
        <v>258</v>
      </c>
      <c r="G330" s="213" t="s">
        <v>260</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256</v>
      </c>
      <c r="B331" s="213" t="s">
        <v>256</v>
      </c>
      <c r="C331" s="258">
        <v>44514.708335763891</v>
      </c>
      <c r="D331" s="214">
        <v>588.71500000000003</v>
      </c>
      <c r="E331" s="213" t="s">
        <v>257</v>
      </c>
      <c r="F331" s="213" t="s">
        <v>258</v>
      </c>
      <c r="G331" s="213" t="s">
        <v>260</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256</v>
      </c>
      <c r="B332" s="213" t="s">
        <v>256</v>
      </c>
      <c r="C332" s="258">
        <v>44514.750002430555</v>
      </c>
      <c r="D332" s="214">
        <v>615.05200000000002</v>
      </c>
      <c r="E332" s="213" t="s">
        <v>257</v>
      </c>
      <c r="F332" s="213" t="s">
        <v>258</v>
      </c>
      <c r="G332" s="213" t="s">
        <v>260</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256</v>
      </c>
      <c r="B333" s="213" t="s">
        <v>256</v>
      </c>
      <c r="C333" s="258">
        <v>44514.79166909722</v>
      </c>
      <c r="D333" s="214">
        <v>629.35799999999995</v>
      </c>
      <c r="E333" s="213" t="s">
        <v>257</v>
      </c>
      <c r="F333" s="213" t="s">
        <v>258</v>
      </c>
      <c r="G333" s="213" t="s">
        <v>260</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256</v>
      </c>
      <c r="B334" s="213" t="s">
        <v>256</v>
      </c>
      <c r="C334" s="258">
        <v>44514.833335763891</v>
      </c>
      <c r="D334" s="214">
        <v>632.89400000000001</v>
      </c>
      <c r="E334" s="213" t="s">
        <v>257</v>
      </c>
      <c r="F334" s="213" t="s">
        <v>258</v>
      </c>
      <c r="G334" s="213" t="s">
        <v>260</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256</v>
      </c>
      <c r="B335" s="213" t="s">
        <v>256</v>
      </c>
      <c r="C335" s="258">
        <v>44514.875002430555</v>
      </c>
      <c r="D335" s="214">
        <v>634.97299999999996</v>
      </c>
      <c r="E335" s="213" t="s">
        <v>257</v>
      </c>
      <c r="F335" s="213" t="s">
        <v>258</v>
      </c>
      <c r="G335" s="213" t="s">
        <v>260</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256</v>
      </c>
      <c r="B336" s="213" t="s">
        <v>256</v>
      </c>
      <c r="C336" s="258">
        <v>44514.91666909722</v>
      </c>
      <c r="D336" s="214">
        <v>629.87</v>
      </c>
      <c r="E336" s="213" t="s">
        <v>257</v>
      </c>
      <c r="F336" s="213" t="s">
        <v>258</v>
      </c>
      <c r="G336" s="213" t="s">
        <v>260</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256</v>
      </c>
      <c r="B337" s="213" t="s">
        <v>256</v>
      </c>
      <c r="C337" s="258">
        <v>44514.958335763891</v>
      </c>
      <c r="D337" s="214">
        <v>620.47799999999995</v>
      </c>
      <c r="E337" s="213" t="s">
        <v>257</v>
      </c>
      <c r="F337" s="213" t="s">
        <v>258</v>
      </c>
      <c r="G337" s="213" t="s">
        <v>260</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256</v>
      </c>
      <c r="B338" s="213" t="s">
        <v>256</v>
      </c>
      <c r="C338" s="258">
        <v>44515.000002430555</v>
      </c>
      <c r="D338" s="214">
        <v>607.577</v>
      </c>
      <c r="E338" s="213" t="s">
        <v>257</v>
      </c>
      <c r="F338" s="213" t="s">
        <v>258</v>
      </c>
      <c r="G338" s="213" t="s">
        <v>260</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256</v>
      </c>
      <c r="B339" s="213" t="s">
        <v>256</v>
      </c>
      <c r="C339" s="258">
        <v>44515.04166909722</v>
      </c>
      <c r="D339" s="214">
        <v>603.13599999999997</v>
      </c>
      <c r="E339" s="213" t="s">
        <v>257</v>
      </c>
      <c r="F339" s="213" t="s">
        <v>258</v>
      </c>
      <c r="G339" s="213" t="s">
        <v>260</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256</v>
      </c>
      <c r="B340" s="213" t="s">
        <v>256</v>
      </c>
      <c r="C340" s="258">
        <v>44515.083335763891</v>
      </c>
      <c r="D340" s="214">
        <v>605.83100000000002</v>
      </c>
      <c r="E340" s="213" t="s">
        <v>257</v>
      </c>
      <c r="F340" s="213" t="s">
        <v>258</v>
      </c>
      <c r="G340" s="213" t="s">
        <v>260</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256</v>
      </c>
      <c r="B341" s="213" t="s">
        <v>256</v>
      </c>
      <c r="C341" s="258">
        <v>44515.125002430555</v>
      </c>
      <c r="D341" s="214">
        <v>607.47900000000004</v>
      </c>
      <c r="E341" s="213" t="s">
        <v>257</v>
      </c>
      <c r="F341" s="213" t="s">
        <v>258</v>
      </c>
      <c r="G341" s="213" t="s">
        <v>260</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256</v>
      </c>
      <c r="B342" s="213" t="s">
        <v>256</v>
      </c>
      <c r="C342" s="258">
        <v>44515.16666909722</v>
      </c>
      <c r="D342" s="214">
        <v>600.90300000000002</v>
      </c>
      <c r="E342" s="213" t="s">
        <v>257</v>
      </c>
      <c r="F342" s="213" t="s">
        <v>258</v>
      </c>
      <c r="G342" s="213" t="s">
        <v>260</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256</v>
      </c>
      <c r="B343" s="213" t="s">
        <v>256</v>
      </c>
      <c r="C343" s="258">
        <v>44515.208335763891</v>
      </c>
      <c r="D343" s="214">
        <v>613.43899999999996</v>
      </c>
      <c r="E343" s="213" t="s">
        <v>257</v>
      </c>
      <c r="F343" s="213" t="s">
        <v>258</v>
      </c>
      <c r="G343" s="213" t="s">
        <v>260</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256</v>
      </c>
      <c r="B344" s="213" t="s">
        <v>256</v>
      </c>
      <c r="C344" s="258">
        <v>44515.250002430555</v>
      </c>
      <c r="D344" s="214">
        <v>634.23599999999999</v>
      </c>
      <c r="E344" s="213" t="s">
        <v>257</v>
      </c>
      <c r="F344" s="213" t="s">
        <v>258</v>
      </c>
      <c r="G344" s="213" t="s">
        <v>260</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256</v>
      </c>
      <c r="B345" s="213" t="s">
        <v>256</v>
      </c>
      <c r="C345" s="258">
        <v>44515.29166909722</v>
      </c>
      <c r="D345" s="214">
        <v>688.779</v>
      </c>
      <c r="E345" s="213" t="s">
        <v>257</v>
      </c>
      <c r="F345" s="213" t="s">
        <v>258</v>
      </c>
      <c r="G345" s="213" t="s">
        <v>260</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256</v>
      </c>
      <c r="B346" s="213" t="s">
        <v>256</v>
      </c>
      <c r="C346" s="258">
        <v>44515.333335763891</v>
      </c>
      <c r="D346" s="214">
        <v>723.375</v>
      </c>
      <c r="E346" s="213" t="s">
        <v>257</v>
      </c>
      <c r="F346" s="213" t="s">
        <v>258</v>
      </c>
      <c r="G346" s="213" t="s">
        <v>260</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256</v>
      </c>
      <c r="B347" s="213" t="s">
        <v>256</v>
      </c>
      <c r="C347" s="258">
        <v>44515.375002430555</v>
      </c>
      <c r="D347" s="214">
        <v>724.47900000000004</v>
      </c>
      <c r="E347" s="213" t="s">
        <v>257</v>
      </c>
      <c r="F347" s="213" t="s">
        <v>258</v>
      </c>
      <c r="G347" s="213" t="s">
        <v>260</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256</v>
      </c>
      <c r="B348" s="213" t="s">
        <v>256</v>
      </c>
      <c r="C348" s="258">
        <v>44515.41666909722</v>
      </c>
      <c r="D348" s="214">
        <v>718.98900000000003</v>
      </c>
      <c r="E348" s="213" t="s">
        <v>257</v>
      </c>
      <c r="F348" s="213" t="s">
        <v>258</v>
      </c>
      <c r="G348" s="213" t="s">
        <v>260</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256</v>
      </c>
      <c r="B349" s="213" t="s">
        <v>256</v>
      </c>
      <c r="C349" s="258">
        <v>44515.458335763891</v>
      </c>
      <c r="D349" s="214">
        <v>700.51099999999997</v>
      </c>
      <c r="E349" s="213" t="s">
        <v>257</v>
      </c>
      <c r="F349" s="213" t="s">
        <v>258</v>
      </c>
      <c r="G349" s="213" t="s">
        <v>260</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256</v>
      </c>
      <c r="B350" s="213" t="s">
        <v>256</v>
      </c>
      <c r="C350" s="258">
        <v>44515.500002430555</v>
      </c>
      <c r="D350" s="214">
        <v>666.18600000000004</v>
      </c>
      <c r="E350" s="213" t="s">
        <v>257</v>
      </c>
      <c r="F350" s="213" t="s">
        <v>258</v>
      </c>
      <c r="G350" s="213" t="s">
        <v>260</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256</v>
      </c>
      <c r="B351" s="213" t="s">
        <v>256</v>
      </c>
      <c r="C351" s="258">
        <v>44515.54166909722</v>
      </c>
      <c r="D351" s="214">
        <v>641.63499999999999</v>
      </c>
      <c r="E351" s="213" t="s">
        <v>257</v>
      </c>
      <c r="F351" s="213" t="s">
        <v>258</v>
      </c>
      <c r="G351" s="213" t="s">
        <v>260</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256</v>
      </c>
      <c r="B352" s="213" t="s">
        <v>256</v>
      </c>
      <c r="C352" s="258">
        <v>44515.583335763891</v>
      </c>
      <c r="D352" s="214">
        <v>611.74800000000005</v>
      </c>
      <c r="E352" s="213" t="s">
        <v>257</v>
      </c>
      <c r="F352" s="213" t="s">
        <v>258</v>
      </c>
      <c r="G352" s="213" t="s">
        <v>260</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256</v>
      </c>
      <c r="B353" s="213" t="s">
        <v>256</v>
      </c>
      <c r="C353" s="258">
        <v>44515.625002430555</v>
      </c>
      <c r="D353" s="214">
        <v>601.53599999999994</v>
      </c>
      <c r="E353" s="213" t="s">
        <v>257</v>
      </c>
      <c r="F353" s="213" t="s">
        <v>258</v>
      </c>
      <c r="G353" s="213" t="s">
        <v>260</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256</v>
      </c>
      <c r="B354" s="213" t="s">
        <v>256</v>
      </c>
      <c r="C354" s="258">
        <v>44515.66666909722</v>
      </c>
      <c r="D354" s="214">
        <v>606.99699999999996</v>
      </c>
      <c r="E354" s="213" t="s">
        <v>257</v>
      </c>
      <c r="F354" s="213" t="s">
        <v>258</v>
      </c>
      <c r="G354" s="213" t="s">
        <v>260</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256</v>
      </c>
      <c r="B355" s="213" t="s">
        <v>256</v>
      </c>
      <c r="C355" s="258">
        <v>44515.708335763891</v>
      </c>
      <c r="D355" s="214">
        <v>615.12199999999996</v>
      </c>
      <c r="E355" s="213" t="s">
        <v>257</v>
      </c>
      <c r="F355" s="213" t="s">
        <v>258</v>
      </c>
      <c r="G355" s="213" t="s">
        <v>260</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256</v>
      </c>
      <c r="B356" s="213" t="s">
        <v>256</v>
      </c>
      <c r="C356" s="258">
        <v>44515.750002430555</v>
      </c>
      <c r="D356" s="214">
        <v>651.99900000000002</v>
      </c>
      <c r="E356" s="213" t="s">
        <v>257</v>
      </c>
      <c r="F356" s="213" t="s">
        <v>258</v>
      </c>
      <c r="G356" s="213" t="s">
        <v>260</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256</v>
      </c>
      <c r="B357" s="213" t="s">
        <v>256</v>
      </c>
      <c r="C357" s="258">
        <v>44515.79166909722</v>
      </c>
      <c r="D357" s="214">
        <v>665.48299999999995</v>
      </c>
      <c r="E357" s="213" t="s">
        <v>257</v>
      </c>
      <c r="F357" s="213" t="s">
        <v>258</v>
      </c>
      <c r="G357" s="213" t="s">
        <v>260</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256</v>
      </c>
      <c r="B358" s="213" t="s">
        <v>256</v>
      </c>
      <c r="C358" s="258">
        <v>44515.833335763891</v>
      </c>
      <c r="D358" s="214">
        <v>666.91300000000001</v>
      </c>
      <c r="E358" s="213" t="s">
        <v>257</v>
      </c>
      <c r="F358" s="213" t="s">
        <v>258</v>
      </c>
      <c r="G358" s="213" t="s">
        <v>260</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256</v>
      </c>
      <c r="B359" s="213" t="s">
        <v>256</v>
      </c>
      <c r="C359" s="258">
        <v>44515.875002430555</v>
      </c>
      <c r="D359" s="214">
        <v>667.58900000000006</v>
      </c>
      <c r="E359" s="213" t="s">
        <v>257</v>
      </c>
      <c r="F359" s="213" t="s">
        <v>258</v>
      </c>
      <c r="G359" s="213" t="s">
        <v>260</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256</v>
      </c>
      <c r="B360" s="213" t="s">
        <v>256</v>
      </c>
      <c r="C360" s="258">
        <v>44515.91666909722</v>
      </c>
      <c r="D360" s="214">
        <v>646.625</v>
      </c>
      <c r="E360" s="213" t="s">
        <v>257</v>
      </c>
      <c r="F360" s="213" t="s">
        <v>258</v>
      </c>
      <c r="G360" s="213" t="s">
        <v>260</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256</v>
      </c>
      <c r="B361" s="213" t="s">
        <v>256</v>
      </c>
      <c r="C361" s="258">
        <v>44515.958335763891</v>
      </c>
      <c r="D361" s="214">
        <v>620.51800000000003</v>
      </c>
      <c r="E361" s="213" t="s">
        <v>257</v>
      </c>
      <c r="F361" s="213" t="s">
        <v>258</v>
      </c>
      <c r="G361" s="213" t="s">
        <v>260</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256</v>
      </c>
      <c r="B362" s="213" t="s">
        <v>256</v>
      </c>
      <c r="C362" s="258">
        <v>44516.000002430555</v>
      </c>
      <c r="D362" s="214">
        <v>597.59400000000005</v>
      </c>
      <c r="E362" s="213" t="s">
        <v>257</v>
      </c>
      <c r="F362" s="213" t="s">
        <v>258</v>
      </c>
      <c r="G362" s="213" t="s">
        <v>260</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256</v>
      </c>
      <c r="B363" s="213" t="s">
        <v>256</v>
      </c>
      <c r="C363" s="258">
        <v>44516.04166909722</v>
      </c>
      <c r="D363" s="214">
        <v>592.69399999999996</v>
      </c>
      <c r="E363" s="213" t="s">
        <v>257</v>
      </c>
      <c r="F363" s="213" t="s">
        <v>258</v>
      </c>
      <c r="G363" s="213" t="s">
        <v>260</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256</v>
      </c>
      <c r="B364" s="213" t="s">
        <v>256</v>
      </c>
      <c r="C364" s="258">
        <v>44516.083335763891</v>
      </c>
      <c r="D364" s="214">
        <v>582.75900000000001</v>
      </c>
      <c r="E364" s="213" t="s">
        <v>257</v>
      </c>
      <c r="F364" s="213" t="s">
        <v>258</v>
      </c>
      <c r="G364" s="213" t="s">
        <v>260</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256</v>
      </c>
      <c r="B365" s="213" t="s">
        <v>256</v>
      </c>
      <c r="C365" s="258">
        <v>44516.125002430555</v>
      </c>
      <c r="D365" s="214">
        <v>579.452</v>
      </c>
      <c r="E365" s="213" t="s">
        <v>257</v>
      </c>
      <c r="F365" s="213" t="s">
        <v>258</v>
      </c>
      <c r="G365" s="213" t="s">
        <v>260</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256</v>
      </c>
      <c r="B366" s="213" t="s">
        <v>256</v>
      </c>
      <c r="C366" s="258">
        <v>44516.16666909722</v>
      </c>
      <c r="D366" s="214">
        <v>589.41499999999996</v>
      </c>
      <c r="E366" s="213" t="s">
        <v>257</v>
      </c>
      <c r="F366" s="213" t="s">
        <v>258</v>
      </c>
      <c r="G366" s="213" t="s">
        <v>260</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256</v>
      </c>
      <c r="B367" s="213" t="s">
        <v>256</v>
      </c>
      <c r="C367" s="258">
        <v>44516.208335763891</v>
      </c>
      <c r="D367" s="214">
        <v>608.79100000000005</v>
      </c>
      <c r="E367" s="213" t="s">
        <v>257</v>
      </c>
      <c r="F367" s="213" t="s">
        <v>258</v>
      </c>
      <c r="G367" s="213" t="s">
        <v>260</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256</v>
      </c>
      <c r="B368" s="213" t="s">
        <v>256</v>
      </c>
      <c r="C368" s="258">
        <v>44516.250002430555</v>
      </c>
      <c r="D368" s="214">
        <v>652.74199999999996</v>
      </c>
      <c r="E368" s="213" t="s">
        <v>257</v>
      </c>
      <c r="F368" s="213" t="s">
        <v>258</v>
      </c>
      <c r="G368" s="213" t="s">
        <v>260</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256</v>
      </c>
      <c r="B369" s="213" t="s">
        <v>256</v>
      </c>
      <c r="C369" s="258">
        <v>44516.29166909722</v>
      </c>
      <c r="D369" s="214">
        <v>720.39099999999996</v>
      </c>
      <c r="E369" s="213" t="s">
        <v>257</v>
      </c>
      <c r="F369" s="213" t="s">
        <v>258</v>
      </c>
      <c r="G369" s="213" t="s">
        <v>260</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256</v>
      </c>
      <c r="B370" s="213" t="s">
        <v>256</v>
      </c>
      <c r="C370" s="258">
        <v>44516.333335763891</v>
      </c>
      <c r="D370" s="214">
        <v>747.52800000000002</v>
      </c>
      <c r="E370" s="213" t="s">
        <v>257</v>
      </c>
      <c r="F370" s="213" t="s">
        <v>258</v>
      </c>
      <c r="G370" s="213" t="s">
        <v>260</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256</v>
      </c>
      <c r="B371" s="213" t="s">
        <v>256</v>
      </c>
      <c r="C371" s="258">
        <v>44516.375002430555</v>
      </c>
      <c r="D371" s="214">
        <v>739.53300000000002</v>
      </c>
      <c r="E371" s="213" t="s">
        <v>257</v>
      </c>
      <c r="F371" s="213" t="s">
        <v>258</v>
      </c>
      <c r="G371" s="213" t="s">
        <v>260</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256</v>
      </c>
      <c r="B372" s="213" t="s">
        <v>256</v>
      </c>
      <c r="C372" s="258">
        <v>44516.41666909722</v>
      </c>
      <c r="D372" s="214">
        <v>703.01499999999999</v>
      </c>
      <c r="E372" s="213" t="s">
        <v>257</v>
      </c>
      <c r="F372" s="213" t="s">
        <v>258</v>
      </c>
      <c r="G372" s="213" t="s">
        <v>260</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256</v>
      </c>
      <c r="B373" s="213" t="s">
        <v>256</v>
      </c>
      <c r="C373" s="258">
        <v>44516.458335763891</v>
      </c>
      <c r="D373" s="214">
        <v>644.68899999999996</v>
      </c>
      <c r="E373" s="213" t="s">
        <v>257</v>
      </c>
      <c r="F373" s="213" t="s">
        <v>258</v>
      </c>
      <c r="G373" s="213" t="s">
        <v>260</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256</v>
      </c>
      <c r="B374" s="213" t="s">
        <v>256</v>
      </c>
      <c r="C374" s="258">
        <v>44516.500002430555</v>
      </c>
      <c r="D374" s="214">
        <v>598.48500000000001</v>
      </c>
      <c r="E374" s="213" t="s">
        <v>257</v>
      </c>
      <c r="F374" s="213" t="s">
        <v>258</v>
      </c>
      <c r="G374" s="213" t="s">
        <v>260</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256</v>
      </c>
      <c r="B375" s="213" t="s">
        <v>256</v>
      </c>
      <c r="C375" s="258">
        <v>44516.54166909722</v>
      </c>
      <c r="D375" s="214">
        <v>565.29</v>
      </c>
      <c r="E375" s="213" t="s">
        <v>257</v>
      </c>
      <c r="F375" s="213" t="s">
        <v>258</v>
      </c>
      <c r="G375" s="213" t="s">
        <v>260</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256</v>
      </c>
      <c r="B376" s="213" t="s">
        <v>256</v>
      </c>
      <c r="C376" s="258">
        <v>44516.583335763891</v>
      </c>
      <c r="D376" s="214">
        <v>542.58100000000002</v>
      </c>
      <c r="E376" s="213" t="s">
        <v>257</v>
      </c>
      <c r="F376" s="213" t="s">
        <v>258</v>
      </c>
      <c r="G376" s="213" t="s">
        <v>260</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256</v>
      </c>
      <c r="B377" s="213" t="s">
        <v>256</v>
      </c>
      <c r="C377" s="258">
        <v>44516.625002430555</v>
      </c>
      <c r="D377" s="214">
        <v>535.79600000000005</v>
      </c>
      <c r="E377" s="213" t="s">
        <v>257</v>
      </c>
      <c r="F377" s="213" t="s">
        <v>258</v>
      </c>
      <c r="G377" s="213" t="s">
        <v>260</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256</v>
      </c>
      <c r="B378" s="213" t="s">
        <v>256</v>
      </c>
      <c r="C378" s="258">
        <v>44516.66666909722</v>
      </c>
      <c r="D378" s="214">
        <v>522.86699999999996</v>
      </c>
      <c r="E378" s="213" t="s">
        <v>257</v>
      </c>
      <c r="F378" s="213" t="s">
        <v>258</v>
      </c>
      <c r="G378" s="213" t="s">
        <v>260</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256</v>
      </c>
      <c r="B379" s="213" t="s">
        <v>256</v>
      </c>
      <c r="C379" s="258">
        <v>44516.708335763891</v>
      </c>
      <c r="D379" s="214">
        <v>531.91800000000001</v>
      </c>
      <c r="E379" s="213" t="s">
        <v>257</v>
      </c>
      <c r="F379" s="213" t="s">
        <v>258</v>
      </c>
      <c r="G379" s="213" t="s">
        <v>260</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256</v>
      </c>
      <c r="B380" s="213" t="s">
        <v>256</v>
      </c>
      <c r="C380" s="258">
        <v>44516.750002430555</v>
      </c>
      <c r="D380" s="214">
        <v>571.24099999999999</v>
      </c>
      <c r="E380" s="213" t="s">
        <v>257</v>
      </c>
      <c r="F380" s="213" t="s">
        <v>258</v>
      </c>
      <c r="G380" s="213" t="s">
        <v>260</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256</v>
      </c>
      <c r="B381" s="213" t="s">
        <v>256</v>
      </c>
      <c r="C381" s="258">
        <v>44516.79166909722</v>
      </c>
      <c r="D381" s="214">
        <v>592.06799999999998</v>
      </c>
      <c r="E381" s="213" t="s">
        <v>257</v>
      </c>
      <c r="F381" s="213" t="s">
        <v>258</v>
      </c>
      <c r="G381" s="213" t="s">
        <v>260</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256</v>
      </c>
      <c r="B382" s="213" t="s">
        <v>256</v>
      </c>
      <c r="C382" s="258">
        <v>44516.833335763891</v>
      </c>
      <c r="D382" s="214">
        <v>600.20600000000002</v>
      </c>
      <c r="E382" s="213" t="s">
        <v>257</v>
      </c>
      <c r="F382" s="213" t="s">
        <v>258</v>
      </c>
      <c r="G382" s="213" t="s">
        <v>260</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256</v>
      </c>
      <c r="B383" s="213" t="s">
        <v>256</v>
      </c>
      <c r="C383" s="258">
        <v>44516.875002430555</v>
      </c>
      <c r="D383" s="214">
        <v>595.61099999999999</v>
      </c>
      <c r="E383" s="213" t="s">
        <v>257</v>
      </c>
      <c r="F383" s="213" t="s">
        <v>258</v>
      </c>
      <c r="G383" s="213" t="s">
        <v>260</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256</v>
      </c>
      <c r="B384" s="213" t="s">
        <v>256</v>
      </c>
      <c r="C384" s="258">
        <v>44516.91666909722</v>
      </c>
      <c r="D384" s="214">
        <v>581.05600000000004</v>
      </c>
      <c r="E384" s="213" t="s">
        <v>257</v>
      </c>
      <c r="F384" s="213" t="s">
        <v>258</v>
      </c>
      <c r="G384" s="213" t="s">
        <v>260</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256</v>
      </c>
      <c r="B385" s="213" t="s">
        <v>256</v>
      </c>
      <c r="C385" s="258">
        <v>44516.958335763891</v>
      </c>
      <c r="D385" s="214">
        <v>559.94500000000005</v>
      </c>
      <c r="E385" s="213" t="s">
        <v>257</v>
      </c>
      <c r="F385" s="213" t="s">
        <v>258</v>
      </c>
      <c r="G385" s="213" t="s">
        <v>260</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256</v>
      </c>
      <c r="B386" s="213" t="s">
        <v>256</v>
      </c>
      <c r="C386" s="258">
        <v>44517.000002430555</v>
      </c>
      <c r="D386" s="214">
        <v>534.91999999999996</v>
      </c>
      <c r="E386" s="213" t="s">
        <v>257</v>
      </c>
      <c r="F386" s="213" t="s">
        <v>258</v>
      </c>
      <c r="G386" s="213" t="s">
        <v>260</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256</v>
      </c>
      <c r="B387" s="213" t="s">
        <v>256</v>
      </c>
      <c r="C387" s="258">
        <v>44517.04166909722</v>
      </c>
      <c r="D387" s="214">
        <v>518.96400000000006</v>
      </c>
      <c r="E387" s="213" t="s">
        <v>257</v>
      </c>
      <c r="F387" s="213" t="s">
        <v>258</v>
      </c>
      <c r="G387" s="213" t="s">
        <v>260</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256</v>
      </c>
      <c r="B388" s="213" t="s">
        <v>256</v>
      </c>
      <c r="C388" s="258">
        <v>44517.083335763891</v>
      </c>
      <c r="D388" s="214">
        <v>503.00900000000001</v>
      </c>
      <c r="E388" s="213" t="s">
        <v>257</v>
      </c>
      <c r="F388" s="213" t="s">
        <v>258</v>
      </c>
      <c r="G388" s="213" t="s">
        <v>260</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256</v>
      </c>
      <c r="B389" s="213" t="s">
        <v>256</v>
      </c>
      <c r="C389" s="258">
        <v>44517.125002430555</v>
      </c>
      <c r="D389" s="214">
        <v>503.10599999999999</v>
      </c>
      <c r="E389" s="213" t="s">
        <v>257</v>
      </c>
      <c r="F389" s="213" t="s">
        <v>258</v>
      </c>
      <c r="G389" s="213" t="s">
        <v>260</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256</v>
      </c>
      <c r="B390" s="213" t="s">
        <v>256</v>
      </c>
      <c r="C390" s="258">
        <v>44517.16666909722</v>
      </c>
      <c r="D390" s="214">
        <v>509.48200000000003</v>
      </c>
      <c r="E390" s="213" t="s">
        <v>257</v>
      </c>
      <c r="F390" s="213" t="s">
        <v>258</v>
      </c>
      <c r="G390" s="213" t="s">
        <v>260</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256</v>
      </c>
      <c r="B391" s="213" t="s">
        <v>256</v>
      </c>
      <c r="C391" s="258">
        <v>44517.208335763891</v>
      </c>
      <c r="D391" s="214">
        <v>518.55700000000002</v>
      </c>
      <c r="E391" s="213" t="s">
        <v>257</v>
      </c>
      <c r="F391" s="213" t="s">
        <v>258</v>
      </c>
      <c r="G391" s="213" t="s">
        <v>260</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256</v>
      </c>
      <c r="B392" s="213" t="s">
        <v>256</v>
      </c>
      <c r="C392" s="258">
        <v>44517.250002430555</v>
      </c>
      <c r="D392" s="214">
        <v>540.822</v>
      </c>
      <c r="E392" s="213" t="s">
        <v>257</v>
      </c>
      <c r="F392" s="213" t="s">
        <v>258</v>
      </c>
      <c r="G392" s="213" t="s">
        <v>260</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256</v>
      </c>
      <c r="B393" s="213" t="s">
        <v>256</v>
      </c>
      <c r="C393" s="258">
        <v>44517.29166909722</v>
      </c>
      <c r="D393" s="214">
        <v>586.93299999999999</v>
      </c>
      <c r="E393" s="213" t="s">
        <v>257</v>
      </c>
      <c r="F393" s="213" t="s">
        <v>258</v>
      </c>
      <c r="G393" s="213" t="s">
        <v>260</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256</v>
      </c>
      <c r="B394" s="213" t="s">
        <v>256</v>
      </c>
      <c r="C394" s="258">
        <v>44517.333335763891</v>
      </c>
      <c r="D394" s="214">
        <v>613.29</v>
      </c>
      <c r="E394" s="213" t="s">
        <v>257</v>
      </c>
      <c r="F394" s="213" t="s">
        <v>258</v>
      </c>
      <c r="G394" s="213" t="s">
        <v>260</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256</v>
      </c>
      <c r="B395" s="213" t="s">
        <v>256</v>
      </c>
      <c r="C395" s="258">
        <v>44517.375002430555</v>
      </c>
      <c r="D395" s="214">
        <v>603.82299999999998</v>
      </c>
      <c r="E395" s="213" t="s">
        <v>257</v>
      </c>
      <c r="F395" s="213" t="s">
        <v>258</v>
      </c>
      <c r="G395" s="213" t="s">
        <v>260</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256</v>
      </c>
      <c r="B396" s="213" t="s">
        <v>256</v>
      </c>
      <c r="C396" s="258">
        <v>44517.41666909722</v>
      </c>
      <c r="D396" s="214">
        <v>585.71900000000005</v>
      </c>
      <c r="E396" s="213" t="s">
        <v>257</v>
      </c>
      <c r="F396" s="213" t="s">
        <v>258</v>
      </c>
      <c r="G396" s="213" t="s">
        <v>260</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256</v>
      </c>
      <c r="B397" s="213" t="s">
        <v>256</v>
      </c>
      <c r="C397" s="258">
        <v>44517.458335763891</v>
      </c>
      <c r="D397" s="214">
        <v>564.68899999999996</v>
      </c>
      <c r="E397" s="213" t="s">
        <v>257</v>
      </c>
      <c r="F397" s="213" t="s">
        <v>258</v>
      </c>
      <c r="G397" s="213" t="s">
        <v>260</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256</v>
      </c>
      <c r="B398" s="213" t="s">
        <v>256</v>
      </c>
      <c r="C398" s="258">
        <v>44517.500002430555</v>
      </c>
      <c r="D398" s="214">
        <v>546.03899999999999</v>
      </c>
      <c r="E398" s="213" t="s">
        <v>257</v>
      </c>
      <c r="F398" s="213" t="s">
        <v>258</v>
      </c>
      <c r="G398" s="213" t="s">
        <v>260</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256</v>
      </c>
      <c r="B399" s="213" t="s">
        <v>256</v>
      </c>
      <c r="C399" s="258">
        <v>44517.54166909722</v>
      </c>
      <c r="D399" s="214">
        <v>542.22</v>
      </c>
      <c r="E399" s="213" t="s">
        <v>257</v>
      </c>
      <c r="F399" s="213" t="s">
        <v>258</v>
      </c>
      <c r="G399" s="213" t="s">
        <v>260</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256</v>
      </c>
      <c r="B400" s="213" t="s">
        <v>256</v>
      </c>
      <c r="C400" s="258">
        <v>44517.583335763891</v>
      </c>
      <c r="D400" s="214">
        <v>533.55499999999995</v>
      </c>
      <c r="E400" s="213" t="s">
        <v>257</v>
      </c>
      <c r="F400" s="213" t="s">
        <v>258</v>
      </c>
      <c r="G400" s="213" t="s">
        <v>260</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256</v>
      </c>
      <c r="B401" s="213" t="s">
        <v>256</v>
      </c>
      <c r="C401" s="258">
        <v>44517.625002430555</v>
      </c>
      <c r="D401" s="214">
        <v>532.428</v>
      </c>
      <c r="E401" s="213" t="s">
        <v>257</v>
      </c>
      <c r="F401" s="213" t="s">
        <v>258</v>
      </c>
      <c r="G401" s="213" t="s">
        <v>260</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256</v>
      </c>
      <c r="B402" s="213" t="s">
        <v>256</v>
      </c>
      <c r="C402" s="258">
        <v>44517.66666909722</v>
      </c>
      <c r="D402" s="214">
        <v>525.86800000000005</v>
      </c>
      <c r="E402" s="213" t="s">
        <v>257</v>
      </c>
      <c r="F402" s="213" t="s">
        <v>258</v>
      </c>
      <c r="G402" s="213" t="s">
        <v>260</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256</v>
      </c>
      <c r="B403" s="213" t="s">
        <v>256</v>
      </c>
      <c r="C403" s="258">
        <v>44517.708335763891</v>
      </c>
      <c r="D403" s="214">
        <v>528.30499999999995</v>
      </c>
      <c r="E403" s="213" t="s">
        <v>257</v>
      </c>
      <c r="F403" s="213" t="s">
        <v>258</v>
      </c>
      <c r="G403" s="213" t="s">
        <v>260</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256</v>
      </c>
      <c r="B404" s="213" t="s">
        <v>256</v>
      </c>
      <c r="C404" s="258">
        <v>44517.750002430555</v>
      </c>
      <c r="D404" s="214">
        <v>543.51900000000001</v>
      </c>
      <c r="E404" s="213" t="s">
        <v>257</v>
      </c>
      <c r="F404" s="213" t="s">
        <v>258</v>
      </c>
      <c r="G404" s="213" t="s">
        <v>260</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256</v>
      </c>
      <c r="B405" s="213" t="s">
        <v>256</v>
      </c>
      <c r="C405" s="258">
        <v>44517.79166909722</v>
      </c>
      <c r="D405" s="214">
        <v>560.15899999999999</v>
      </c>
      <c r="E405" s="213" t="s">
        <v>257</v>
      </c>
      <c r="F405" s="213" t="s">
        <v>258</v>
      </c>
      <c r="G405" s="213" t="s">
        <v>260</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256</v>
      </c>
      <c r="B406" s="213" t="s">
        <v>256</v>
      </c>
      <c r="C406" s="258">
        <v>44517.833335763891</v>
      </c>
      <c r="D406" s="214">
        <v>561.96500000000003</v>
      </c>
      <c r="E406" s="213" t="s">
        <v>257</v>
      </c>
      <c r="F406" s="213" t="s">
        <v>258</v>
      </c>
      <c r="G406" s="213" t="s">
        <v>260</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256</v>
      </c>
      <c r="B407" s="213" t="s">
        <v>256</v>
      </c>
      <c r="C407" s="258">
        <v>44517.875002430555</v>
      </c>
      <c r="D407" s="214">
        <v>554.11699999999996</v>
      </c>
      <c r="E407" s="213" t="s">
        <v>257</v>
      </c>
      <c r="F407" s="213" t="s">
        <v>258</v>
      </c>
      <c r="G407" s="213" t="s">
        <v>260</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256</v>
      </c>
      <c r="B408" s="213" t="s">
        <v>256</v>
      </c>
      <c r="C408" s="258">
        <v>44517.91666909722</v>
      </c>
      <c r="D408" s="214">
        <v>545.69100000000003</v>
      </c>
      <c r="E408" s="213" t="s">
        <v>257</v>
      </c>
      <c r="F408" s="213" t="s">
        <v>258</v>
      </c>
      <c r="G408" s="213" t="s">
        <v>260</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256</v>
      </c>
      <c r="B409" s="213" t="s">
        <v>256</v>
      </c>
      <c r="C409" s="258">
        <v>44517.958335763891</v>
      </c>
      <c r="D409" s="214">
        <v>524.77800000000002</v>
      </c>
      <c r="E409" s="213" t="s">
        <v>257</v>
      </c>
      <c r="F409" s="213" t="s">
        <v>258</v>
      </c>
      <c r="G409" s="213" t="s">
        <v>260</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256</v>
      </c>
      <c r="B410" s="213" t="s">
        <v>256</v>
      </c>
      <c r="C410" s="258">
        <v>44518.000002430555</v>
      </c>
      <c r="D410" s="214">
        <v>496.91500000000002</v>
      </c>
      <c r="E410" s="213" t="s">
        <v>257</v>
      </c>
      <c r="F410" s="213" t="s">
        <v>258</v>
      </c>
      <c r="G410" s="213" t="s">
        <v>260</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256</v>
      </c>
      <c r="B411" s="213" t="s">
        <v>256</v>
      </c>
      <c r="C411" s="258">
        <v>44518.04166909722</v>
      </c>
      <c r="D411" s="214">
        <v>478.45</v>
      </c>
      <c r="E411" s="213" t="s">
        <v>257</v>
      </c>
      <c r="F411" s="213" t="s">
        <v>258</v>
      </c>
      <c r="G411" s="213" t="s">
        <v>260</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256</v>
      </c>
      <c r="B412" s="213" t="s">
        <v>256</v>
      </c>
      <c r="C412" s="258">
        <v>44518.083335763891</v>
      </c>
      <c r="D412" s="214">
        <v>464.25</v>
      </c>
      <c r="E412" s="213" t="s">
        <v>257</v>
      </c>
      <c r="F412" s="213" t="s">
        <v>258</v>
      </c>
      <c r="G412" s="213" t="s">
        <v>260</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256</v>
      </c>
      <c r="B413" s="213" t="s">
        <v>256</v>
      </c>
      <c r="C413" s="258">
        <v>44518.125002430555</v>
      </c>
      <c r="D413" s="214">
        <v>460.02</v>
      </c>
      <c r="E413" s="213" t="s">
        <v>257</v>
      </c>
      <c r="F413" s="213" t="s">
        <v>258</v>
      </c>
      <c r="G413" s="213" t="s">
        <v>260</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256</v>
      </c>
      <c r="B414" s="213" t="s">
        <v>256</v>
      </c>
      <c r="C414" s="258">
        <v>44518.16666909722</v>
      </c>
      <c r="D414" s="214">
        <v>459.18200000000002</v>
      </c>
      <c r="E414" s="213" t="s">
        <v>257</v>
      </c>
      <c r="F414" s="213" t="s">
        <v>258</v>
      </c>
      <c r="G414" s="213" t="s">
        <v>260</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256</v>
      </c>
      <c r="B415" s="213" t="s">
        <v>256</v>
      </c>
      <c r="C415" s="258">
        <v>44518.208335763891</v>
      </c>
      <c r="D415" s="214">
        <v>469.517</v>
      </c>
      <c r="E415" s="213" t="s">
        <v>257</v>
      </c>
      <c r="F415" s="213" t="s">
        <v>258</v>
      </c>
      <c r="G415" s="213" t="s">
        <v>260</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256</v>
      </c>
      <c r="B416" s="213" t="s">
        <v>256</v>
      </c>
      <c r="C416" s="258">
        <v>44518.250002430555</v>
      </c>
      <c r="D416" s="214">
        <v>495.27699999999999</v>
      </c>
      <c r="E416" s="213" t="s">
        <v>257</v>
      </c>
      <c r="F416" s="213" t="s">
        <v>258</v>
      </c>
      <c r="G416" s="213" t="s">
        <v>260</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256</v>
      </c>
      <c r="B417" s="213" t="s">
        <v>256</v>
      </c>
      <c r="C417" s="258">
        <v>44518.29166909722</v>
      </c>
      <c r="D417" s="214">
        <v>545.34100000000001</v>
      </c>
      <c r="E417" s="213" t="s">
        <v>257</v>
      </c>
      <c r="F417" s="213" t="s">
        <v>258</v>
      </c>
      <c r="G417" s="213" t="s">
        <v>260</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256</v>
      </c>
      <c r="B418" s="213" t="s">
        <v>256</v>
      </c>
      <c r="C418" s="258">
        <v>44518.333335763891</v>
      </c>
      <c r="D418" s="214">
        <v>571.44100000000003</v>
      </c>
      <c r="E418" s="213" t="s">
        <v>257</v>
      </c>
      <c r="F418" s="213" t="s">
        <v>258</v>
      </c>
      <c r="G418" s="213" t="s">
        <v>260</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256</v>
      </c>
      <c r="B419" s="213" t="s">
        <v>256</v>
      </c>
      <c r="C419" s="258">
        <v>44518.375002430555</v>
      </c>
      <c r="D419" s="214">
        <v>583.69899999999996</v>
      </c>
      <c r="E419" s="213" t="s">
        <v>257</v>
      </c>
      <c r="F419" s="213" t="s">
        <v>258</v>
      </c>
      <c r="G419" s="213" t="s">
        <v>260</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256</v>
      </c>
      <c r="B420" s="213" t="s">
        <v>256</v>
      </c>
      <c r="C420" s="258">
        <v>44518.41666909722</v>
      </c>
      <c r="D420" s="214">
        <v>597.81600000000003</v>
      </c>
      <c r="E420" s="213" t="s">
        <v>257</v>
      </c>
      <c r="F420" s="213" t="s">
        <v>258</v>
      </c>
      <c r="G420" s="213" t="s">
        <v>260</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256</v>
      </c>
      <c r="B421" s="213" t="s">
        <v>256</v>
      </c>
      <c r="C421" s="258">
        <v>44518.458335763891</v>
      </c>
      <c r="D421" s="214">
        <v>616.41700000000003</v>
      </c>
      <c r="E421" s="213" t="s">
        <v>257</v>
      </c>
      <c r="F421" s="213" t="s">
        <v>258</v>
      </c>
      <c r="G421" s="213" t="s">
        <v>260</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256</v>
      </c>
      <c r="B422" s="213" t="s">
        <v>256</v>
      </c>
      <c r="C422" s="258">
        <v>44518.500002430555</v>
      </c>
      <c r="D422" s="214">
        <v>610.40200000000004</v>
      </c>
      <c r="E422" s="213" t="s">
        <v>257</v>
      </c>
      <c r="F422" s="213" t="s">
        <v>258</v>
      </c>
      <c r="G422" s="213" t="s">
        <v>260</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256</v>
      </c>
      <c r="B423" s="213" t="s">
        <v>256</v>
      </c>
      <c r="C423" s="258">
        <v>44518.54166909722</v>
      </c>
      <c r="D423" s="214">
        <v>627.59799999999996</v>
      </c>
      <c r="E423" s="213" t="s">
        <v>257</v>
      </c>
      <c r="F423" s="213" t="s">
        <v>258</v>
      </c>
      <c r="G423" s="213" t="s">
        <v>260</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256</v>
      </c>
      <c r="B424" s="213" t="s">
        <v>256</v>
      </c>
      <c r="C424" s="258">
        <v>44518.583335763891</v>
      </c>
      <c r="D424" s="214">
        <v>633.03300000000002</v>
      </c>
      <c r="E424" s="213" t="s">
        <v>257</v>
      </c>
      <c r="F424" s="213" t="s">
        <v>258</v>
      </c>
      <c r="G424" s="213" t="s">
        <v>260</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256</v>
      </c>
      <c r="B425" s="213" t="s">
        <v>256</v>
      </c>
      <c r="C425" s="258">
        <v>44518.625002430555</v>
      </c>
      <c r="D425" s="214">
        <v>633.00800000000004</v>
      </c>
      <c r="E425" s="213" t="s">
        <v>257</v>
      </c>
      <c r="F425" s="213" t="s">
        <v>258</v>
      </c>
      <c r="G425" s="213" t="s">
        <v>260</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256</v>
      </c>
      <c r="B426" s="213" t="s">
        <v>256</v>
      </c>
      <c r="C426" s="258">
        <v>44518.66666909722</v>
      </c>
      <c r="D426" s="214">
        <v>635.31899999999996</v>
      </c>
      <c r="E426" s="213" t="s">
        <v>257</v>
      </c>
      <c r="F426" s="213" t="s">
        <v>258</v>
      </c>
      <c r="G426" s="213" t="s">
        <v>260</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256</v>
      </c>
      <c r="B427" s="213" t="s">
        <v>256</v>
      </c>
      <c r="C427" s="258">
        <v>44518.708335763891</v>
      </c>
      <c r="D427" s="214">
        <v>638.16</v>
      </c>
      <c r="E427" s="213" t="s">
        <v>257</v>
      </c>
      <c r="F427" s="213" t="s">
        <v>258</v>
      </c>
      <c r="G427" s="213" t="s">
        <v>260</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256</v>
      </c>
      <c r="B428" s="213" t="s">
        <v>256</v>
      </c>
      <c r="C428" s="258">
        <v>44518.750002430555</v>
      </c>
      <c r="D428" s="214">
        <v>668.53700000000003</v>
      </c>
      <c r="E428" s="213" t="s">
        <v>257</v>
      </c>
      <c r="F428" s="213" t="s">
        <v>258</v>
      </c>
      <c r="G428" s="213" t="s">
        <v>260</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256</v>
      </c>
      <c r="B429" s="213" t="s">
        <v>256</v>
      </c>
      <c r="C429" s="258">
        <v>44518.79166909722</v>
      </c>
      <c r="D429" s="214">
        <v>692.50199999999995</v>
      </c>
      <c r="E429" s="213" t="s">
        <v>257</v>
      </c>
      <c r="F429" s="213" t="s">
        <v>258</v>
      </c>
      <c r="G429" s="213" t="s">
        <v>260</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256</v>
      </c>
      <c r="B430" s="213" t="s">
        <v>256</v>
      </c>
      <c r="C430" s="258">
        <v>44518.833335763891</v>
      </c>
      <c r="D430" s="214">
        <v>698.93499999999995</v>
      </c>
      <c r="E430" s="213" t="s">
        <v>257</v>
      </c>
      <c r="F430" s="213" t="s">
        <v>258</v>
      </c>
      <c r="G430" s="213" t="s">
        <v>260</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256</v>
      </c>
      <c r="B431" s="213" t="s">
        <v>256</v>
      </c>
      <c r="C431" s="258">
        <v>44518.875002430555</v>
      </c>
      <c r="D431" s="214">
        <v>708.95100000000002</v>
      </c>
      <c r="E431" s="213" t="s">
        <v>257</v>
      </c>
      <c r="F431" s="213" t="s">
        <v>258</v>
      </c>
      <c r="G431" s="213" t="s">
        <v>260</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256</v>
      </c>
      <c r="B432" s="213" t="s">
        <v>256</v>
      </c>
      <c r="C432" s="258">
        <v>44518.91666909722</v>
      </c>
      <c r="D432" s="214">
        <v>707.774</v>
      </c>
      <c r="E432" s="213" t="s">
        <v>257</v>
      </c>
      <c r="F432" s="213" t="s">
        <v>258</v>
      </c>
      <c r="G432" s="213" t="s">
        <v>260</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256</v>
      </c>
      <c r="B433" s="213" t="s">
        <v>256</v>
      </c>
      <c r="C433" s="258">
        <v>44518.958335763891</v>
      </c>
      <c r="D433" s="214">
        <v>700.53</v>
      </c>
      <c r="E433" s="213" t="s">
        <v>257</v>
      </c>
      <c r="F433" s="213" t="s">
        <v>258</v>
      </c>
      <c r="G433" s="213" t="s">
        <v>260</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256</v>
      </c>
      <c r="B434" s="213" t="s">
        <v>256</v>
      </c>
      <c r="C434" s="258">
        <v>44519.000002430555</v>
      </c>
      <c r="D434" s="214">
        <v>682.77700000000004</v>
      </c>
      <c r="E434" s="213" t="s">
        <v>257</v>
      </c>
      <c r="F434" s="213" t="s">
        <v>258</v>
      </c>
      <c r="G434" s="213" t="s">
        <v>260</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256</v>
      </c>
      <c r="B435" s="213" t="s">
        <v>256</v>
      </c>
      <c r="C435" s="258">
        <v>44519.04166909722</v>
      </c>
      <c r="D435" s="214">
        <v>673.31200000000001</v>
      </c>
      <c r="E435" s="213" t="s">
        <v>257</v>
      </c>
      <c r="F435" s="213" t="s">
        <v>258</v>
      </c>
      <c r="G435" s="213" t="s">
        <v>260</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256</v>
      </c>
      <c r="B436" s="213" t="s">
        <v>256</v>
      </c>
      <c r="C436" s="258">
        <v>44519.083335763891</v>
      </c>
      <c r="D436" s="214">
        <v>672.10500000000002</v>
      </c>
      <c r="E436" s="213" t="s">
        <v>257</v>
      </c>
      <c r="F436" s="213" t="s">
        <v>258</v>
      </c>
      <c r="G436" s="213" t="s">
        <v>260</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256</v>
      </c>
      <c r="B437" s="213" t="s">
        <v>256</v>
      </c>
      <c r="C437" s="258">
        <v>44519.125002430555</v>
      </c>
      <c r="D437" s="214">
        <v>687.99300000000005</v>
      </c>
      <c r="E437" s="213" t="s">
        <v>257</v>
      </c>
      <c r="F437" s="213" t="s">
        <v>258</v>
      </c>
      <c r="G437" s="213" t="s">
        <v>260</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256</v>
      </c>
      <c r="B438" s="213" t="s">
        <v>256</v>
      </c>
      <c r="C438" s="258">
        <v>44519.16666909722</v>
      </c>
      <c r="D438" s="214">
        <v>698.125</v>
      </c>
      <c r="E438" s="213" t="s">
        <v>257</v>
      </c>
      <c r="F438" s="213" t="s">
        <v>258</v>
      </c>
      <c r="G438" s="213" t="s">
        <v>260</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256</v>
      </c>
      <c r="B439" s="213" t="s">
        <v>256</v>
      </c>
      <c r="C439" s="258">
        <v>44519.208335763891</v>
      </c>
      <c r="D439" s="214">
        <v>717.61500000000001</v>
      </c>
      <c r="E439" s="213" t="s">
        <v>257</v>
      </c>
      <c r="F439" s="213" t="s">
        <v>258</v>
      </c>
      <c r="G439" s="213" t="s">
        <v>260</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256</v>
      </c>
      <c r="B440" s="213" t="s">
        <v>256</v>
      </c>
      <c r="C440" s="258">
        <v>44519.250002430555</v>
      </c>
      <c r="D440" s="214">
        <v>748.28300000000002</v>
      </c>
      <c r="E440" s="213" t="s">
        <v>257</v>
      </c>
      <c r="F440" s="213" t="s">
        <v>258</v>
      </c>
      <c r="G440" s="213" t="s">
        <v>260</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256</v>
      </c>
      <c r="B441" s="213" t="s">
        <v>256</v>
      </c>
      <c r="C441" s="258">
        <v>44519.29166909722</v>
      </c>
      <c r="D441" s="214">
        <v>811.52</v>
      </c>
      <c r="E441" s="213" t="s">
        <v>257</v>
      </c>
      <c r="F441" s="213" t="s">
        <v>258</v>
      </c>
      <c r="G441" s="213" t="s">
        <v>260</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256</v>
      </c>
      <c r="B442" s="213" t="s">
        <v>256</v>
      </c>
      <c r="C442" s="258">
        <v>44519.333335763891</v>
      </c>
      <c r="D442" s="214">
        <v>853.15200000000004</v>
      </c>
      <c r="E442" s="213" t="s">
        <v>257</v>
      </c>
      <c r="F442" s="213" t="s">
        <v>258</v>
      </c>
      <c r="G442" s="213" t="s">
        <v>260</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256</v>
      </c>
      <c r="B443" s="213" t="s">
        <v>256</v>
      </c>
      <c r="C443" s="258">
        <v>44519.375002430555</v>
      </c>
      <c r="D443" s="214">
        <v>855.64700000000005</v>
      </c>
      <c r="E443" s="213" t="s">
        <v>257</v>
      </c>
      <c r="F443" s="213" t="s">
        <v>258</v>
      </c>
      <c r="G443" s="213" t="s">
        <v>260</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256</v>
      </c>
      <c r="B444" s="213" t="s">
        <v>256</v>
      </c>
      <c r="C444" s="258">
        <v>44519.41666909722</v>
      </c>
      <c r="D444" s="214">
        <v>821.1</v>
      </c>
      <c r="E444" s="213" t="s">
        <v>257</v>
      </c>
      <c r="F444" s="213" t="s">
        <v>258</v>
      </c>
      <c r="G444" s="213" t="s">
        <v>260</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256</v>
      </c>
      <c r="B445" s="213" t="s">
        <v>256</v>
      </c>
      <c r="C445" s="258">
        <v>44519.458335763891</v>
      </c>
      <c r="D445" s="214">
        <v>772.21900000000005</v>
      </c>
      <c r="E445" s="213" t="s">
        <v>257</v>
      </c>
      <c r="F445" s="213" t="s">
        <v>258</v>
      </c>
      <c r="G445" s="213" t="s">
        <v>260</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256</v>
      </c>
      <c r="B446" s="213" t="s">
        <v>256</v>
      </c>
      <c r="C446" s="258">
        <v>44519.500002430555</v>
      </c>
      <c r="D446" s="214">
        <v>734.16</v>
      </c>
      <c r="E446" s="213" t="s">
        <v>257</v>
      </c>
      <c r="F446" s="213" t="s">
        <v>258</v>
      </c>
      <c r="G446" s="213" t="s">
        <v>260</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256</v>
      </c>
      <c r="B447" s="213" t="s">
        <v>256</v>
      </c>
      <c r="C447" s="258">
        <v>44519.54166909722</v>
      </c>
      <c r="D447" s="214">
        <v>699.53</v>
      </c>
      <c r="E447" s="213" t="s">
        <v>257</v>
      </c>
      <c r="F447" s="213" t="s">
        <v>258</v>
      </c>
      <c r="G447" s="213" t="s">
        <v>260</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256</v>
      </c>
      <c r="B448" s="213" t="s">
        <v>256</v>
      </c>
      <c r="C448" s="258">
        <v>44519.583335763891</v>
      </c>
      <c r="D448" s="214">
        <v>672.33299999999997</v>
      </c>
      <c r="E448" s="213" t="s">
        <v>257</v>
      </c>
      <c r="F448" s="213" t="s">
        <v>258</v>
      </c>
      <c r="G448" s="213" t="s">
        <v>260</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256</v>
      </c>
      <c r="B449" s="213" t="s">
        <v>256</v>
      </c>
      <c r="C449" s="258">
        <v>44519.625002430555</v>
      </c>
      <c r="D449" s="214">
        <v>650.93499999999995</v>
      </c>
      <c r="E449" s="213" t="s">
        <v>257</v>
      </c>
      <c r="F449" s="213" t="s">
        <v>258</v>
      </c>
      <c r="G449" s="213" t="s">
        <v>260</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256</v>
      </c>
      <c r="B450" s="213" t="s">
        <v>256</v>
      </c>
      <c r="C450" s="258">
        <v>44519.66666909722</v>
      </c>
      <c r="D450" s="214">
        <v>650.80999999999995</v>
      </c>
      <c r="E450" s="213" t="s">
        <v>257</v>
      </c>
      <c r="F450" s="213" t="s">
        <v>258</v>
      </c>
      <c r="G450" s="213" t="s">
        <v>260</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256</v>
      </c>
      <c r="B451" s="213" t="s">
        <v>256</v>
      </c>
      <c r="C451" s="258">
        <v>44519.708335763891</v>
      </c>
      <c r="D451" s="214">
        <v>673.30100000000004</v>
      </c>
      <c r="E451" s="213" t="s">
        <v>257</v>
      </c>
      <c r="F451" s="213" t="s">
        <v>258</v>
      </c>
      <c r="G451" s="213" t="s">
        <v>260</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256</v>
      </c>
      <c r="B452" s="213" t="s">
        <v>256</v>
      </c>
      <c r="C452" s="258">
        <v>44519.750002430555</v>
      </c>
      <c r="D452" s="214">
        <v>718.11800000000005</v>
      </c>
      <c r="E452" s="213" t="s">
        <v>257</v>
      </c>
      <c r="F452" s="213" t="s">
        <v>258</v>
      </c>
      <c r="G452" s="213" t="s">
        <v>260</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256</v>
      </c>
      <c r="B453" s="213" t="s">
        <v>256</v>
      </c>
      <c r="C453" s="258">
        <v>44519.79166909722</v>
      </c>
      <c r="D453" s="214">
        <v>757.7</v>
      </c>
      <c r="E453" s="213" t="s">
        <v>257</v>
      </c>
      <c r="F453" s="213" t="s">
        <v>258</v>
      </c>
      <c r="G453" s="213" t="s">
        <v>260</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256</v>
      </c>
      <c r="B454" s="213" t="s">
        <v>256</v>
      </c>
      <c r="C454" s="258">
        <v>44519.833335763891</v>
      </c>
      <c r="D454" s="214">
        <v>776.01199999999994</v>
      </c>
      <c r="E454" s="213" t="s">
        <v>257</v>
      </c>
      <c r="F454" s="213" t="s">
        <v>258</v>
      </c>
      <c r="G454" s="213" t="s">
        <v>260</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256</v>
      </c>
      <c r="B455" s="213" t="s">
        <v>256</v>
      </c>
      <c r="C455" s="258">
        <v>44519.875002430555</v>
      </c>
      <c r="D455" s="214">
        <v>792.86400000000003</v>
      </c>
      <c r="E455" s="213" t="s">
        <v>257</v>
      </c>
      <c r="F455" s="213" t="s">
        <v>258</v>
      </c>
      <c r="G455" s="213" t="s">
        <v>260</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256</v>
      </c>
      <c r="B456" s="213" t="s">
        <v>256</v>
      </c>
      <c r="C456" s="258">
        <v>44519.91666909722</v>
      </c>
      <c r="D456" s="214">
        <v>798.70799999999997</v>
      </c>
      <c r="E456" s="213" t="s">
        <v>257</v>
      </c>
      <c r="F456" s="213" t="s">
        <v>258</v>
      </c>
      <c r="G456" s="213" t="s">
        <v>260</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256</v>
      </c>
      <c r="B457" s="213" t="s">
        <v>256</v>
      </c>
      <c r="C457" s="258">
        <v>44519.958335763891</v>
      </c>
      <c r="D457" s="214">
        <v>789.83199999999999</v>
      </c>
      <c r="E457" s="213" t="s">
        <v>257</v>
      </c>
      <c r="F457" s="213" t="s">
        <v>258</v>
      </c>
      <c r="G457" s="213" t="s">
        <v>260</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256</v>
      </c>
      <c r="B458" s="213" t="s">
        <v>256</v>
      </c>
      <c r="C458" s="258">
        <v>44520.000002430555</v>
      </c>
      <c r="D458" s="214">
        <v>780.12800000000004</v>
      </c>
      <c r="E458" s="213" t="s">
        <v>257</v>
      </c>
      <c r="F458" s="213" t="s">
        <v>258</v>
      </c>
      <c r="G458" s="213" t="s">
        <v>260</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256</v>
      </c>
      <c r="B459" s="213" t="s">
        <v>256</v>
      </c>
      <c r="C459" s="258">
        <v>44520.04166909722</v>
      </c>
      <c r="D459" s="214">
        <v>774.13099999999997</v>
      </c>
      <c r="E459" s="213" t="s">
        <v>257</v>
      </c>
      <c r="F459" s="213" t="s">
        <v>258</v>
      </c>
      <c r="G459" s="213" t="s">
        <v>260</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256</v>
      </c>
      <c r="B460" s="213" t="s">
        <v>256</v>
      </c>
      <c r="C460" s="258">
        <v>44520.083335763891</v>
      </c>
      <c r="D460" s="214">
        <v>769.596</v>
      </c>
      <c r="E460" s="213" t="s">
        <v>257</v>
      </c>
      <c r="F460" s="213" t="s">
        <v>258</v>
      </c>
      <c r="G460" s="213" t="s">
        <v>260</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256</v>
      </c>
      <c r="B461" s="213" t="s">
        <v>256</v>
      </c>
      <c r="C461" s="258">
        <v>44520.125002430555</v>
      </c>
      <c r="D461" s="214">
        <v>774.06899999999996</v>
      </c>
      <c r="E461" s="213" t="s">
        <v>257</v>
      </c>
      <c r="F461" s="213" t="s">
        <v>258</v>
      </c>
      <c r="G461" s="213" t="s">
        <v>260</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256</v>
      </c>
      <c r="B462" s="213" t="s">
        <v>256</v>
      </c>
      <c r="C462" s="258">
        <v>44520.16666909722</v>
      </c>
      <c r="D462" s="214">
        <v>778.76400000000001</v>
      </c>
      <c r="E462" s="213" t="s">
        <v>257</v>
      </c>
      <c r="F462" s="213" t="s">
        <v>258</v>
      </c>
      <c r="G462" s="213" t="s">
        <v>260</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256</v>
      </c>
      <c r="B463" s="213" t="s">
        <v>256</v>
      </c>
      <c r="C463" s="258">
        <v>44520.208335763891</v>
      </c>
      <c r="D463" s="214">
        <v>792.33100000000002</v>
      </c>
      <c r="E463" s="213" t="s">
        <v>257</v>
      </c>
      <c r="F463" s="213" t="s">
        <v>258</v>
      </c>
      <c r="G463" s="213" t="s">
        <v>260</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256</v>
      </c>
      <c r="B464" s="213" t="s">
        <v>256</v>
      </c>
      <c r="C464" s="258">
        <v>44520.250002430555</v>
      </c>
      <c r="D464" s="214">
        <v>802.31500000000005</v>
      </c>
      <c r="E464" s="213" t="s">
        <v>257</v>
      </c>
      <c r="F464" s="213" t="s">
        <v>258</v>
      </c>
      <c r="G464" s="213" t="s">
        <v>260</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256</v>
      </c>
      <c r="B465" s="213" t="s">
        <v>256</v>
      </c>
      <c r="C465" s="258">
        <v>44520.29166909722</v>
      </c>
      <c r="D465" s="214">
        <v>819.81</v>
      </c>
      <c r="E465" s="213" t="s">
        <v>257</v>
      </c>
      <c r="F465" s="213" t="s">
        <v>258</v>
      </c>
      <c r="G465" s="213" t="s">
        <v>260</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256</v>
      </c>
      <c r="B466" s="213" t="s">
        <v>256</v>
      </c>
      <c r="C466" s="258">
        <v>44520.333335763891</v>
      </c>
      <c r="D466" s="214">
        <v>839.88599999999997</v>
      </c>
      <c r="E466" s="213" t="s">
        <v>257</v>
      </c>
      <c r="F466" s="213" t="s">
        <v>258</v>
      </c>
      <c r="G466" s="213" t="s">
        <v>260</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256</v>
      </c>
      <c r="B467" s="213" t="s">
        <v>256</v>
      </c>
      <c r="C467" s="258">
        <v>44520.375002430555</v>
      </c>
      <c r="D467" s="214">
        <v>836.95500000000004</v>
      </c>
      <c r="E467" s="213" t="s">
        <v>257</v>
      </c>
      <c r="F467" s="213" t="s">
        <v>258</v>
      </c>
      <c r="G467" s="213" t="s">
        <v>260</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256</v>
      </c>
      <c r="B468" s="213" t="s">
        <v>256</v>
      </c>
      <c r="C468" s="258">
        <v>44520.41666909722</v>
      </c>
      <c r="D468" s="214">
        <v>813.75199999999995</v>
      </c>
      <c r="E468" s="213" t="s">
        <v>257</v>
      </c>
      <c r="F468" s="213" t="s">
        <v>258</v>
      </c>
      <c r="G468" s="213" t="s">
        <v>260</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256</v>
      </c>
      <c r="B469" s="213" t="s">
        <v>256</v>
      </c>
      <c r="C469" s="258">
        <v>44520.458335763891</v>
      </c>
      <c r="D469" s="214">
        <v>760.548</v>
      </c>
      <c r="E469" s="213" t="s">
        <v>257</v>
      </c>
      <c r="F469" s="213" t="s">
        <v>258</v>
      </c>
      <c r="G469" s="213" t="s">
        <v>260</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256</v>
      </c>
      <c r="B470" s="213" t="s">
        <v>256</v>
      </c>
      <c r="C470" s="258">
        <v>44520.500002430555</v>
      </c>
      <c r="D470" s="214">
        <v>696.55200000000002</v>
      </c>
      <c r="E470" s="213" t="s">
        <v>257</v>
      </c>
      <c r="F470" s="213" t="s">
        <v>258</v>
      </c>
      <c r="G470" s="213" t="s">
        <v>260</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256</v>
      </c>
      <c r="B471" s="213" t="s">
        <v>256</v>
      </c>
      <c r="C471" s="258">
        <v>44520.54166909722</v>
      </c>
      <c r="D471" s="214">
        <v>647.62099999999998</v>
      </c>
      <c r="E471" s="213" t="s">
        <v>257</v>
      </c>
      <c r="F471" s="213" t="s">
        <v>258</v>
      </c>
      <c r="G471" s="213" t="s">
        <v>260</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256</v>
      </c>
      <c r="B472" s="213" t="s">
        <v>256</v>
      </c>
      <c r="C472" s="258">
        <v>44520.583335763891</v>
      </c>
      <c r="D472" s="214">
        <v>605.89300000000003</v>
      </c>
      <c r="E472" s="213" t="s">
        <v>257</v>
      </c>
      <c r="F472" s="213" t="s">
        <v>258</v>
      </c>
      <c r="G472" s="213" t="s">
        <v>260</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256</v>
      </c>
      <c r="B473" s="213" t="s">
        <v>256</v>
      </c>
      <c r="C473" s="258">
        <v>44520.625002430555</v>
      </c>
      <c r="D473" s="214">
        <v>583.83500000000004</v>
      </c>
      <c r="E473" s="213" t="s">
        <v>257</v>
      </c>
      <c r="F473" s="213" t="s">
        <v>258</v>
      </c>
      <c r="G473" s="213" t="s">
        <v>260</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256</v>
      </c>
      <c r="B474" s="213" t="s">
        <v>256</v>
      </c>
      <c r="C474" s="258">
        <v>44520.66666909722</v>
      </c>
      <c r="D474" s="214">
        <v>574.04200000000003</v>
      </c>
      <c r="E474" s="213" t="s">
        <v>257</v>
      </c>
      <c r="F474" s="213" t="s">
        <v>258</v>
      </c>
      <c r="G474" s="213" t="s">
        <v>260</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256</v>
      </c>
      <c r="B475" s="213" t="s">
        <v>256</v>
      </c>
      <c r="C475" s="258">
        <v>44520.708335763891</v>
      </c>
      <c r="D475" s="214">
        <v>584.18299999999999</v>
      </c>
      <c r="E475" s="213" t="s">
        <v>257</v>
      </c>
      <c r="F475" s="213" t="s">
        <v>258</v>
      </c>
      <c r="G475" s="213" t="s">
        <v>260</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256</v>
      </c>
      <c r="B476" s="213" t="s">
        <v>256</v>
      </c>
      <c r="C476" s="258">
        <v>44520.750002430555</v>
      </c>
      <c r="D476" s="214">
        <v>636.04100000000005</v>
      </c>
      <c r="E476" s="213" t="s">
        <v>257</v>
      </c>
      <c r="F476" s="213" t="s">
        <v>258</v>
      </c>
      <c r="G476" s="213" t="s">
        <v>260</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256</v>
      </c>
      <c r="B477" s="213" t="s">
        <v>256</v>
      </c>
      <c r="C477" s="258">
        <v>44520.79166909722</v>
      </c>
      <c r="D477" s="214">
        <v>661.20699999999999</v>
      </c>
      <c r="E477" s="213" t="s">
        <v>257</v>
      </c>
      <c r="F477" s="213" t="s">
        <v>258</v>
      </c>
      <c r="G477" s="213" t="s">
        <v>260</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256</v>
      </c>
      <c r="B478" s="213" t="s">
        <v>256</v>
      </c>
      <c r="C478" s="258">
        <v>44520.833335763891</v>
      </c>
      <c r="D478" s="214">
        <v>673.43600000000004</v>
      </c>
      <c r="E478" s="213" t="s">
        <v>257</v>
      </c>
      <c r="F478" s="213" t="s">
        <v>258</v>
      </c>
      <c r="G478" s="213" t="s">
        <v>260</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256</v>
      </c>
      <c r="B479" s="213" t="s">
        <v>256</v>
      </c>
      <c r="C479" s="258">
        <v>44520.875002430555</v>
      </c>
      <c r="D479" s="214">
        <v>682.90300000000002</v>
      </c>
      <c r="E479" s="213" t="s">
        <v>257</v>
      </c>
      <c r="F479" s="213" t="s">
        <v>258</v>
      </c>
      <c r="G479" s="213" t="s">
        <v>260</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256</v>
      </c>
      <c r="B480" s="213" t="s">
        <v>256</v>
      </c>
      <c r="C480" s="258">
        <v>44520.91666909722</v>
      </c>
      <c r="D480" s="214">
        <v>673.01800000000003</v>
      </c>
      <c r="E480" s="213" t="s">
        <v>257</v>
      </c>
      <c r="F480" s="213" t="s">
        <v>258</v>
      </c>
      <c r="G480" s="213" t="s">
        <v>260</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256</v>
      </c>
      <c r="B481" s="213" t="s">
        <v>256</v>
      </c>
      <c r="C481" s="258">
        <v>44520.958335763891</v>
      </c>
      <c r="D481" s="214">
        <v>659.5</v>
      </c>
      <c r="E481" s="213" t="s">
        <v>257</v>
      </c>
      <c r="F481" s="213" t="s">
        <v>258</v>
      </c>
      <c r="G481" s="213" t="s">
        <v>260</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256</v>
      </c>
      <c r="B482" s="213" t="s">
        <v>256</v>
      </c>
      <c r="C482" s="258">
        <v>44521.000002430555</v>
      </c>
      <c r="D482" s="214">
        <v>641.74</v>
      </c>
      <c r="E482" s="213" t="s">
        <v>257</v>
      </c>
      <c r="F482" s="213" t="s">
        <v>258</v>
      </c>
      <c r="G482" s="213" t="s">
        <v>260</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256</v>
      </c>
      <c r="B483" s="213" t="s">
        <v>256</v>
      </c>
      <c r="C483" s="258">
        <v>44521.04166909722</v>
      </c>
      <c r="D483" s="214">
        <v>626.61</v>
      </c>
      <c r="E483" s="213" t="s">
        <v>257</v>
      </c>
      <c r="F483" s="213" t="s">
        <v>258</v>
      </c>
      <c r="G483" s="213" t="s">
        <v>260</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256</v>
      </c>
      <c r="B484" s="213" t="s">
        <v>256</v>
      </c>
      <c r="C484" s="258">
        <v>44521.083335763891</v>
      </c>
      <c r="D484" s="214">
        <v>618.98800000000006</v>
      </c>
      <c r="E484" s="213" t="s">
        <v>257</v>
      </c>
      <c r="F484" s="213" t="s">
        <v>258</v>
      </c>
      <c r="G484" s="213" t="s">
        <v>260</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256</v>
      </c>
      <c r="B485" s="213" t="s">
        <v>256</v>
      </c>
      <c r="C485" s="258">
        <v>44521.125002430555</v>
      </c>
      <c r="D485" s="214">
        <v>616.58900000000006</v>
      </c>
      <c r="E485" s="213" t="s">
        <v>257</v>
      </c>
      <c r="F485" s="213" t="s">
        <v>258</v>
      </c>
      <c r="G485" s="213" t="s">
        <v>260</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256</v>
      </c>
      <c r="B486" s="213" t="s">
        <v>256</v>
      </c>
      <c r="C486" s="258">
        <v>44521.16666909722</v>
      </c>
      <c r="D486" s="214">
        <v>611.851</v>
      </c>
      <c r="E486" s="213" t="s">
        <v>257</v>
      </c>
      <c r="F486" s="213" t="s">
        <v>258</v>
      </c>
      <c r="G486" s="213" t="s">
        <v>260</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256</v>
      </c>
      <c r="B487" s="213" t="s">
        <v>256</v>
      </c>
      <c r="C487" s="258">
        <v>44521.208335763891</v>
      </c>
      <c r="D487" s="214">
        <v>621.55600000000004</v>
      </c>
      <c r="E487" s="213" t="s">
        <v>257</v>
      </c>
      <c r="F487" s="213" t="s">
        <v>258</v>
      </c>
      <c r="G487" s="213" t="s">
        <v>260</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256</v>
      </c>
      <c r="B488" s="213" t="s">
        <v>256</v>
      </c>
      <c r="C488" s="258">
        <v>44521.250002430555</v>
      </c>
      <c r="D488" s="214">
        <v>626.53300000000002</v>
      </c>
      <c r="E488" s="213" t="s">
        <v>257</v>
      </c>
      <c r="F488" s="213" t="s">
        <v>258</v>
      </c>
      <c r="G488" s="213" t="s">
        <v>260</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256</v>
      </c>
      <c r="B489" s="213" t="s">
        <v>256</v>
      </c>
      <c r="C489" s="258">
        <v>44521.29166909722</v>
      </c>
      <c r="D489" s="214">
        <v>634.36300000000006</v>
      </c>
      <c r="E489" s="213" t="s">
        <v>257</v>
      </c>
      <c r="F489" s="213" t="s">
        <v>258</v>
      </c>
      <c r="G489" s="213" t="s">
        <v>260</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256</v>
      </c>
      <c r="B490" s="213" t="s">
        <v>256</v>
      </c>
      <c r="C490" s="258">
        <v>44521.333335763891</v>
      </c>
      <c r="D490" s="214">
        <v>652.29700000000003</v>
      </c>
      <c r="E490" s="213" t="s">
        <v>257</v>
      </c>
      <c r="F490" s="213" t="s">
        <v>258</v>
      </c>
      <c r="G490" s="213" t="s">
        <v>260</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256</v>
      </c>
      <c r="B491" s="213" t="s">
        <v>256</v>
      </c>
      <c r="C491" s="258">
        <v>44521.375002430555</v>
      </c>
      <c r="D491" s="214">
        <v>662.721</v>
      </c>
      <c r="E491" s="213" t="s">
        <v>257</v>
      </c>
      <c r="F491" s="213" t="s">
        <v>258</v>
      </c>
      <c r="G491" s="213" t="s">
        <v>260</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256</v>
      </c>
      <c r="B492" s="213" t="s">
        <v>256</v>
      </c>
      <c r="C492" s="258">
        <v>44521.41666909722</v>
      </c>
      <c r="D492" s="214">
        <v>658.70100000000002</v>
      </c>
      <c r="E492" s="213" t="s">
        <v>257</v>
      </c>
      <c r="F492" s="213" t="s">
        <v>258</v>
      </c>
      <c r="G492" s="213" t="s">
        <v>260</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256</v>
      </c>
      <c r="B493" s="213" t="s">
        <v>256</v>
      </c>
      <c r="C493" s="258">
        <v>44521.458335763891</v>
      </c>
      <c r="D493" s="214">
        <v>641.86099999999999</v>
      </c>
      <c r="E493" s="213" t="s">
        <v>257</v>
      </c>
      <c r="F493" s="213" t="s">
        <v>258</v>
      </c>
      <c r="G493" s="213" t="s">
        <v>260</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256</v>
      </c>
      <c r="B494" s="213" t="s">
        <v>256</v>
      </c>
      <c r="C494" s="258">
        <v>44521.500002430555</v>
      </c>
      <c r="D494" s="214">
        <v>620.346</v>
      </c>
      <c r="E494" s="213" t="s">
        <v>257</v>
      </c>
      <c r="F494" s="213" t="s">
        <v>258</v>
      </c>
      <c r="G494" s="213" t="s">
        <v>260</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256</v>
      </c>
      <c r="B495" s="213" t="s">
        <v>256</v>
      </c>
      <c r="C495" s="258">
        <v>44521.54166909722</v>
      </c>
      <c r="D495" s="214">
        <v>598.10799999999995</v>
      </c>
      <c r="E495" s="213" t="s">
        <v>257</v>
      </c>
      <c r="F495" s="213" t="s">
        <v>258</v>
      </c>
      <c r="G495" s="213" t="s">
        <v>260</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256</v>
      </c>
      <c r="B496" s="213" t="s">
        <v>256</v>
      </c>
      <c r="C496" s="258">
        <v>44521.583335763891</v>
      </c>
      <c r="D496" s="214">
        <v>583.09799999999996</v>
      </c>
      <c r="E496" s="213" t="s">
        <v>257</v>
      </c>
      <c r="F496" s="213" t="s">
        <v>258</v>
      </c>
      <c r="G496" s="213" t="s">
        <v>260</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256</v>
      </c>
      <c r="B497" s="213" t="s">
        <v>256</v>
      </c>
      <c r="C497" s="258">
        <v>44521.625002430555</v>
      </c>
      <c r="D497" s="214">
        <v>573.15599999999995</v>
      </c>
      <c r="E497" s="213" t="s">
        <v>257</v>
      </c>
      <c r="F497" s="213" t="s">
        <v>258</v>
      </c>
      <c r="G497" s="213" t="s">
        <v>260</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256</v>
      </c>
      <c r="B498" s="213" t="s">
        <v>256</v>
      </c>
      <c r="C498" s="258">
        <v>44521.66666909722</v>
      </c>
      <c r="D498" s="214">
        <v>583.95799999999997</v>
      </c>
      <c r="E498" s="213" t="s">
        <v>257</v>
      </c>
      <c r="F498" s="213" t="s">
        <v>258</v>
      </c>
      <c r="G498" s="213" t="s">
        <v>260</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256</v>
      </c>
      <c r="B499" s="213" t="s">
        <v>256</v>
      </c>
      <c r="C499" s="258">
        <v>44521.708335763891</v>
      </c>
      <c r="D499" s="214">
        <v>604.53800000000001</v>
      </c>
      <c r="E499" s="213" t="s">
        <v>257</v>
      </c>
      <c r="F499" s="213" t="s">
        <v>258</v>
      </c>
      <c r="G499" s="213" t="s">
        <v>260</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256</v>
      </c>
      <c r="B500" s="213" t="s">
        <v>256</v>
      </c>
      <c r="C500" s="258">
        <v>44521.750002430555</v>
      </c>
      <c r="D500" s="214">
        <v>634.62599999999998</v>
      </c>
      <c r="E500" s="213" t="s">
        <v>257</v>
      </c>
      <c r="F500" s="213" t="s">
        <v>258</v>
      </c>
      <c r="G500" s="213" t="s">
        <v>260</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256</v>
      </c>
      <c r="B501" s="213" t="s">
        <v>256</v>
      </c>
      <c r="C501" s="258">
        <v>44521.79166909722</v>
      </c>
      <c r="D501" s="214">
        <v>640.49900000000002</v>
      </c>
      <c r="E501" s="213" t="s">
        <v>257</v>
      </c>
      <c r="F501" s="213" t="s">
        <v>258</v>
      </c>
      <c r="G501" s="213" t="s">
        <v>260</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256</v>
      </c>
      <c r="B502" s="213" t="s">
        <v>256</v>
      </c>
      <c r="C502" s="258">
        <v>44521.833335763891</v>
      </c>
      <c r="D502" s="214">
        <v>639.27499999999998</v>
      </c>
      <c r="E502" s="213" t="s">
        <v>257</v>
      </c>
      <c r="F502" s="213" t="s">
        <v>258</v>
      </c>
      <c r="G502" s="213" t="s">
        <v>260</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256</v>
      </c>
      <c r="B503" s="213" t="s">
        <v>256</v>
      </c>
      <c r="C503" s="258">
        <v>44521.875002430555</v>
      </c>
      <c r="D503" s="214">
        <v>627.85199999999998</v>
      </c>
      <c r="E503" s="213" t="s">
        <v>257</v>
      </c>
      <c r="F503" s="213" t="s">
        <v>258</v>
      </c>
      <c r="G503" s="213" t="s">
        <v>260</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256</v>
      </c>
      <c r="B504" s="213" t="s">
        <v>256</v>
      </c>
      <c r="C504" s="258">
        <v>44521.91666909722</v>
      </c>
      <c r="D504" s="214">
        <v>609.20899999999995</v>
      </c>
      <c r="E504" s="213" t="s">
        <v>257</v>
      </c>
      <c r="F504" s="213" t="s">
        <v>258</v>
      </c>
      <c r="G504" s="213" t="s">
        <v>260</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256</v>
      </c>
      <c r="B505" s="213" t="s">
        <v>256</v>
      </c>
      <c r="C505" s="258">
        <v>44521.958335763891</v>
      </c>
      <c r="D505" s="214">
        <v>585.48800000000006</v>
      </c>
      <c r="E505" s="213" t="s">
        <v>257</v>
      </c>
      <c r="F505" s="213" t="s">
        <v>258</v>
      </c>
      <c r="G505" s="213" t="s">
        <v>260</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256</v>
      </c>
      <c r="B506" s="213" t="s">
        <v>256</v>
      </c>
      <c r="C506" s="258">
        <v>44522.000002430555</v>
      </c>
      <c r="D506" s="214">
        <v>561.16800000000001</v>
      </c>
      <c r="E506" s="213" t="s">
        <v>257</v>
      </c>
      <c r="F506" s="213" t="s">
        <v>258</v>
      </c>
      <c r="G506" s="213" t="s">
        <v>260</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256</v>
      </c>
      <c r="B507" s="213" t="s">
        <v>256</v>
      </c>
      <c r="C507" s="258">
        <v>44522.04166909722</v>
      </c>
      <c r="D507" s="214">
        <v>545.28899999999999</v>
      </c>
      <c r="E507" s="213" t="s">
        <v>257</v>
      </c>
      <c r="F507" s="213" t="s">
        <v>258</v>
      </c>
      <c r="G507" s="213" t="s">
        <v>260</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256</v>
      </c>
      <c r="B508" s="213" t="s">
        <v>256</v>
      </c>
      <c r="C508" s="258">
        <v>44522.083335763891</v>
      </c>
      <c r="D508" s="214">
        <v>542.14</v>
      </c>
      <c r="E508" s="213" t="s">
        <v>257</v>
      </c>
      <c r="F508" s="213" t="s">
        <v>258</v>
      </c>
      <c r="G508" s="213" t="s">
        <v>260</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256</v>
      </c>
      <c r="B509" s="213" t="s">
        <v>256</v>
      </c>
      <c r="C509" s="258">
        <v>44522.125002430555</v>
      </c>
      <c r="D509" s="214">
        <v>538.22699999999998</v>
      </c>
      <c r="E509" s="213" t="s">
        <v>257</v>
      </c>
      <c r="F509" s="213" t="s">
        <v>258</v>
      </c>
      <c r="G509" s="213" t="s">
        <v>260</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256</v>
      </c>
      <c r="B510" s="213" t="s">
        <v>256</v>
      </c>
      <c r="C510" s="258">
        <v>44522.16666909722</v>
      </c>
      <c r="D510" s="214">
        <v>547.06700000000001</v>
      </c>
      <c r="E510" s="213" t="s">
        <v>257</v>
      </c>
      <c r="F510" s="213" t="s">
        <v>258</v>
      </c>
      <c r="G510" s="213" t="s">
        <v>260</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256</v>
      </c>
      <c r="B511" s="213" t="s">
        <v>256</v>
      </c>
      <c r="C511" s="258">
        <v>44522.208335763891</v>
      </c>
      <c r="D511" s="214">
        <v>551.26099999999997</v>
      </c>
      <c r="E511" s="213" t="s">
        <v>257</v>
      </c>
      <c r="F511" s="213" t="s">
        <v>258</v>
      </c>
      <c r="G511" s="213" t="s">
        <v>260</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256</v>
      </c>
      <c r="B512" s="213" t="s">
        <v>256</v>
      </c>
      <c r="C512" s="258">
        <v>44522.250002430555</v>
      </c>
      <c r="D512" s="214">
        <v>572.71600000000001</v>
      </c>
      <c r="E512" s="213" t="s">
        <v>257</v>
      </c>
      <c r="F512" s="213" t="s">
        <v>258</v>
      </c>
      <c r="G512" s="213" t="s">
        <v>260</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256</v>
      </c>
      <c r="B513" s="213" t="s">
        <v>256</v>
      </c>
      <c r="C513" s="258">
        <v>44522.29166909722</v>
      </c>
      <c r="D513" s="214">
        <v>623.66899999999998</v>
      </c>
      <c r="E513" s="213" t="s">
        <v>257</v>
      </c>
      <c r="F513" s="213" t="s">
        <v>258</v>
      </c>
      <c r="G513" s="213" t="s">
        <v>260</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256</v>
      </c>
      <c r="B514" s="213" t="s">
        <v>256</v>
      </c>
      <c r="C514" s="258">
        <v>44522.333335763891</v>
      </c>
      <c r="D514" s="214">
        <v>663.59</v>
      </c>
      <c r="E514" s="213" t="s">
        <v>257</v>
      </c>
      <c r="F514" s="213" t="s">
        <v>258</v>
      </c>
      <c r="G514" s="213" t="s">
        <v>260</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256</v>
      </c>
      <c r="B515" s="213" t="s">
        <v>256</v>
      </c>
      <c r="C515" s="258">
        <v>44522.375002430555</v>
      </c>
      <c r="D515" s="214">
        <v>679.98</v>
      </c>
      <c r="E515" s="213" t="s">
        <v>257</v>
      </c>
      <c r="F515" s="213" t="s">
        <v>258</v>
      </c>
      <c r="G515" s="213" t="s">
        <v>260</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256</v>
      </c>
      <c r="B516" s="213" t="s">
        <v>256</v>
      </c>
      <c r="C516" s="258">
        <v>44522.41666909722</v>
      </c>
      <c r="D516" s="214">
        <v>679.39200000000005</v>
      </c>
      <c r="E516" s="213" t="s">
        <v>257</v>
      </c>
      <c r="F516" s="213" t="s">
        <v>258</v>
      </c>
      <c r="G516" s="213" t="s">
        <v>260</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256</v>
      </c>
      <c r="B517" s="213" t="s">
        <v>256</v>
      </c>
      <c r="C517" s="258">
        <v>44522.458335763891</v>
      </c>
      <c r="D517" s="214">
        <v>684.01700000000005</v>
      </c>
      <c r="E517" s="213" t="s">
        <v>257</v>
      </c>
      <c r="F517" s="213" t="s">
        <v>258</v>
      </c>
      <c r="G517" s="213" t="s">
        <v>260</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256</v>
      </c>
      <c r="B518" s="213" t="s">
        <v>256</v>
      </c>
      <c r="C518" s="258">
        <v>44522.500002430555</v>
      </c>
      <c r="D518" s="214">
        <v>673.81799999999998</v>
      </c>
      <c r="E518" s="213" t="s">
        <v>257</v>
      </c>
      <c r="F518" s="213" t="s">
        <v>258</v>
      </c>
      <c r="G518" s="213" t="s">
        <v>260</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256</v>
      </c>
      <c r="B519" s="213" t="s">
        <v>256</v>
      </c>
      <c r="C519" s="258">
        <v>44522.54166909722</v>
      </c>
      <c r="D519" s="214">
        <v>656.94100000000003</v>
      </c>
      <c r="E519" s="213" t="s">
        <v>257</v>
      </c>
      <c r="F519" s="213" t="s">
        <v>258</v>
      </c>
      <c r="G519" s="213" t="s">
        <v>260</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256</v>
      </c>
      <c r="B520" s="213" t="s">
        <v>256</v>
      </c>
      <c r="C520" s="258">
        <v>44522.583335763891</v>
      </c>
      <c r="D520" s="214">
        <v>644.976</v>
      </c>
      <c r="E520" s="213" t="s">
        <v>257</v>
      </c>
      <c r="F520" s="213" t="s">
        <v>258</v>
      </c>
      <c r="G520" s="213" t="s">
        <v>260</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256</v>
      </c>
      <c r="B521" s="213" t="s">
        <v>256</v>
      </c>
      <c r="C521" s="258">
        <v>44522.625002430555</v>
      </c>
      <c r="D521" s="214">
        <v>639.20299999999997</v>
      </c>
      <c r="E521" s="213" t="s">
        <v>257</v>
      </c>
      <c r="F521" s="213" t="s">
        <v>258</v>
      </c>
      <c r="G521" s="213" t="s">
        <v>260</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256</v>
      </c>
      <c r="B522" s="213" t="s">
        <v>256</v>
      </c>
      <c r="C522" s="258">
        <v>44522.66666909722</v>
      </c>
      <c r="D522" s="214">
        <v>647.25699999999995</v>
      </c>
      <c r="E522" s="213" t="s">
        <v>257</v>
      </c>
      <c r="F522" s="213" t="s">
        <v>258</v>
      </c>
      <c r="G522" s="213" t="s">
        <v>260</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256</v>
      </c>
      <c r="B523" s="213" t="s">
        <v>256</v>
      </c>
      <c r="C523" s="258">
        <v>44522.708335763891</v>
      </c>
      <c r="D523" s="214">
        <v>667.80700000000002</v>
      </c>
      <c r="E523" s="213" t="s">
        <v>257</v>
      </c>
      <c r="F523" s="213" t="s">
        <v>258</v>
      </c>
      <c r="G523" s="213" t="s">
        <v>260</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256</v>
      </c>
      <c r="B524" s="213" t="s">
        <v>256</v>
      </c>
      <c r="C524" s="258">
        <v>44522.750002430555</v>
      </c>
      <c r="D524" s="214">
        <v>716.55700000000002</v>
      </c>
      <c r="E524" s="213" t="s">
        <v>257</v>
      </c>
      <c r="F524" s="213" t="s">
        <v>258</v>
      </c>
      <c r="G524" s="213" t="s">
        <v>260</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256</v>
      </c>
      <c r="B525" s="213" t="s">
        <v>256</v>
      </c>
      <c r="C525" s="258">
        <v>44522.79166909722</v>
      </c>
      <c r="D525" s="214">
        <v>749.84900000000005</v>
      </c>
      <c r="E525" s="213" t="s">
        <v>257</v>
      </c>
      <c r="F525" s="213" t="s">
        <v>258</v>
      </c>
      <c r="G525" s="213" t="s">
        <v>260</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256</v>
      </c>
      <c r="B526" s="213" t="s">
        <v>256</v>
      </c>
      <c r="C526" s="258">
        <v>44522.833335763891</v>
      </c>
      <c r="D526" s="214">
        <v>769.93100000000004</v>
      </c>
      <c r="E526" s="213" t="s">
        <v>257</v>
      </c>
      <c r="F526" s="213" t="s">
        <v>258</v>
      </c>
      <c r="G526" s="213" t="s">
        <v>260</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256</v>
      </c>
      <c r="B527" s="213" t="s">
        <v>256</v>
      </c>
      <c r="C527" s="258">
        <v>44522.875002430555</v>
      </c>
      <c r="D527" s="214">
        <v>785.27800000000002</v>
      </c>
      <c r="E527" s="213" t="s">
        <v>257</v>
      </c>
      <c r="F527" s="213" t="s">
        <v>258</v>
      </c>
      <c r="G527" s="213" t="s">
        <v>260</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256</v>
      </c>
      <c r="B528" s="213" t="s">
        <v>256</v>
      </c>
      <c r="C528" s="258">
        <v>44522.91666909722</v>
      </c>
      <c r="D528" s="214">
        <v>786.84</v>
      </c>
      <c r="E528" s="213" t="s">
        <v>257</v>
      </c>
      <c r="F528" s="213" t="s">
        <v>258</v>
      </c>
      <c r="G528" s="213" t="s">
        <v>260</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256</v>
      </c>
      <c r="B529" s="213" t="s">
        <v>256</v>
      </c>
      <c r="C529" s="258">
        <v>44522.958335763891</v>
      </c>
      <c r="D529" s="214">
        <v>783.41</v>
      </c>
      <c r="E529" s="213" t="s">
        <v>257</v>
      </c>
      <c r="F529" s="213" t="s">
        <v>258</v>
      </c>
      <c r="G529" s="213" t="s">
        <v>260</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256</v>
      </c>
      <c r="B530" s="213" t="s">
        <v>256</v>
      </c>
      <c r="C530" s="258">
        <v>44523.000002430555</v>
      </c>
      <c r="D530" s="214">
        <v>772.39499999999998</v>
      </c>
      <c r="E530" s="213" t="s">
        <v>257</v>
      </c>
      <c r="F530" s="213" t="s">
        <v>258</v>
      </c>
      <c r="G530" s="213" t="s">
        <v>260</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256</v>
      </c>
      <c r="B531" s="213" t="s">
        <v>256</v>
      </c>
      <c r="C531" s="258">
        <v>44523.04166909722</v>
      </c>
      <c r="D531" s="214">
        <v>768.64400000000001</v>
      </c>
      <c r="E531" s="213" t="s">
        <v>257</v>
      </c>
      <c r="F531" s="213" t="s">
        <v>258</v>
      </c>
      <c r="G531" s="213" t="s">
        <v>260</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256</v>
      </c>
      <c r="B532" s="213" t="s">
        <v>256</v>
      </c>
      <c r="C532" s="258">
        <v>44523.083335763891</v>
      </c>
      <c r="D532" s="214">
        <v>775.97299999999996</v>
      </c>
      <c r="E532" s="213" t="s">
        <v>257</v>
      </c>
      <c r="F532" s="213" t="s">
        <v>258</v>
      </c>
      <c r="G532" s="213" t="s">
        <v>260</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256</v>
      </c>
      <c r="B533" s="213" t="s">
        <v>256</v>
      </c>
      <c r="C533" s="258">
        <v>44523.125002430555</v>
      </c>
      <c r="D533" s="214">
        <v>784.29499999999996</v>
      </c>
      <c r="E533" s="213" t="s">
        <v>257</v>
      </c>
      <c r="F533" s="213" t="s">
        <v>258</v>
      </c>
      <c r="G533" s="213" t="s">
        <v>260</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256</v>
      </c>
      <c r="B534" s="213" t="s">
        <v>256</v>
      </c>
      <c r="C534" s="258">
        <v>44523.16666909722</v>
      </c>
      <c r="D534" s="214">
        <v>802.53700000000003</v>
      </c>
      <c r="E534" s="213" t="s">
        <v>257</v>
      </c>
      <c r="F534" s="213" t="s">
        <v>258</v>
      </c>
      <c r="G534" s="213" t="s">
        <v>260</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256</v>
      </c>
      <c r="B535" s="213" t="s">
        <v>256</v>
      </c>
      <c r="C535" s="258">
        <v>44523.208335763891</v>
      </c>
      <c r="D535" s="214">
        <v>822.41700000000003</v>
      </c>
      <c r="E535" s="213" t="s">
        <v>257</v>
      </c>
      <c r="F535" s="213" t="s">
        <v>258</v>
      </c>
      <c r="G535" s="213" t="s">
        <v>260</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256</v>
      </c>
      <c r="B536" s="213" t="s">
        <v>256</v>
      </c>
      <c r="C536" s="258">
        <v>44523.250002430555</v>
      </c>
      <c r="D536" s="214">
        <v>855.53800000000001</v>
      </c>
      <c r="E536" s="213" t="s">
        <v>257</v>
      </c>
      <c r="F536" s="213" t="s">
        <v>258</v>
      </c>
      <c r="G536" s="213" t="s">
        <v>260</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256</v>
      </c>
      <c r="B537" s="213" t="s">
        <v>256</v>
      </c>
      <c r="C537" s="258">
        <v>44523.29166909722</v>
      </c>
      <c r="D537" s="214">
        <v>906.43</v>
      </c>
      <c r="E537" s="213" t="s">
        <v>257</v>
      </c>
      <c r="F537" s="213" t="s">
        <v>258</v>
      </c>
      <c r="G537" s="213" t="s">
        <v>260</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256</v>
      </c>
      <c r="B538" s="213" t="s">
        <v>256</v>
      </c>
      <c r="C538" s="258">
        <v>44523.333335763891</v>
      </c>
      <c r="D538" s="214">
        <v>948.39200000000005</v>
      </c>
      <c r="E538" s="213" t="s">
        <v>257</v>
      </c>
      <c r="F538" s="213" t="s">
        <v>258</v>
      </c>
      <c r="G538" s="213" t="s">
        <v>260</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256</v>
      </c>
      <c r="B539" s="213" t="s">
        <v>256</v>
      </c>
      <c r="C539" s="258">
        <v>44523.375002430555</v>
      </c>
      <c r="D539" s="214">
        <v>944.13800000000003</v>
      </c>
      <c r="E539" s="213" t="s">
        <v>257</v>
      </c>
      <c r="F539" s="213" t="s">
        <v>258</v>
      </c>
      <c r="G539" s="213" t="s">
        <v>260</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256</v>
      </c>
      <c r="B540" s="213" t="s">
        <v>256</v>
      </c>
      <c r="C540" s="258">
        <v>44523.41666909722</v>
      </c>
      <c r="D540" s="214">
        <v>903.09100000000001</v>
      </c>
      <c r="E540" s="213" t="s">
        <v>257</v>
      </c>
      <c r="F540" s="213" t="s">
        <v>258</v>
      </c>
      <c r="G540" s="213" t="s">
        <v>260</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256</v>
      </c>
      <c r="B541" s="213" t="s">
        <v>256</v>
      </c>
      <c r="C541" s="258">
        <v>44523.458335763891</v>
      </c>
      <c r="D541" s="214">
        <v>841.65800000000002</v>
      </c>
      <c r="E541" s="213" t="s">
        <v>257</v>
      </c>
      <c r="F541" s="213" t="s">
        <v>258</v>
      </c>
      <c r="G541" s="213" t="s">
        <v>260</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256</v>
      </c>
      <c r="B542" s="213" t="s">
        <v>256</v>
      </c>
      <c r="C542" s="258">
        <v>44523.500002430555</v>
      </c>
      <c r="D542" s="214">
        <v>786.18299999999999</v>
      </c>
      <c r="E542" s="213" t="s">
        <v>257</v>
      </c>
      <c r="F542" s="213" t="s">
        <v>258</v>
      </c>
      <c r="G542" s="213" t="s">
        <v>260</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256</v>
      </c>
      <c r="B543" s="213" t="s">
        <v>256</v>
      </c>
      <c r="C543" s="258">
        <v>44523.54166909722</v>
      </c>
      <c r="D543" s="214">
        <v>744.34299999999996</v>
      </c>
      <c r="E543" s="213" t="s">
        <v>257</v>
      </c>
      <c r="F543" s="213" t="s">
        <v>258</v>
      </c>
      <c r="G543" s="213" t="s">
        <v>260</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256</v>
      </c>
      <c r="B544" s="213" t="s">
        <v>256</v>
      </c>
      <c r="C544" s="258">
        <v>44523.583335763891</v>
      </c>
      <c r="D544" s="214">
        <v>715.697</v>
      </c>
      <c r="E544" s="213" t="s">
        <v>257</v>
      </c>
      <c r="F544" s="213" t="s">
        <v>258</v>
      </c>
      <c r="G544" s="213" t="s">
        <v>260</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256</v>
      </c>
      <c r="B545" s="213" t="s">
        <v>256</v>
      </c>
      <c r="C545" s="258">
        <v>44523.625002430555</v>
      </c>
      <c r="D545" s="214">
        <v>699.95699999999999</v>
      </c>
      <c r="E545" s="213" t="s">
        <v>257</v>
      </c>
      <c r="F545" s="213" t="s">
        <v>258</v>
      </c>
      <c r="G545" s="213" t="s">
        <v>260</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256</v>
      </c>
      <c r="B546" s="213" t="s">
        <v>256</v>
      </c>
      <c r="C546" s="258">
        <v>44523.66666909722</v>
      </c>
      <c r="D546" s="214">
        <v>698.54200000000003</v>
      </c>
      <c r="E546" s="213" t="s">
        <v>257</v>
      </c>
      <c r="F546" s="213" t="s">
        <v>258</v>
      </c>
      <c r="G546" s="213" t="s">
        <v>260</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256</v>
      </c>
      <c r="B547" s="213" t="s">
        <v>256</v>
      </c>
      <c r="C547" s="258">
        <v>44523.708335763891</v>
      </c>
      <c r="D547" s="214">
        <v>725.74099999999999</v>
      </c>
      <c r="E547" s="213" t="s">
        <v>257</v>
      </c>
      <c r="F547" s="213" t="s">
        <v>258</v>
      </c>
      <c r="G547" s="213" t="s">
        <v>260</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256</v>
      </c>
      <c r="B548" s="213" t="s">
        <v>256</v>
      </c>
      <c r="C548" s="258">
        <v>44523.750002430555</v>
      </c>
      <c r="D548" s="214">
        <v>773.09699999999998</v>
      </c>
      <c r="E548" s="213" t="s">
        <v>257</v>
      </c>
      <c r="F548" s="213" t="s">
        <v>258</v>
      </c>
      <c r="G548" s="213" t="s">
        <v>260</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256</v>
      </c>
      <c r="B549" s="213" t="s">
        <v>256</v>
      </c>
      <c r="C549" s="258">
        <v>44523.79166909722</v>
      </c>
      <c r="D549" s="214">
        <v>805.96799999999996</v>
      </c>
      <c r="E549" s="213" t="s">
        <v>257</v>
      </c>
      <c r="F549" s="213" t="s">
        <v>258</v>
      </c>
      <c r="G549" s="213" t="s">
        <v>260</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256</v>
      </c>
      <c r="B550" s="213" t="s">
        <v>256</v>
      </c>
      <c r="C550" s="258">
        <v>44523.833335763891</v>
      </c>
      <c r="D550" s="214">
        <v>825.74199999999996</v>
      </c>
      <c r="E550" s="213" t="s">
        <v>257</v>
      </c>
      <c r="F550" s="213" t="s">
        <v>258</v>
      </c>
      <c r="G550" s="213" t="s">
        <v>260</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256</v>
      </c>
      <c r="B551" s="213" t="s">
        <v>256</v>
      </c>
      <c r="C551" s="258">
        <v>44523.875002430555</v>
      </c>
      <c r="D551" s="214">
        <v>835.35599999999999</v>
      </c>
      <c r="E551" s="213" t="s">
        <v>257</v>
      </c>
      <c r="F551" s="213" t="s">
        <v>258</v>
      </c>
      <c r="G551" s="213" t="s">
        <v>260</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256</v>
      </c>
      <c r="B552" s="213" t="s">
        <v>256</v>
      </c>
      <c r="C552" s="258">
        <v>44523.91666909722</v>
      </c>
      <c r="D552" s="214">
        <v>839.77800000000002</v>
      </c>
      <c r="E552" s="213" t="s">
        <v>257</v>
      </c>
      <c r="F552" s="213" t="s">
        <v>258</v>
      </c>
      <c r="G552" s="213" t="s">
        <v>260</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256</v>
      </c>
      <c r="B553" s="213" t="s">
        <v>256</v>
      </c>
      <c r="C553" s="258">
        <v>44523.958335763891</v>
      </c>
      <c r="D553" s="214">
        <v>828.55399999999997</v>
      </c>
      <c r="E553" s="213" t="s">
        <v>257</v>
      </c>
      <c r="F553" s="213" t="s">
        <v>258</v>
      </c>
      <c r="G553" s="213" t="s">
        <v>260</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256</v>
      </c>
      <c r="B554" s="213" t="s">
        <v>256</v>
      </c>
      <c r="C554" s="258">
        <v>44524.000002430555</v>
      </c>
      <c r="D554" s="214">
        <v>820.06200000000001</v>
      </c>
      <c r="E554" s="213" t="s">
        <v>257</v>
      </c>
      <c r="F554" s="213" t="s">
        <v>258</v>
      </c>
      <c r="G554" s="213" t="s">
        <v>260</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256</v>
      </c>
      <c r="B555" s="213" t="s">
        <v>256</v>
      </c>
      <c r="C555" s="258">
        <v>44524.04166909722</v>
      </c>
      <c r="D555" s="214">
        <v>815.15899999999999</v>
      </c>
      <c r="E555" s="213" t="s">
        <v>257</v>
      </c>
      <c r="F555" s="213" t="s">
        <v>258</v>
      </c>
      <c r="G555" s="213" t="s">
        <v>260</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256</v>
      </c>
      <c r="B556" s="213" t="s">
        <v>256</v>
      </c>
      <c r="C556" s="258">
        <v>44524.083335763891</v>
      </c>
      <c r="D556" s="214">
        <v>807.14400000000001</v>
      </c>
      <c r="E556" s="213" t="s">
        <v>257</v>
      </c>
      <c r="F556" s="213" t="s">
        <v>258</v>
      </c>
      <c r="G556" s="213" t="s">
        <v>260</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256</v>
      </c>
      <c r="B557" s="213" t="s">
        <v>256</v>
      </c>
      <c r="C557" s="258">
        <v>44524.125002430555</v>
      </c>
      <c r="D557" s="214">
        <v>813.71</v>
      </c>
      <c r="E557" s="213" t="s">
        <v>257</v>
      </c>
      <c r="F557" s="213" t="s">
        <v>258</v>
      </c>
      <c r="G557" s="213" t="s">
        <v>260</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256</v>
      </c>
      <c r="B558" s="213" t="s">
        <v>256</v>
      </c>
      <c r="C558" s="258">
        <v>44524.16666909722</v>
      </c>
      <c r="D558" s="214">
        <v>826.56399999999996</v>
      </c>
      <c r="E558" s="213" t="s">
        <v>257</v>
      </c>
      <c r="F558" s="213" t="s">
        <v>258</v>
      </c>
      <c r="G558" s="213" t="s">
        <v>260</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256</v>
      </c>
      <c r="B559" s="213" t="s">
        <v>256</v>
      </c>
      <c r="C559" s="258">
        <v>44524.208335763891</v>
      </c>
      <c r="D559" s="214">
        <v>840.56799999999998</v>
      </c>
      <c r="E559" s="213" t="s">
        <v>257</v>
      </c>
      <c r="F559" s="213" t="s">
        <v>258</v>
      </c>
      <c r="G559" s="213" t="s">
        <v>260</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256</v>
      </c>
      <c r="B560" s="213" t="s">
        <v>256</v>
      </c>
      <c r="C560" s="258">
        <v>44524.250002430555</v>
      </c>
      <c r="D560" s="214">
        <v>869.06</v>
      </c>
      <c r="E560" s="213" t="s">
        <v>257</v>
      </c>
      <c r="F560" s="213" t="s">
        <v>258</v>
      </c>
      <c r="G560" s="213" t="s">
        <v>260</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256</v>
      </c>
      <c r="B561" s="213" t="s">
        <v>256</v>
      </c>
      <c r="C561" s="258">
        <v>44524.29166909722</v>
      </c>
      <c r="D561" s="214">
        <v>906.928</v>
      </c>
      <c r="E561" s="213" t="s">
        <v>257</v>
      </c>
      <c r="F561" s="213" t="s">
        <v>258</v>
      </c>
      <c r="G561" s="213" t="s">
        <v>260</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256</v>
      </c>
      <c r="B562" s="213" t="s">
        <v>256</v>
      </c>
      <c r="C562" s="258">
        <v>44524.333335763891</v>
      </c>
      <c r="D562" s="214">
        <v>944.11699999999996</v>
      </c>
      <c r="E562" s="213" t="s">
        <v>257</v>
      </c>
      <c r="F562" s="213" t="s">
        <v>258</v>
      </c>
      <c r="G562" s="213" t="s">
        <v>260</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256</v>
      </c>
      <c r="B563" s="213" t="s">
        <v>256</v>
      </c>
      <c r="C563" s="258">
        <v>44524.375002430555</v>
      </c>
      <c r="D563" s="214">
        <v>944.11300000000006</v>
      </c>
      <c r="E563" s="213" t="s">
        <v>257</v>
      </c>
      <c r="F563" s="213" t="s">
        <v>258</v>
      </c>
      <c r="G563" s="213" t="s">
        <v>260</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256</v>
      </c>
      <c r="B564" s="213" t="s">
        <v>256</v>
      </c>
      <c r="C564" s="258">
        <v>44524.41666909722</v>
      </c>
      <c r="D564" s="214">
        <v>897.67200000000003</v>
      </c>
      <c r="E564" s="213" t="s">
        <v>257</v>
      </c>
      <c r="F564" s="213" t="s">
        <v>258</v>
      </c>
      <c r="G564" s="213" t="s">
        <v>260</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256</v>
      </c>
      <c r="B565" s="213" t="s">
        <v>256</v>
      </c>
      <c r="C565" s="258">
        <v>44524.458335763891</v>
      </c>
      <c r="D565" s="214">
        <v>821.43799999999999</v>
      </c>
      <c r="E565" s="213" t="s">
        <v>257</v>
      </c>
      <c r="F565" s="213" t="s">
        <v>258</v>
      </c>
      <c r="G565" s="213" t="s">
        <v>260</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256</v>
      </c>
      <c r="B566" s="213" t="s">
        <v>256</v>
      </c>
      <c r="C566" s="258">
        <v>44524.500002430555</v>
      </c>
      <c r="D566" s="214">
        <v>753.9</v>
      </c>
      <c r="E566" s="213" t="s">
        <v>257</v>
      </c>
      <c r="F566" s="213" t="s">
        <v>258</v>
      </c>
      <c r="G566" s="213" t="s">
        <v>260</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256</v>
      </c>
      <c r="B567" s="213" t="s">
        <v>256</v>
      </c>
      <c r="C567" s="258">
        <v>44524.54166909722</v>
      </c>
      <c r="D567" s="214">
        <v>699.01599999999996</v>
      </c>
      <c r="E567" s="213" t="s">
        <v>257</v>
      </c>
      <c r="F567" s="213" t="s">
        <v>258</v>
      </c>
      <c r="G567" s="213" t="s">
        <v>260</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256</v>
      </c>
      <c r="B568" s="213" t="s">
        <v>256</v>
      </c>
      <c r="C568" s="258">
        <v>44524.583335763891</v>
      </c>
      <c r="D568" s="214">
        <v>654.947</v>
      </c>
      <c r="E568" s="213" t="s">
        <v>257</v>
      </c>
      <c r="F568" s="213" t="s">
        <v>258</v>
      </c>
      <c r="G568" s="213" t="s">
        <v>260</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256</v>
      </c>
      <c r="B569" s="213" t="s">
        <v>256</v>
      </c>
      <c r="C569" s="258">
        <v>44524.625002430555</v>
      </c>
      <c r="D569" s="214">
        <v>633.476</v>
      </c>
      <c r="E569" s="213" t="s">
        <v>257</v>
      </c>
      <c r="F569" s="213" t="s">
        <v>258</v>
      </c>
      <c r="G569" s="213" t="s">
        <v>260</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256</v>
      </c>
      <c r="B570" s="213" t="s">
        <v>256</v>
      </c>
      <c r="C570" s="258">
        <v>44524.66666909722</v>
      </c>
      <c r="D570" s="214">
        <v>624.44000000000005</v>
      </c>
      <c r="E570" s="213" t="s">
        <v>257</v>
      </c>
      <c r="F570" s="213" t="s">
        <v>258</v>
      </c>
      <c r="G570" s="213" t="s">
        <v>260</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256</v>
      </c>
      <c r="B571" s="213" t="s">
        <v>256</v>
      </c>
      <c r="C571" s="258">
        <v>44524.708335763891</v>
      </c>
      <c r="D571" s="214">
        <v>641.11800000000005</v>
      </c>
      <c r="E571" s="213" t="s">
        <v>257</v>
      </c>
      <c r="F571" s="213" t="s">
        <v>258</v>
      </c>
      <c r="G571" s="213" t="s">
        <v>260</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256</v>
      </c>
      <c r="B572" s="213" t="s">
        <v>256</v>
      </c>
      <c r="C572" s="258">
        <v>44524.750002430555</v>
      </c>
      <c r="D572" s="214">
        <v>681.65</v>
      </c>
      <c r="E572" s="213" t="s">
        <v>257</v>
      </c>
      <c r="F572" s="213" t="s">
        <v>258</v>
      </c>
      <c r="G572" s="213" t="s">
        <v>260</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256</v>
      </c>
      <c r="B573" s="213" t="s">
        <v>256</v>
      </c>
      <c r="C573" s="258">
        <v>44524.79166909722</v>
      </c>
      <c r="D573" s="214">
        <v>703.33299999999997</v>
      </c>
      <c r="E573" s="213" t="s">
        <v>257</v>
      </c>
      <c r="F573" s="213" t="s">
        <v>258</v>
      </c>
      <c r="G573" s="213" t="s">
        <v>260</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256</v>
      </c>
      <c r="B574" s="213" t="s">
        <v>256</v>
      </c>
      <c r="C574" s="258">
        <v>44524.833335763891</v>
      </c>
      <c r="D574" s="214">
        <v>707.58399999999995</v>
      </c>
      <c r="E574" s="213" t="s">
        <v>257</v>
      </c>
      <c r="F574" s="213" t="s">
        <v>258</v>
      </c>
      <c r="G574" s="213" t="s">
        <v>260</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256</v>
      </c>
      <c r="B575" s="213" t="s">
        <v>256</v>
      </c>
      <c r="C575" s="258">
        <v>44524.875002430555</v>
      </c>
      <c r="D575" s="214">
        <v>717.62900000000002</v>
      </c>
      <c r="E575" s="213" t="s">
        <v>257</v>
      </c>
      <c r="F575" s="213" t="s">
        <v>258</v>
      </c>
      <c r="G575" s="213" t="s">
        <v>260</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256</v>
      </c>
      <c r="B576" s="213" t="s">
        <v>256</v>
      </c>
      <c r="C576" s="258">
        <v>44524.91666909722</v>
      </c>
      <c r="D576" s="214">
        <v>714.33</v>
      </c>
      <c r="E576" s="213" t="s">
        <v>257</v>
      </c>
      <c r="F576" s="213" t="s">
        <v>258</v>
      </c>
      <c r="G576" s="213" t="s">
        <v>260</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256</v>
      </c>
      <c r="B577" s="213" t="s">
        <v>256</v>
      </c>
      <c r="C577" s="258">
        <v>44524.958335763891</v>
      </c>
      <c r="D577" s="214">
        <v>710.60500000000002</v>
      </c>
      <c r="E577" s="213" t="s">
        <v>257</v>
      </c>
      <c r="F577" s="213" t="s">
        <v>258</v>
      </c>
      <c r="G577" s="213" t="s">
        <v>260</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256</v>
      </c>
      <c r="B578" s="213" t="s">
        <v>256</v>
      </c>
      <c r="C578" s="258">
        <v>44525.000002430555</v>
      </c>
      <c r="D578" s="214">
        <v>689.18799999999999</v>
      </c>
      <c r="E578" s="213" t="s">
        <v>257</v>
      </c>
      <c r="F578" s="213" t="s">
        <v>258</v>
      </c>
      <c r="G578" s="213" t="s">
        <v>260</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256</v>
      </c>
      <c r="B579" s="213" t="s">
        <v>256</v>
      </c>
      <c r="C579" s="258">
        <v>44525.04166909722</v>
      </c>
      <c r="D579" s="214">
        <v>665.60500000000002</v>
      </c>
      <c r="E579" s="213" t="s">
        <v>257</v>
      </c>
      <c r="F579" s="213" t="s">
        <v>258</v>
      </c>
      <c r="G579" s="213" t="s">
        <v>260</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256</v>
      </c>
      <c r="B580" s="213" t="s">
        <v>256</v>
      </c>
      <c r="C580" s="258">
        <v>44525.083335763891</v>
      </c>
      <c r="D580" s="214">
        <v>652.58199999999999</v>
      </c>
      <c r="E580" s="213" t="s">
        <v>257</v>
      </c>
      <c r="F580" s="213" t="s">
        <v>258</v>
      </c>
      <c r="G580" s="213" t="s">
        <v>260</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256</v>
      </c>
      <c r="B581" s="213" t="s">
        <v>256</v>
      </c>
      <c r="C581" s="258">
        <v>44525.125002430555</v>
      </c>
      <c r="D581" s="214">
        <v>639.95000000000005</v>
      </c>
      <c r="E581" s="213" t="s">
        <v>257</v>
      </c>
      <c r="F581" s="213" t="s">
        <v>258</v>
      </c>
      <c r="G581" s="213" t="s">
        <v>260</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256</v>
      </c>
      <c r="B582" s="213" t="s">
        <v>256</v>
      </c>
      <c r="C582" s="258">
        <v>44525.16666909722</v>
      </c>
      <c r="D582" s="214">
        <v>636.98199999999997</v>
      </c>
      <c r="E582" s="213" t="s">
        <v>257</v>
      </c>
      <c r="F582" s="213" t="s">
        <v>258</v>
      </c>
      <c r="G582" s="213" t="s">
        <v>260</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256</v>
      </c>
      <c r="B583" s="213" t="s">
        <v>256</v>
      </c>
      <c r="C583" s="258">
        <v>44525.208335763891</v>
      </c>
      <c r="D583" s="214">
        <v>645.30399999999997</v>
      </c>
      <c r="E583" s="213" t="s">
        <v>257</v>
      </c>
      <c r="F583" s="213" t="s">
        <v>258</v>
      </c>
      <c r="G583" s="213" t="s">
        <v>260</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256</v>
      </c>
      <c r="B584" s="213" t="s">
        <v>256</v>
      </c>
      <c r="C584" s="258">
        <v>44525.250002430555</v>
      </c>
      <c r="D584" s="214">
        <v>661.55700000000002</v>
      </c>
      <c r="E584" s="213" t="s">
        <v>257</v>
      </c>
      <c r="F584" s="213" t="s">
        <v>258</v>
      </c>
      <c r="G584" s="213" t="s">
        <v>260</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256</v>
      </c>
      <c r="B585" s="213" t="s">
        <v>256</v>
      </c>
      <c r="C585" s="258">
        <v>44525.29166909722</v>
      </c>
      <c r="D585" s="214">
        <v>682.84900000000005</v>
      </c>
      <c r="E585" s="213" t="s">
        <v>257</v>
      </c>
      <c r="F585" s="213" t="s">
        <v>258</v>
      </c>
      <c r="G585" s="213" t="s">
        <v>260</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256</v>
      </c>
      <c r="B586" s="213" t="s">
        <v>256</v>
      </c>
      <c r="C586" s="258">
        <v>44525.333335763891</v>
      </c>
      <c r="D586" s="214">
        <v>700.24400000000003</v>
      </c>
      <c r="E586" s="213" t="s">
        <v>257</v>
      </c>
      <c r="F586" s="213" t="s">
        <v>258</v>
      </c>
      <c r="G586" s="213" t="s">
        <v>260</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256</v>
      </c>
      <c r="B587" s="213" t="s">
        <v>256</v>
      </c>
      <c r="C587" s="258">
        <v>44525.375002430555</v>
      </c>
      <c r="D587" s="214">
        <v>714.02800000000002</v>
      </c>
      <c r="E587" s="213" t="s">
        <v>257</v>
      </c>
      <c r="F587" s="213" t="s">
        <v>258</v>
      </c>
      <c r="G587" s="213" t="s">
        <v>260</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256</v>
      </c>
      <c r="B588" s="213" t="s">
        <v>256</v>
      </c>
      <c r="C588" s="258">
        <v>44525.41666909722</v>
      </c>
      <c r="D588" s="214">
        <v>712.91300000000001</v>
      </c>
      <c r="E588" s="213" t="s">
        <v>257</v>
      </c>
      <c r="F588" s="213" t="s">
        <v>258</v>
      </c>
      <c r="G588" s="213" t="s">
        <v>260</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256</v>
      </c>
      <c r="B589" s="213" t="s">
        <v>256</v>
      </c>
      <c r="C589" s="258">
        <v>44525.458335763891</v>
      </c>
      <c r="D589" s="214">
        <v>712.50400000000002</v>
      </c>
      <c r="E589" s="213" t="s">
        <v>257</v>
      </c>
      <c r="F589" s="213" t="s">
        <v>258</v>
      </c>
      <c r="G589" s="213" t="s">
        <v>260</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256</v>
      </c>
      <c r="B590" s="213" t="s">
        <v>256</v>
      </c>
      <c r="C590" s="258">
        <v>44525.500002430555</v>
      </c>
      <c r="D590" s="214">
        <v>699.03499999999997</v>
      </c>
      <c r="E590" s="213" t="s">
        <v>257</v>
      </c>
      <c r="F590" s="213" t="s">
        <v>258</v>
      </c>
      <c r="G590" s="213" t="s">
        <v>260</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256</v>
      </c>
      <c r="B591" s="213" t="s">
        <v>256</v>
      </c>
      <c r="C591" s="258">
        <v>44525.54166909722</v>
      </c>
      <c r="D591" s="214">
        <v>665.25699999999995</v>
      </c>
      <c r="E591" s="213" t="s">
        <v>257</v>
      </c>
      <c r="F591" s="213" t="s">
        <v>258</v>
      </c>
      <c r="G591" s="213" t="s">
        <v>260</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256</v>
      </c>
      <c r="B592" s="213" t="s">
        <v>256</v>
      </c>
      <c r="C592" s="258">
        <v>44525.583335763891</v>
      </c>
      <c r="D592" s="214">
        <v>629.58699999999999</v>
      </c>
      <c r="E592" s="213" t="s">
        <v>257</v>
      </c>
      <c r="F592" s="213" t="s">
        <v>258</v>
      </c>
      <c r="G592" s="213" t="s">
        <v>260</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256</v>
      </c>
      <c r="B593" s="213" t="s">
        <v>256</v>
      </c>
      <c r="C593" s="258">
        <v>44525.625002430555</v>
      </c>
      <c r="D593" s="214">
        <v>601.32799999999997</v>
      </c>
      <c r="E593" s="213" t="s">
        <v>257</v>
      </c>
      <c r="F593" s="213" t="s">
        <v>258</v>
      </c>
      <c r="G593" s="213" t="s">
        <v>260</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256</v>
      </c>
      <c r="B594" s="213" t="s">
        <v>256</v>
      </c>
      <c r="C594" s="258">
        <v>44525.66666909722</v>
      </c>
      <c r="D594" s="214">
        <v>587.48199999999997</v>
      </c>
      <c r="E594" s="213" t="s">
        <v>257</v>
      </c>
      <c r="F594" s="213" t="s">
        <v>258</v>
      </c>
      <c r="G594" s="213" t="s">
        <v>260</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256</v>
      </c>
      <c r="B595" s="213" t="s">
        <v>256</v>
      </c>
      <c r="C595" s="258">
        <v>44525.708335763891</v>
      </c>
      <c r="D595" s="214">
        <v>582.61900000000003</v>
      </c>
      <c r="E595" s="213" t="s">
        <v>257</v>
      </c>
      <c r="F595" s="213" t="s">
        <v>258</v>
      </c>
      <c r="G595" s="213" t="s">
        <v>260</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256</v>
      </c>
      <c r="B596" s="213" t="s">
        <v>256</v>
      </c>
      <c r="C596" s="258">
        <v>44525.750002430555</v>
      </c>
      <c r="D596" s="214">
        <v>598.89200000000005</v>
      </c>
      <c r="E596" s="213" t="s">
        <v>257</v>
      </c>
      <c r="F596" s="213" t="s">
        <v>258</v>
      </c>
      <c r="G596" s="213" t="s">
        <v>260</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256</v>
      </c>
      <c r="B597" s="213" t="s">
        <v>256</v>
      </c>
      <c r="C597" s="258">
        <v>44525.79166909722</v>
      </c>
      <c r="D597" s="214">
        <v>611.72799999999995</v>
      </c>
      <c r="E597" s="213" t="s">
        <v>257</v>
      </c>
      <c r="F597" s="213" t="s">
        <v>258</v>
      </c>
      <c r="G597" s="213" t="s">
        <v>260</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256</v>
      </c>
      <c r="B598" s="213" t="s">
        <v>256</v>
      </c>
      <c r="C598" s="258">
        <v>44525.833335763891</v>
      </c>
      <c r="D598" s="214">
        <v>615.45000000000005</v>
      </c>
      <c r="E598" s="213" t="s">
        <v>257</v>
      </c>
      <c r="F598" s="213" t="s">
        <v>258</v>
      </c>
      <c r="G598" s="213" t="s">
        <v>260</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256</v>
      </c>
      <c r="B599" s="213" t="s">
        <v>256</v>
      </c>
      <c r="C599" s="258">
        <v>44525.875002430555</v>
      </c>
      <c r="D599" s="214">
        <v>612.678</v>
      </c>
      <c r="E599" s="213" t="s">
        <v>257</v>
      </c>
      <c r="F599" s="213" t="s">
        <v>258</v>
      </c>
      <c r="G599" s="213" t="s">
        <v>260</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256</v>
      </c>
      <c r="B600" s="213" t="s">
        <v>256</v>
      </c>
      <c r="C600" s="258">
        <v>44525.91666909722</v>
      </c>
      <c r="D600" s="214">
        <v>614.43600000000004</v>
      </c>
      <c r="E600" s="213" t="s">
        <v>257</v>
      </c>
      <c r="F600" s="213" t="s">
        <v>258</v>
      </c>
      <c r="G600" s="213" t="s">
        <v>260</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256</v>
      </c>
      <c r="B601" s="213" t="s">
        <v>256</v>
      </c>
      <c r="C601" s="258">
        <v>44525.958335763891</v>
      </c>
      <c r="D601" s="214">
        <v>600.38300000000004</v>
      </c>
      <c r="E601" s="213" t="s">
        <v>257</v>
      </c>
      <c r="F601" s="213" t="s">
        <v>258</v>
      </c>
      <c r="G601" s="213" t="s">
        <v>260</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256</v>
      </c>
      <c r="B602" s="213" t="s">
        <v>256</v>
      </c>
      <c r="C602" s="258">
        <v>44526.000002430555</v>
      </c>
      <c r="D602" s="214">
        <v>574.92499999999995</v>
      </c>
      <c r="E602" s="213" t="s">
        <v>257</v>
      </c>
      <c r="F602" s="213" t="s">
        <v>258</v>
      </c>
      <c r="G602" s="213" t="s">
        <v>260</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256</v>
      </c>
      <c r="B603" s="213" t="s">
        <v>256</v>
      </c>
      <c r="C603" s="258">
        <v>44526.04166909722</v>
      </c>
      <c r="D603" s="214">
        <v>566.86099999999999</v>
      </c>
      <c r="E603" s="213" t="s">
        <v>257</v>
      </c>
      <c r="F603" s="213" t="s">
        <v>258</v>
      </c>
      <c r="G603" s="213" t="s">
        <v>260</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256</v>
      </c>
      <c r="B604" s="213" t="s">
        <v>256</v>
      </c>
      <c r="C604" s="258">
        <v>44526.083335763891</v>
      </c>
      <c r="D604" s="214">
        <v>566.19100000000003</v>
      </c>
      <c r="E604" s="213" t="s">
        <v>257</v>
      </c>
      <c r="F604" s="213" t="s">
        <v>258</v>
      </c>
      <c r="G604" s="213" t="s">
        <v>260</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256</v>
      </c>
      <c r="B605" s="213" t="s">
        <v>256</v>
      </c>
      <c r="C605" s="258">
        <v>44526.125002430555</v>
      </c>
      <c r="D605" s="214">
        <v>572.48699999999997</v>
      </c>
      <c r="E605" s="213" t="s">
        <v>257</v>
      </c>
      <c r="F605" s="213" t="s">
        <v>258</v>
      </c>
      <c r="G605" s="213" t="s">
        <v>260</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256</v>
      </c>
      <c r="B606" s="213" t="s">
        <v>256</v>
      </c>
      <c r="C606" s="258">
        <v>44526.16666909722</v>
      </c>
      <c r="D606" s="214">
        <v>582.73900000000003</v>
      </c>
      <c r="E606" s="213" t="s">
        <v>257</v>
      </c>
      <c r="F606" s="213" t="s">
        <v>258</v>
      </c>
      <c r="G606" s="213" t="s">
        <v>260</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256</v>
      </c>
      <c r="B607" s="213" t="s">
        <v>256</v>
      </c>
      <c r="C607" s="258">
        <v>44526.208335763891</v>
      </c>
      <c r="D607" s="214">
        <v>599.25900000000001</v>
      </c>
      <c r="E607" s="213" t="s">
        <v>257</v>
      </c>
      <c r="F607" s="213" t="s">
        <v>258</v>
      </c>
      <c r="G607" s="213" t="s">
        <v>260</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256</v>
      </c>
      <c r="B608" s="213" t="s">
        <v>256</v>
      </c>
      <c r="C608" s="258">
        <v>44526.250002430555</v>
      </c>
      <c r="D608" s="214">
        <v>622.88900000000001</v>
      </c>
      <c r="E608" s="213" t="s">
        <v>257</v>
      </c>
      <c r="F608" s="213" t="s">
        <v>258</v>
      </c>
      <c r="G608" s="213" t="s">
        <v>260</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256</v>
      </c>
      <c r="B609" s="213" t="s">
        <v>256</v>
      </c>
      <c r="C609" s="258">
        <v>44526.29166909722</v>
      </c>
      <c r="D609" s="214">
        <v>651.16600000000005</v>
      </c>
      <c r="E609" s="213" t="s">
        <v>257</v>
      </c>
      <c r="F609" s="213" t="s">
        <v>258</v>
      </c>
      <c r="G609" s="213" t="s">
        <v>260</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256</v>
      </c>
      <c r="B610" s="213" t="s">
        <v>256</v>
      </c>
      <c r="C610" s="258">
        <v>44526.333335763891</v>
      </c>
      <c r="D610" s="214">
        <v>682.80100000000004</v>
      </c>
      <c r="E610" s="213" t="s">
        <v>257</v>
      </c>
      <c r="F610" s="213" t="s">
        <v>258</v>
      </c>
      <c r="G610" s="213" t="s">
        <v>260</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256</v>
      </c>
      <c r="B611" s="213" t="s">
        <v>256</v>
      </c>
      <c r="C611" s="258">
        <v>44526.375002430555</v>
      </c>
      <c r="D611" s="214">
        <v>706.24800000000005</v>
      </c>
      <c r="E611" s="213" t="s">
        <v>257</v>
      </c>
      <c r="F611" s="213" t="s">
        <v>258</v>
      </c>
      <c r="G611" s="213" t="s">
        <v>260</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256</v>
      </c>
      <c r="B612" s="213" t="s">
        <v>256</v>
      </c>
      <c r="C612" s="258">
        <v>44526.41666909722</v>
      </c>
      <c r="D612" s="214">
        <v>727.65700000000004</v>
      </c>
      <c r="E612" s="213" t="s">
        <v>257</v>
      </c>
      <c r="F612" s="213" t="s">
        <v>258</v>
      </c>
      <c r="G612" s="213" t="s">
        <v>260</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256</v>
      </c>
      <c r="B613" s="213" t="s">
        <v>256</v>
      </c>
      <c r="C613" s="258">
        <v>44526.458335763891</v>
      </c>
      <c r="D613" s="214">
        <v>737.11199999999997</v>
      </c>
      <c r="E613" s="213" t="s">
        <v>257</v>
      </c>
      <c r="F613" s="213" t="s">
        <v>258</v>
      </c>
      <c r="G613" s="213" t="s">
        <v>260</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256</v>
      </c>
      <c r="B614" s="213" t="s">
        <v>256</v>
      </c>
      <c r="C614" s="258">
        <v>44526.500002430555</v>
      </c>
      <c r="D614" s="214">
        <v>735.28399999999999</v>
      </c>
      <c r="E614" s="213" t="s">
        <v>257</v>
      </c>
      <c r="F614" s="213" t="s">
        <v>258</v>
      </c>
      <c r="G614" s="213" t="s">
        <v>260</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256</v>
      </c>
      <c r="B615" s="213" t="s">
        <v>256</v>
      </c>
      <c r="C615" s="258">
        <v>44526.54166909722</v>
      </c>
      <c r="D615" s="214">
        <v>718.31700000000001</v>
      </c>
      <c r="E615" s="213" t="s">
        <v>257</v>
      </c>
      <c r="F615" s="213" t="s">
        <v>258</v>
      </c>
      <c r="G615" s="213" t="s">
        <v>260</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256</v>
      </c>
      <c r="B616" s="213" t="s">
        <v>256</v>
      </c>
      <c r="C616" s="258">
        <v>44526.583335763891</v>
      </c>
      <c r="D616" s="214">
        <v>692.98299999999995</v>
      </c>
      <c r="E616" s="213" t="s">
        <v>257</v>
      </c>
      <c r="F616" s="213" t="s">
        <v>258</v>
      </c>
      <c r="G616" s="213" t="s">
        <v>260</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256</v>
      </c>
      <c r="B617" s="213" t="s">
        <v>256</v>
      </c>
      <c r="C617" s="258">
        <v>44526.625002430555</v>
      </c>
      <c r="D617" s="214">
        <v>671.99400000000003</v>
      </c>
      <c r="E617" s="213" t="s">
        <v>257</v>
      </c>
      <c r="F617" s="213" t="s">
        <v>258</v>
      </c>
      <c r="G617" s="213" t="s">
        <v>260</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256</v>
      </c>
      <c r="B618" s="213" t="s">
        <v>256</v>
      </c>
      <c r="C618" s="258">
        <v>44526.66666909722</v>
      </c>
      <c r="D618" s="214">
        <v>669.09400000000005</v>
      </c>
      <c r="E618" s="213" t="s">
        <v>257</v>
      </c>
      <c r="F618" s="213" t="s">
        <v>258</v>
      </c>
      <c r="G618" s="213" t="s">
        <v>260</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256</v>
      </c>
      <c r="B619" s="213" t="s">
        <v>256</v>
      </c>
      <c r="C619" s="258">
        <v>44526.708335763891</v>
      </c>
      <c r="D619" s="214">
        <v>683.96600000000001</v>
      </c>
      <c r="E619" s="213" t="s">
        <v>257</v>
      </c>
      <c r="F619" s="213" t="s">
        <v>258</v>
      </c>
      <c r="G619" s="213" t="s">
        <v>260</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256</v>
      </c>
      <c r="B620" s="213" t="s">
        <v>256</v>
      </c>
      <c r="C620" s="258">
        <v>44526.750002430555</v>
      </c>
      <c r="D620" s="214">
        <v>730.08900000000006</v>
      </c>
      <c r="E620" s="213" t="s">
        <v>257</v>
      </c>
      <c r="F620" s="213" t="s">
        <v>258</v>
      </c>
      <c r="G620" s="213" t="s">
        <v>260</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256</v>
      </c>
      <c r="B621" s="213" t="s">
        <v>256</v>
      </c>
      <c r="C621" s="258">
        <v>44526.79166909722</v>
      </c>
      <c r="D621" s="214">
        <v>759.60699999999997</v>
      </c>
      <c r="E621" s="213" t="s">
        <v>257</v>
      </c>
      <c r="F621" s="213" t="s">
        <v>258</v>
      </c>
      <c r="G621" s="213" t="s">
        <v>260</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256</v>
      </c>
      <c r="B622" s="213" t="s">
        <v>256</v>
      </c>
      <c r="C622" s="258">
        <v>44526.833335763891</v>
      </c>
      <c r="D622" s="214">
        <v>772.68499999999995</v>
      </c>
      <c r="E622" s="213" t="s">
        <v>257</v>
      </c>
      <c r="F622" s="213" t="s">
        <v>258</v>
      </c>
      <c r="G622" s="213" t="s">
        <v>260</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256</v>
      </c>
      <c r="B623" s="213" t="s">
        <v>256</v>
      </c>
      <c r="C623" s="258">
        <v>44526.875002430555</v>
      </c>
      <c r="D623" s="214">
        <v>780.89700000000005</v>
      </c>
      <c r="E623" s="213" t="s">
        <v>257</v>
      </c>
      <c r="F623" s="213" t="s">
        <v>258</v>
      </c>
      <c r="G623" s="213" t="s">
        <v>260</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256</v>
      </c>
      <c r="B624" s="213" t="s">
        <v>256</v>
      </c>
      <c r="C624" s="258">
        <v>44526.91666909722</v>
      </c>
      <c r="D624" s="214">
        <v>778.12199999999996</v>
      </c>
      <c r="E624" s="213" t="s">
        <v>257</v>
      </c>
      <c r="F624" s="213" t="s">
        <v>258</v>
      </c>
      <c r="G624" s="213" t="s">
        <v>260</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256</v>
      </c>
      <c r="B625" s="213" t="s">
        <v>256</v>
      </c>
      <c r="C625" s="258">
        <v>44526.958335763891</v>
      </c>
      <c r="D625" s="214">
        <v>769.471</v>
      </c>
      <c r="E625" s="213" t="s">
        <v>257</v>
      </c>
      <c r="F625" s="213" t="s">
        <v>258</v>
      </c>
      <c r="G625" s="213" t="s">
        <v>260</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256</v>
      </c>
      <c r="B626" s="213" t="s">
        <v>256</v>
      </c>
      <c r="C626" s="258">
        <v>44527.000002430555</v>
      </c>
      <c r="D626" s="214">
        <v>763.78899999999999</v>
      </c>
      <c r="E626" s="213" t="s">
        <v>257</v>
      </c>
      <c r="F626" s="213" t="s">
        <v>258</v>
      </c>
      <c r="G626" s="213" t="s">
        <v>260</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256</v>
      </c>
      <c r="B627" s="213" t="s">
        <v>256</v>
      </c>
      <c r="C627" s="258">
        <v>44527.04166909722</v>
      </c>
      <c r="D627" s="214">
        <v>756.51599999999996</v>
      </c>
      <c r="E627" s="213" t="s">
        <v>257</v>
      </c>
      <c r="F627" s="213" t="s">
        <v>258</v>
      </c>
      <c r="G627" s="213" t="s">
        <v>260</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256</v>
      </c>
      <c r="B628" s="213" t="s">
        <v>256</v>
      </c>
      <c r="C628" s="258">
        <v>44527.083335763891</v>
      </c>
      <c r="D628" s="214">
        <v>755.52099999999996</v>
      </c>
      <c r="E628" s="213" t="s">
        <v>257</v>
      </c>
      <c r="F628" s="213" t="s">
        <v>258</v>
      </c>
      <c r="G628" s="213" t="s">
        <v>260</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256</v>
      </c>
      <c r="B629" s="213" t="s">
        <v>256</v>
      </c>
      <c r="C629" s="258">
        <v>44527.125002430555</v>
      </c>
      <c r="D629" s="214">
        <v>765.11699999999996</v>
      </c>
      <c r="E629" s="213" t="s">
        <v>257</v>
      </c>
      <c r="F629" s="213" t="s">
        <v>258</v>
      </c>
      <c r="G629" s="213" t="s">
        <v>260</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256</v>
      </c>
      <c r="B630" s="213" t="s">
        <v>256</v>
      </c>
      <c r="C630" s="258">
        <v>44527.16666909722</v>
      </c>
      <c r="D630" s="214">
        <v>769.005</v>
      </c>
      <c r="E630" s="213" t="s">
        <v>257</v>
      </c>
      <c r="F630" s="213" t="s">
        <v>258</v>
      </c>
      <c r="G630" s="213" t="s">
        <v>260</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256</v>
      </c>
      <c r="B631" s="213" t="s">
        <v>256</v>
      </c>
      <c r="C631" s="258">
        <v>44527.208335763891</v>
      </c>
      <c r="D631" s="214">
        <v>779.14200000000005</v>
      </c>
      <c r="E631" s="213" t="s">
        <v>257</v>
      </c>
      <c r="F631" s="213" t="s">
        <v>258</v>
      </c>
      <c r="G631" s="213" t="s">
        <v>260</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256</v>
      </c>
      <c r="B632" s="213" t="s">
        <v>256</v>
      </c>
      <c r="C632" s="258">
        <v>44527.250002430555</v>
      </c>
      <c r="D632" s="214">
        <v>792.74699999999996</v>
      </c>
      <c r="E632" s="213" t="s">
        <v>257</v>
      </c>
      <c r="F632" s="213" t="s">
        <v>258</v>
      </c>
      <c r="G632" s="213" t="s">
        <v>260</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256</v>
      </c>
      <c r="B633" s="213" t="s">
        <v>256</v>
      </c>
      <c r="C633" s="258">
        <v>44527.29166909722</v>
      </c>
      <c r="D633" s="214">
        <v>800.44500000000005</v>
      </c>
      <c r="E633" s="213" t="s">
        <v>257</v>
      </c>
      <c r="F633" s="213" t="s">
        <v>258</v>
      </c>
      <c r="G633" s="213" t="s">
        <v>260</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256</v>
      </c>
      <c r="B634" s="213" t="s">
        <v>256</v>
      </c>
      <c r="C634" s="258">
        <v>44527.333335763891</v>
      </c>
      <c r="D634" s="214">
        <v>807.101</v>
      </c>
      <c r="E634" s="213" t="s">
        <v>257</v>
      </c>
      <c r="F634" s="213" t="s">
        <v>258</v>
      </c>
      <c r="G634" s="213" t="s">
        <v>260</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256</v>
      </c>
      <c r="B635" s="213" t="s">
        <v>256</v>
      </c>
      <c r="C635" s="258">
        <v>44527.375002430555</v>
      </c>
      <c r="D635" s="214">
        <v>802.38199999999995</v>
      </c>
      <c r="E635" s="213" t="s">
        <v>257</v>
      </c>
      <c r="F635" s="213" t="s">
        <v>258</v>
      </c>
      <c r="G635" s="213" t="s">
        <v>260</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256</v>
      </c>
      <c r="B636" s="213" t="s">
        <v>256</v>
      </c>
      <c r="C636" s="258">
        <v>44527.41666909722</v>
      </c>
      <c r="D636" s="214">
        <v>788.12300000000005</v>
      </c>
      <c r="E636" s="213" t="s">
        <v>257</v>
      </c>
      <c r="F636" s="213" t="s">
        <v>258</v>
      </c>
      <c r="G636" s="213" t="s">
        <v>260</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256</v>
      </c>
      <c r="B637" s="213" t="s">
        <v>256</v>
      </c>
      <c r="C637" s="258">
        <v>44527.458335763891</v>
      </c>
      <c r="D637" s="214">
        <v>749.91300000000001</v>
      </c>
      <c r="E637" s="213" t="s">
        <v>257</v>
      </c>
      <c r="F637" s="213" t="s">
        <v>258</v>
      </c>
      <c r="G637" s="213" t="s">
        <v>260</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256</v>
      </c>
      <c r="B638" s="213" t="s">
        <v>256</v>
      </c>
      <c r="C638" s="258">
        <v>44527.500002430555</v>
      </c>
      <c r="D638" s="214">
        <v>702.31799999999998</v>
      </c>
      <c r="E638" s="213" t="s">
        <v>257</v>
      </c>
      <c r="F638" s="213" t="s">
        <v>258</v>
      </c>
      <c r="G638" s="213" t="s">
        <v>260</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256</v>
      </c>
      <c r="B639" s="213" t="s">
        <v>256</v>
      </c>
      <c r="C639" s="258">
        <v>44527.54166909722</v>
      </c>
      <c r="D639" s="214">
        <v>651.33699999999999</v>
      </c>
      <c r="E639" s="213" t="s">
        <v>257</v>
      </c>
      <c r="F639" s="213" t="s">
        <v>258</v>
      </c>
      <c r="G639" s="213" t="s">
        <v>260</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256</v>
      </c>
      <c r="B640" s="213" t="s">
        <v>256</v>
      </c>
      <c r="C640" s="258">
        <v>44527.583335763891</v>
      </c>
      <c r="D640" s="214">
        <v>620.46299999999997</v>
      </c>
      <c r="E640" s="213" t="s">
        <v>257</v>
      </c>
      <c r="F640" s="213" t="s">
        <v>258</v>
      </c>
      <c r="G640" s="213" t="s">
        <v>260</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256</v>
      </c>
      <c r="B641" s="213" t="s">
        <v>256</v>
      </c>
      <c r="C641" s="258">
        <v>44527.625002430555</v>
      </c>
      <c r="D641" s="214">
        <v>597.61900000000003</v>
      </c>
      <c r="E641" s="213" t="s">
        <v>257</v>
      </c>
      <c r="F641" s="213" t="s">
        <v>258</v>
      </c>
      <c r="G641" s="213" t="s">
        <v>260</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256</v>
      </c>
      <c r="B642" s="213" t="s">
        <v>256</v>
      </c>
      <c r="C642" s="258">
        <v>44527.66666909722</v>
      </c>
      <c r="D642" s="214">
        <v>593.59699999999998</v>
      </c>
      <c r="E642" s="213" t="s">
        <v>257</v>
      </c>
      <c r="F642" s="213" t="s">
        <v>258</v>
      </c>
      <c r="G642" s="213" t="s">
        <v>260</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256</v>
      </c>
      <c r="B643" s="213" t="s">
        <v>256</v>
      </c>
      <c r="C643" s="258">
        <v>44527.708335763891</v>
      </c>
      <c r="D643" s="214">
        <v>605.45299999999997</v>
      </c>
      <c r="E643" s="213" t="s">
        <v>257</v>
      </c>
      <c r="F643" s="213" t="s">
        <v>258</v>
      </c>
      <c r="G643" s="213" t="s">
        <v>260</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256</v>
      </c>
      <c r="B644" s="213" t="s">
        <v>256</v>
      </c>
      <c r="C644" s="258">
        <v>44527.750002430555</v>
      </c>
      <c r="D644" s="214">
        <v>648.60500000000002</v>
      </c>
      <c r="E644" s="213" t="s">
        <v>257</v>
      </c>
      <c r="F644" s="213" t="s">
        <v>258</v>
      </c>
      <c r="G644" s="213" t="s">
        <v>260</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256</v>
      </c>
      <c r="B645" s="213" t="s">
        <v>256</v>
      </c>
      <c r="C645" s="258">
        <v>44527.79166909722</v>
      </c>
      <c r="D645" s="214">
        <v>677.46799999999996</v>
      </c>
      <c r="E645" s="213" t="s">
        <v>257</v>
      </c>
      <c r="F645" s="213" t="s">
        <v>258</v>
      </c>
      <c r="G645" s="213" t="s">
        <v>260</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256</v>
      </c>
      <c r="B646" s="213" t="s">
        <v>256</v>
      </c>
      <c r="C646" s="258">
        <v>44527.833335763891</v>
      </c>
      <c r="D646" s="214">
        <v>679.32</v>
      </c>
      <c r="E646" s="213" t="s">
        <v>257</v>
      </c>
      <c r="F646" s="213" t="s">
        <v>258</v>
      </c>
      <c r="G646" s="213" t="s">
        <v>260</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256</v>
      </c>
      <c r="B647" s="213" t="s">
        <v>256</v>
      </c>
      <c r="C647" s="258">
        <v>44527.875002430555</v>
      </c>
      <c r="D647" s="214">
        <v>671.76599999999996</v>
      </c>
      <c r="E647" s="213" t="s">
        <v>257</v>
      </c>
      <c r="F647" s="213" t="s">
        <v>258</v>
      </c>
      <c r="G647" s="213" t="s">
        <v>260</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256</v>
      </c>
      <c r="B648" s="213" t="s">
        <v>256</v>
      </c>
      <c r="C648" s="258">
        <v>44527.91666909722</v>
      </c>
      <c r="D648" s="214">
        <v>670.33600000000001</v>
      </c>
      <c r="E648" s="213" t="s">
        <v>257</v>
      </c>
      <c r="F648" s="213" t="s">
        <v>258</v>
      </c>
      <c r="G648" s="213" t="s">
        <v>260</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256</v>
      </c>
      <c r="B649" s="213" t="s">
        <v>256</v>
      </c>
      <c r="C649" s="258">
        <v>44527.958335763891</v>
      </c>
      <c r="D649" s="214">
        <v>648.48400000000004</v>
      </c>
      <c r="E649" s="213" t="s">
        <v>257</v>
      </c>
      <c r="F649" s="213" t="s">
        <v>258</v>
      </c>
      <c r="G649" s="213" t="s">
        <v>260</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256</v>
      </c>
      <c r="B650" s="213" t="s">
        <v>256</v>
      </c>
      <c r="C650" s="258">
        <v>44528.000002430555</v>
      </c>
      <c r="D650" s="214">
        <v>631.60799999999995</v>
      </c>
      <c r="E650" s="213" t="s">
        <v>257</v>
      </c>
      <c r="F650" s="213" t="s">
        <v>258</v>
      </c>
      <c r="G650" s="213" t="s">
        <v>260</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256</v>
      </c>
      <c r="B651" s="213" t="s">
        <v>256</v>
      </c>
      <c r="C651" s="258">
        <v>44528.04166909722</v>
      </c>
      <c r="D651" s="214">
        <v>612.70500000000004</v>
      </c>
      <c r="E651" s="213" t="s">
        <v>257</v>
      </c>
      <c r="F651" s="213" t="s">
        <v>258</v>
      </c>
      <c r="G651" s="213" t="s">
        <v>260</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256</v>
      </c>
      <c r="B652" s="213" t="s">
        <v>256</v>
      </c>
      <c r="C652" s="258">
        <v>44528.083335763891</v>
      </c>
      <c r="D652" s="214">
        <v>602.92700000000002</v>
      </c>
      <c r="E652" s="213" t="s">
        <v>257</v>
      </c>
      <c r="F652" s="213" t="s">
        <v>258</v>
      </c>
      <c r="G652" s="213" t="s">
        <v>260</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256</v>
      </c>
      <c r="B653" s="213" t="s">
        <v>256</v>
      </c>
      <c r="C653" s="258">
        <v>44528.125002430555</v>
      </c>
      <c r="D653" s="214">
        <v>602.87900000000002</v>
      </c>
      <c r="E653" s="213" t="s">
        <v>257</v>
      </c>
      <c r="F653" s="213" t="s">
        <v>258</v>
      </c>
      <c r="G653" s="213" t="s">
        <v>260</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256</v>
      </c>
      <c r="B654" s="213" t="s">
        <v>256</v>
      </c>
      <c r="C654" s="258">
        <v>44528.16666909722</v>
      </c>
      <c r="D654" s="214">
        <v>607.91700000000003</v>
      </c>
      <c r="E654" s="213" t="s">
        <v>257</v>
      </c>
      <c r="F654" s="213" t="s">
        <v>258</v>
      </c>
      <c r="G654" s="213" t="s">
        <v>260</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256</v>
      </c>
      <c r="B655" s="213" t="s">
        <v>256</v>
      </c>
      <c r="C655" s="258">
        <v>44528.208335763891</v>
      </c>
      <c r="D655" s="214">
        <v>624.52700000000004</v>
      </c>
      <c r="E655" s="213" t="s">
        <v>257</v>
      </c>
      <c r="F655" s="213" t="s">
        <v>258</v>
      </c>
      <c r="G655" s="213" t="s">
        <v>260</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256</v>
      </c>
      <c r="B656" s="213" t="s">
        <v>256</v>
      </c>
      <c r="C656" s="258">
        <v>44528.250002430555</v>
      </c>
      <c r="D656" s="214">
        <v>641.97799999999995</v>
      </c>
      <c r="E656" s="213" t="s">
        <v>257</v>
      </c>
      <c r="F656" s="213" t="s">
        <v>258</v>
      </c>
      <c r="G656" s="213" t="s">
        <v>260</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256</v>
      </c>
      <c r="B657" s="213" t="s">
        <v>256</v>
      </c>
      <c r="C657" s="258">
        <v>44528.29166909722</v>
      </c>
      <c r="D657" s="214">
        <v>668.05700000000002</v>
      </c>
      <c r="E657" s="213" t="s">
        <v>257</v>
      </c>
      <c r="F657" s="213" t="s">
        <v>258</v>
      </c>
      <c r="G657" s="213" t="s">
        <v>260</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256</v>
      </c>
      <c r="B658" s="213" t="s">
        <v>256</v>
      </c>
      <c r="C658" s="258">
        <v>44528.333335763891</v>
      </c>
      <c r="D658" s="214">
        <v>692.33799999999997</v>
      </c>
      <c r="E658" s="213" t="s">
        <v>257</v>
      </c>
      <c r="F658" s="213" t="s">
        <v>258</v>
      </c>
      <c r="G658" s="213" t="s">
        <v>260</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256</v>
      </c>
      <c r="B659" s="213" t="s">
        <v>256</v>
      </c>
      <c r="C659" s="258">
        <v>44528.375002430555</v>
      </c>
      <c r="D659" s="214">
        <v>710.40899999999999</v>
      </c>
      <c r="E659" s="213" t="s">
        <v>257</v>
      </c>
      <c r="F659" s="213" t="s">
        <v>258</v>
      </c>
      <c r="G659" s="213" t="s">
        <v>260</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256</v>
      </c>
      <c r="B660" s="213" t="s">
        <v>256</v>
      </c>
      <c r="C660" s="258">
        <v>44528.41666909722</v>
      </c>
      <c r="D660" s="214">
        <v>693.47500000000002</v>
      </c>
      <c r="E660" s="213" t="s">
        <v>257</v>
      </c>
      <c r="F660" s="213" t="s">
        <v>258</v>
      </c>
      <c r="G660" s="213" t="s">
        <v>260</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256</v>
      </c>
      <c r="B661" s="213" t="s">
        <v>256</v>
      </c>
      <c r="C661" s="258">
        <v>44528.458335763891</v>
      </c>
      <c r="D661" s="214">
        <v>639.44299999999998</v>
      </c>
      <c r="E661" s="213" t="s">
        <v>257</v>
      </c>
      <c r="F661" s="213" t="s">
        <v>258</v>
      </c>
      <c r="G661" s="213" t="s">
        <v>260</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256</v>
      </c>
      <c r="B662" s="213" t="s">
        <v>256</v>
      </c>
      <c r="C662" s="258">
        <v>44528.500002430555</v>
      </c>
      <c r="D662" s="214">
        <v>601.06500000000005</v>
      </c>
      <c r="E662" s="213" t="s">
        <v>257</v>
      </c>
      <c r="F662" s="213" t="s">
        <v>258</v>
      </c>
      <c r="G662" s="213" t="s">
        <v>260</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256</v>
      </c>
      <c r="B663" s="213" t="s">
        <v>256</v>
      </c>
      <c r="C663" s="258">
        <v>44528.54166909722</v>
      </c>
      <c r="D663" s="214">
        <v>579.274</v>
      </c>
      <c r="E663" s="213" t="s">
        <v>257</v>
      </c>
      <c r="F663" s="213" t="s">
        <v>258</v>
      </c>
      <c r="G663" s="213" t="s">
        <v>260</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256</v>
      </c>
      <c r="B664" s="213" t="s">
        <v>256</v>
      </c>
      <c r="C664" s="258">
        <v>44528.583335763891</v>
      </c>
      <c r="D664" s="214">
        <v>566.39300000000003</v>
      </c>
      <c r="E664" s="213" t="s">
        <v>257</v>
      </c>
      <c r="F664" s="213" t="s">
        <v>258</v>
      </c>
      <c r="G664" s="213" t="s">
        <v>260</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256</v>
      </c>
      <c r="B665" s="213" t="s">
        <v>256</v>
      </c>
      <c r="C665" s="258">
        <v>44528.625002430555</v>
      </c>
      <c r="D665" s="214">
        <v>560.12</v>
      </c>
      <c r="E665" s="213" t="s">
        <v>257</v>
      </c>
      <c r="F665" s="213" t="s">
        <v>258</v>
      </c>
      <c r="G665" s="213" t="s">
        <v>260</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256</v>
      </c>
      <c r="B666" s="213" t="s">
        <v>256</v>
      </c>
      <c r="C666" s="258">
        <v>44528.66666909722</v>
      </c>
      <c r="D666" s="214">
        <v>560.21799999999996</v>
      </c>
      <c r="E666" s="213" t="s">
        <v>257</v>
      </c>
      <c r="F666" s="213" t="s">
        <v>258</v>
      </c>
      <c r="G666" s="213" t="s">
        <v>260</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256</v>
      </c>
      <c r="B667" s="213" t="s">
        <v>256</v>
      </c>
      <c r="C667" s="258">
        <v>44528.708335763891</v>
      </c>
      <c r="D667" s="214">
        <v>583.00900000000001</v>
      </c>
      <c r="E667" s="213" t="s">
        <v>257</v>
      </c>
      <c r="F667" s="213" t="s">
        <v>258</v>
      </c>
      <c r="G667" s="213" t="s">
        <v>260</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256</v>
      </c>
      <c r="B668" s="213" t="s">
        <v>256</v>
      </c>
      <c r="C668" s="258">
        <v>44528.750002430555</v>
      </c>
      <c r="D668" s="214">
        <v>636.44000000000005</v>
      </c>
      <c r="E668" s="213" t="s">
        <v>257</v>
      </c>
      <c r="F668" s="213" t="s">
        <v>258</v>
      </c>
      <c r="G668" s="213" t="s">
        <v>260</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256</v>
      </c>
      <c r="B669" s="213" t="s">
        <v>256</v>
      </c>
      <c r="C669" s="258">
        <v>44528.79166909722</v>
      </c>
      <c r="D669" s="214">
        <v>670.42200000000003</v>
      </c>
      <c r="E669" s="213" t="s">
        <v>257</v>
      </c>
      <c r="F669" s="213" t="s">
        <v>258</v>
      </c>
      <c r="G669" s="213" t="s">
        <v>260</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256</v>
      </c>
      <c r="B670" s="213" t="s">
        <v>256</v>
      </c>
      <c r="C670" s="258">
        <v>44528.833335763891</v>
      </c>
      <c r="D670" s="214">
        <v>686.89800000000002</v>
      </c>
      <c r="E670" s="213" t="s">
        <v>257</v>
      </c>
      <c r="F670" s="213" t="s">
        <v>258</v>
      </c>
      <c r="G670" s="213" t="s">
        <v>260</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256</v>
      </c>
      <c r="B671" s="213" t="s">
        <v>256</v>
      </c>
      <c r="C671" s="258">
        <v>44528.875002430555</v>
      </c>
      <c r="D671" s="214">
        <v>695.745</v>
      </c>
      <c r="E671" s="213" t="s">
        <v>257</v>
      </c>
      <c r="F671" s="213" t="s">
        <v>258</v>
      </c>
      <c r="G671" s="213" t="s">
        <v>260</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256</v>
      </c>
      <c r="B672" s="213" t="s">
        <v>256</v>
      </c>
      <c r="C672" s="258">
        <v>44528.91666909722</v>
      </c>
      <c r="D672" s="214">
        <v>688.99800000000005</v>
      </c>
      <c r="E672" s="213" t="s">
        <v>257</v>
      </c>
      <c r="F672" s="213" t="s">
        <v>258</v>
      </c>
      <c r="G672" s="213" t="s">
        <v>260</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256</v>
      </c>
      <c r="B673" s="213" t="s">
        <v>256</v>
      </c>
      <c r="C673" s="258">
        <v>44528.958335763891</v>
      </c>
      <c r="D673" s="214">
        <v>673.94299999999998</v>
      </c>
      <c r="E673" s="213" t="s">
        <v>257</v>
      </c>
      <c r="F673" s="213" t="s">
        <v>258</v>
      </c>
      <c r="G673" s="213" t="s">
        <v>260</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256</v>
      </c>
      <c r="B674" s="213" t="s">
        <v>256</v>
      </c>
      <c r="C674" s="258">
        <v>44529.000002430555</v>
      </c>
      <c r="D674" s="214">
        <v>656.81500000000005</v>
      </c>
      <c r="E674" s="213" t="s">
        <v>257</v>
      </c>
      <c r="F674" s="213" t="s">
        <v>258</v>
      </c>
      <c r="G674" s="213" t="s">
        <v>260</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256</v>
      </c>
      <c r="B675" s="213" t="s">
        <v>256</v>
      </c>
      <c r="C675" s="258">
        <v>44529.04166909722</v>
      </c>
      <c r="D675" s="214">
        <v>652.53599999999994</v>
      </c>
      <c r="E675" s="213" t="s">
        <v>257</v>
      </c>
      <c r="F675" s="213" t="s">
        <v>258</v>
      </c>
      <c r="G675" s="213" t="s">
        <v>260</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256</v>
      </c>
      <c r="B676" s="213" t="s">
        <v>256</v>
      </c>
      <c r="C676" s="258">
        <v>44529.083335763891</v>
      </c>
      <c r="D676" s="214">
        <v>661.81299999999999</v>
      </c>
      <c r="E676" s="213" t="s">
        <v>257</v>
      </c>
      <c r="F676" s="213" t="s">
        <v>258</v>
      </c>
      <c r="G676" s="213" t="s">
        <v>260</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256</v>
      </c>
      <c r="B677" s="213" t="s">
        <v>256</v>
      </c>
      <c r="C677" s="258">
        <v>44529.125002430555</v>
      </c>
      <c r="D677" s="214">
        <v>672.48199999999997</v>
      </c>
      <c r="E677" s="213" t="s">
        <v>257</v>
      </c>
      <c r="F677" s="213" t="s">
        <v>258</v>
      </c>
      <c r="G677" s="213" t="s">
        <v>260</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256</v>
      </c>
      <c r="B678" s="213" t="s">
        <v>256</v>
      </c>
      <c r="C678" s="258">
        <v>44529.16666909722</v>
      </c>
      <c r="D678" s="214">
        <v>697.12199999999996</v>
      </c>
      <c r="E678" s="213" t="s">
        <v>257</v>
      </c>
      <c r="F678" s="213" t="s">
        <v>258</v>
      </c>
      <c r="G678" s="213" t="s">
        <v>260</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256</v>
      </c>
      <c r="B679" s="213" t="s">
        <v>256</v>
      </c>
      <c r="C679" s="258">
        <v>44529.208335763891</v>
      </c>
      <c r="D679" s="214">
        <v>727.76499999999999</v>
      </c>
      <c r="E679" s="213" t="s">
        <v>257</v>
      </c>
      <c r="F679" s="213" t="s">
        <v>258</v>
      </c>
      <c r="G679" s="213" t="s">
        <v>260</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256</v>
      </c>
      <c r="B680" s="213" t="s">
        <v>256</v>
      </c>
      <c r="C680" s="258">
        <v>44529.250002430555</v>
      </c>
      <c r="D680" s="214">
        <v>775.03899999999999</v>
      </c>
      <c r="E680" s="213" t="s">
        <v>257</v>
      </c>
      <c r="F680" s="213" t="s">
        <v>258</v>
      </c>
      <c r="G680" s="213" t="s">
        <v>260</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256</v>
      </c>
      <c r="B681" s="213" t="s">
        <v>256</v>
      </c>
      <c r="C681" s="258">
        <v>44529.29166909722</v>
      </c>
      <c r="D681" s="214">
        <v>844.88400000000001</v>
      </c>
      <c r="E681" s="213" t="s">
        <v>257</v>
      </c>
      <c r="F681" s="213" t="s">
        <v>258</v>
      </c>
      <c r="G681" s="213" t="s">
        <v>260</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256</v>
      </c>
      <c r="B682" s="213" t="s">
        <v>256</v>
      </c>
      <c r="C682" s="258">
        <v>44529.333335763891</v>
      </c>
      <c r="D682" s="214">
        <v>885.86800000000005</v>
      </c>
      <c r="E682" s="213" t="s">
        <v>257</v>
      </c>
      <c r="F682" s="213" t="s">
        <v>258</v>
      </c>
      <c r="G682" s="213" t="s">
        <v>260</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256</v>
      </c>
      <c r="B683" s="213" t="s">
        <v>256</v>
      </c>
      <c r="C683" s="258">
        <v>44529.375002430555</v>
      </c>
      <c r="D683" s="214">
        <v>897.19</v>
      </c>
      <c r="E683" s="213" t="s">
        <v>257</v>
      </c>
      <c r="F683" s="213" t="s">
        <v>258</v>
      </c>
      <c r="G683" s="213" t="s">
        <v>260</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256</v>
      </c>
      <c r="B684" s="213" t="s">
        <v>256</v>
      </c>
      <c r="C684" s="258">
        <v>44529.41666909722</v>
      </c>
      <c r="D684" s="214">
        <v>865.12400000000002</v>
      </c>
      <c r="E684" s="213" t="s">
        <v>257</v>
      </c>
      <c r="F684" s="213" t="s">
        <v>258</v>
      </c>
      <c r="G684" s="213" t="s">
        <v>260</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256</v>
      </c>
      <c r="B685" s="213" t="s">
        <v>256</v>
      </c>
      <c r="C685" s="258">
        <v>44529.458335763891</v>
      </c>
      <c r="D685" s="214">
        <v>807.98800000000006</v>
      </c>
      <c r="E685" s="213" t="s">
        <v>257</v>
      </c>
      <c r="F685" s="213" t="s">
        <v>258</v>
      </c>
      <c r="G685" s="213" t="s">
        <v>260</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256</v>
      </c>
      <c r="B686" s="213" t="s">
        <v>256</v>
      </c>
      <c r="C686" s="258">
        <v>44529.500002430555</v>
      </c>
      <c r="D686" s="214">
        <v>751.81799999999998</v>
      </c>
      <c r="E686" s="213" t="s">
        <v>257</v>
      </c>
      <c r="F686" s="213" t="s">
        <v>258</v>
      </c>
      <c r="G686" s="213" t="s">
        <v>260</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256</v>
      </c>
      <c r="B687" s="213" t="s">
        <v>256</v>
      </c>
      <c r="C687" s="258">
        <v>44529.54166909722</v>
      </c>
      <c r="D687" s="214">
        <v>710.36099999999999</v>
      </c>
      <c r="E687" s="213" t="s">
        <v>257</v>
      </c>
      <c r="F687" s="213" t="s">
        <v>258</v>
      </c>
      <c r="G687" s="213" t="s">
        <v>260</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256</v>
      </c>
      <c r="B688" s="213" t="s">
        <v>256</v>
      </c>
      <c r="C688" s="258">
        <v>44529.583335763891</v>
      </c>
      <c r="D688" s="214">
        <v>680.56799999999998</v>
      </c>
      <c r="E688" s="213" t="s">
        <v>257</v>
      </c>
      <c r="F688" s="213" t="s">
        <v>258</v>
      </c>
      <c r="G688" s="213" t="s">
        <v>260</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256</v>
      </c>
      <c r="B689" s="213" t="s">
        <v>256</v>
      </c>
      <c r="C689" s="258">
        <v>44529.625002430555</v>
      </c>
      <c r="D689" s="214">
        <v>674.14400000000001</v>
      </c>
      <c r="E689" s="213" t="s">
        <v>257</v>
      </c>
      <c r="F689" s="213" t="s">
        <v>258</v>
      </c>
      <c r="G689" s="213" t="s">
        <v>260</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256</v>
      </c>
      <c r="B690" s="213" t="s">
        <v>256</v>
      </c>
      <c r="C690" s="258">
        <v>44529.66666909722</v>
      </c>
      <c r="D690" s="214">
        <v>671.86300000000006</v>
      </c>
      <c r="E690" s="213" t="s">
        <v>257</v>
      </c>
      <c r="F690" s="213" t="s">
        <v>258</v>
      </c>
      <c r="G690" s="213" t="s">
        <v>260</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256</v>
      </c>
      <c r="B691" s="213" t="s">
        <v>256</v>
      </c>
      <c r="C691" s="258">
        <v>44529.708335763891</v>
      </c>
      <c r="D691" s="214">
        <v>694.39</v>
      </c>
      <c r="E691" s="213" t="s">
        <v>257</v>
      </c>
      <c r="F691" s="213" t="s">
        <v>258</v>
      </c>
      <c r="G691" s="213" t="s">
        <v>260</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256</v>
      </c>
      <c r="B692" s="213" t="s">
        <v>256</v>
      </c>
      <c r="C692" s="258">
        <v>44529.750002430555</v>
      </c>
      <c r="D692" s="214">
        <v>746.58399999999995</v>
      </c>
      <c r="E692" s="213" t="s">
        <v>257</v>
      </c>
      <c r="F692" s="213" t="s">
        <v>258</v>
      </c>
      <c r="G692" s="213" t="s">
        <v>260</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256</v>
      </c>
      <c r="B693" s="213" t="s">
        <v>256</v>
      </c>
      <c r="C693" s="258">
        <v>44529.79166909722</v>
      </c>
      <c r="D693" s="214">
        <v>782.37400000000002</v>
      </c>
      <c r="E693" s="213" t="s">
        <v>257</v>
      </c>
      <c r="F693" s="213" t="s">
        <v>258</v>
      </c>
      <c r="G693" s="213" t="s">
        <v>260</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256</v>
      </c>
      <c r="B694" s="213" t="s">
        <v>256</v>
      </c>
      <c r="C694" s="258">
        <v>44529.833335763891</v>
      </c>
      <c r="D694" s="214">
        <v>793.178</v>
      </c>
      <c r="E694" s="213" t="s">
        <v>257</v>
      </c>
      <c r="F694" s="213" t="s">
        <v>258</v>
      </c>
      <c r="G694" s="213" t="s">
        <v>260</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256</v>
      </c>
      <c r="B695" s="213" t="s">
        <v>256</v>
      </c>
      <c r="C695" s="258">
        <v>44529.875002430555</v>
      </c>
      <c r="D695" s="214">
        <v>804.73400000000004</v>
      </c>
      <c r="E695" s="213" t="s">
        <v>257</v>
      </c>
      <c r="F695" s="213" t="s">
        <v>258</v>
      </c>
      <c r="G695" s="213" t="s">
        <v>260</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256</v>
      </c>
      <c r="B696" s="213" t="s">
        <v>256</v>
      </c>
      <c r="C696" s="258">
        <v>44529.91666909722</v>
      </c>
      <c r="D696" s="214">
        <v>790.52200000000005</v>
      </c>
      <c r="E696" s="213" t="s">
        <v>257</v>
      </c>
      <c r="F696" s="213" t="s">
        <v>258</v>
      </c>
      <c r="G696" s="213" t="s">
        <v>260</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256</v>
      </c>
      <c r="B697" s="213" t="s">
        <v>256</v>
      </c>
      <c r="C697" s="258">
        <v>44529.958335763891</v>
      </c>
      <c r="D697" s="214">
        <v>755.17399999999998</v>
      </c>
      <c r="E697" s="213" t="s">
        <v>257</v>
      </c>
      <c r="F697" s="213" t="s">
        <v>258</v>
      </c>
      <c r="G697" s="213" t="s">
        <v>260</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256</v>
      </c>
      <c r="B698" s="213" t="s">
        <v>256</v>
      </c>
      <c r="C698" s="258">
        <v>44530.000002430555</v>
      </c>
      <c r="D698" s="214">
        <v>734.54200000000003</v>
      </c>
      <c r="E698" s="213" t="s">
        <v>257</v>
      </c>
      <c r="F698" s="213" t="s">
        <v>258</v>
      </c>
      <c r="G698" s="213" t="s">
        <v>260</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256</v>
      </c>
      <c r="B699" s="213" t="s">
        <v>256</v>
      </c>
      <c r="C699" s="258">
        <v>44530.04166909722</v>
      </c>
      <c r="D699" s="214">
        <v>727.44100000000003</v>
      </c>
      <c r="E699" s="213" t="s">
        <v>257</v>
      </c>
      <c r="F699" s="213" t="s">
        <v>258</v>
      </c>
      <c r="G699" s="213" t="s">
        <v>260</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256</v>
      </c>
      <c r="B700" s="213" t="s">
        <v>256</v>
      </c>
      <c r="C700" s="258">
        <v>44530.083335763891</v>
      </c>
      <c r="D700" s="214">
        <v>724.05100000000004</v>
      </c>
      <c r="E700" s="213" t="s">
        <v>257</v>
      </c>
      <c r="F700" s="213" t="s">
        <v>258</v>
      </c>
      <c r="G700" s="213" t="s">
        <v>260</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256</v>
      </c>
      <c r="B701" s="213" t="s">
        <v>256</v>
      </c>
      <c r="C701" s="258">
        <v>44530.125002430555</v>
      </c>
      <c r="D701" s="214">
        <v>728.36599999999999</v>
      </c>
      <c r="E701" s="213" t="s">
        <v>257</v>
      </c>
      <c r="F701" s="213" t="s">
        <v>258</v>
      </c>
      <c r="G701" s="213" t="s">
        <v>260</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256</v>
      </c>
      <c r="B702" s="213" t="s">
        <v>256</v>
      </c>
      <c r="C702" s="258">
        <v>44530.16666909722</v>
      </c>
      <c r="D702" s="214">
        <v>730.16300000000001</v>
      </c>
      <c r="E702" s="213" t="s">
        <v>257</v>
      </c>
      <c r="F702" s="213" t="s">
        <v>258</v>
      </c>
      <c r="G702" s="213" t="s">
        <v>260</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256</v>
      </c>
      <c r="B703" s="213" t="s">
        <v>256</v>
      </c>
      <c r="C703" s="258">
        <v>44530.208335763891</v>
      </c>
      <c r="D703" s="214">
        <v>742.07</v>
      </c>
      <c r="E703" s="213" t="s">
        <v>257</v>
      </c>
      <c r="F703" s="213" t="s">
        <v>258</v>
      </c>
      <c r="G703" s="213" t="s">
        <v>260</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256</v>
      </c>
      <c r="B704" s="213" t="s">
        <v>256</v>
      </c>
      <c r="C704" s="258">
        <v>44530.250002430555</v>
      </c>
      <c r="D704" s="214">
        <v>766.07100000000003</v>
      </c>
      <c r="E704" s="213" t="s">
        <v>257</v>
      </c>
      <c r="F704" s="213" t="s">
        <v>258</v>
      </c>
      <c r="G704" s="213" t="s">
        <v>260</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256</v>
      </c>
      <c r="B705" s="213" t="s">
        <v>256</v>
      </c>
      <c r="C705" s="258">
        <v>44530.29166909722</v>
      </c>
      <c r="D705" s="214">
        <v>813.52</v>
      </c>
      <c r="E705" s="213" t="s">
        <v>257</v>
      </c>
      <c r="F705" s="213" t="s">
        <v>258</v>
      </c>
      <c r="G705" s="213" t="s">
        <v>260</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256</v>
      </c>
      <c r="B706" s="213" t="s">
        <v>256</v>
      </c>
      <c r="C706" s="258">
        <v>44530.333335763891</v>
      </c>
      <c r="D706" s="214">
        <v>839.27200000000005</v>
      </c>
      <c r="E706" s="213" t="s">
        <v>257</v>
      </c>
      <c r="F706" s="213" t="s">
        <v>258</v>
      </c>
      <c r="G706" s="213" t="s">
        <v>260</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256</v>
      </c>
      <c r="B707" s="213" t="s">
        <v>256</v>
      </c>
      <c r="C707" s="258">
        <v>44530.375002430555</v>
      </c>
      <c r="D707" s="214">
        <v>824.625</v>
      </c>
      <c r="E707" s="213" t="s">
        <v>257</v>
      </c>
      <c r="F707" s="213" t="s">
        <v>258</v>
      </c>
      <c r="G707" s="213" t="s">
        <v>260</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256</v>
      </c>
      <c r="B708" s="213" t="s">
        <v>256</v>
      </c>
      <c r="C708" s="258">
        <v>44530.41666909722</v>
      </c>
      <c r="D708" s="214">
        <v>786.95100000000002</v>
      </c>
      <c r="E708" s="213" t="s">
        <v>257</v>
      </c>
      <c r="F708" s="213" t="s">
        <v>258</v>
      </c>
      <c r="G708" s="213" t="s">
        <v>260</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256</v>
      </c>
      <c r="B709" s="213" t="s">
        <v>256</v>
      </c>
      <c r="C709" s="258">
        <v>44530.458335763891</v>
      </c>
      <c r="D709" s="214">
        <v>732.31</v>
      </c>
      <c r="E709" s="213" t="s">
        <v>257</v>
      </c>
      <c r="F709" s="213" t="s">
        <v>258</v>
      </c>
      <c r="G709" s="213" t="s">
        <v>260</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256</v>
      </c>
      <c r="B710" s="213" t="s">
        <v>256</v>
      </c>
      <c r="C710" s="258">
        <v>44530.500002430555</v>
      </c>
      <c r="D710" s="214">
        <v>681.54100000000005</v>
      </c>
      <c r="E710" s="213" t="s">
        <v>257</v>
      </c>
      <c r="F710" s="213" t="s">
        <v>258</v>
      </c>
      <c r="G710" s="213" t="s">
        <v>260</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256</v>
      </c>
      <c r="B711" s="213" t="s">
        <v>256</v>
      </c>
      <c r="C711" s="258">
        <v>44530.54166909722</v>
      </c>
      <c r="D711" s="214">
        <v>658.63800000000003</v>
      </c>
      <c r="E711" s="213" t="s">
        <v>257</v>
      </c>
      <c r="F711" s="213" t="s">
        <v>258</v>
      </c>
      <c r="G711" s="213" t="s">
        <v>260</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256</v>
      </c>
      <c r="B712" s="213" t="s">
        <v>256</v>
      </c>
      <c r="C712" s="258">
        <v>44530.583335763891</v>
      </c>
      <c r="D712" s="214">
        <v>633.52800000000002</v>
      </c>
      <c r="E712" s="213" t="s">
        <v>257</v>
      </c>
      <c r="F712" s="213" t="s">
        <v>258</v>
      </c>
      <c r="G712" s="213" t="s">
        <v>260</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256</v>
      </c>
      <c r="B713" s="213" t="s">
        <v>256</v>
      </c>
      <c r="C713" s="258">
        <v>44530.625002430555</v>
      </c>
      <c r="D713" s="214">
        <v>619.77499999999998</v>
      </c>
      <c r="E713" s="213" t="s">
        <v>257</v>
      </c>
      <c r="F713" s="213" t="s">
        <v>258</v>
      </c>
      <c r="G713" s="213" t="s">
        <v>260</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256</v>
      </c>
      <c r="B714" s="213" t="s">
        <v>256</v>
      </c>
      <c r="C714" s="258">
        <v>44530.66666909722</v>
      </c>
      <c r="D714" s="214">
        <v>610.81399999999996</v>
      </c>
      <c r="E714" s="213" t="s">
        <v>257</v>
      </c>
      <c r="F714" s="213" t="s">
        <v>258</v>
      </c>
      <c r="G714" s="213" t="s">
        <v>260</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256</v>
      </c>
      <c r="B715" s="213" t="s">
        <v>256</v>
      </c>
      <c r="C715" s="258">
        <v>44530.708335763891</v>
      </c>
      <c r="D715" s="214">
        <v>625.92399999999998</v>
      </c>
      <c r="E715" s="213" t="s">
        <v>257</v>
      </c>
      <c r="F715" s="213" t="s">
        <v>258</v>
      </c>
      <c r="G715" s="213" t="s">
        <v>260</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256</v>
      </c>
      <c r="B716" s="213" t="s">
        <v>256</v>
      </c>
      <c r="C716" s="258">
        <v>44530.750002430555</v>
      </c>
      <c r="D716" s="214">
        <v>666.33399999999995</v>
      </c>
      <c r="E716" s="213" t="s">
        <v>257</v>
      </c>
      <c r="F716" s="213" t="s">
        <v>258</v>
      </c>
      <c r="G716" s="213" t="s">
        <v>260</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256</v>
      </c>
      <c r="B717" s="213" t="s">
        <v>256</v>
      </c>
      <c r="C717" s="258">
        <v>44530.79166909722</v>
      </c>
      <c r="D717" s="214">
        <v>698.14099999999996</v>
      </c>
      <c r="E717" s="213" t="s">
        <v>257</v>
      </c>
      <c r="F717" s="213" t="s">
        <v>258</v>
      </c>
      <c r="G717" s="213" t="s">
        <v>260</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256</v>
      </c>
      <c r="B718" s="213" t="s">
        <v>256</v>
      </c>
      <c r="C718" s="258">
        <v>44530.833335763891</v>
      </c>
      <c r="D718" s="214">
        <v>727.48400000000004</v>
      </c>
      <c r="E718" s="213" t="s">
        <v>257</v>
      </c>
      <c r="F718" s="213" t="s">
        <v>258</v>
      </c>
      <c r="G718" s="213" t="s">
        <v>260</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256</v>
      </c>
      <c r="B719" s="213" t="s">
        <v>256</v>
      </c>
      <c r="C719" s="258">
        <v>44530.875002430555</v>
      </c>
      <c r="D719" s="214">
        <v>736.11800000000005</v>
      </c>
      <c r="E719" s="213" t="s">
        <v>257</v>
      </c>
      <c r="F719" s="213" t="s">
        <v>258</v>
      </c>
      <c r="G719" s="213" t="s">
        <v>260</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256</v>
      </c>
      <c r="B720" s="213" t="s">
        <v>256</v>
      </c>
      <c r="C720" s="258">
        <v>44530.91666909722</v>
      </c>
      <c r="D720" s="214">
        <v>740.52</v>
      </c>
      <c r="E720" s="213" t="s">
        <v>257</v>
      </c>
      <c r="F720" s="213" t="s">
        <v>258</v>
      </c>
      <c r="G720" s="213" t="s">
        <v>260</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256</v>
      </c>
      <c r="B721" s="213" t="s">
        <v>256</v>
      </c>
      <c r="C721" s="258">
        <v>44530.958335763891</v>
      </c>
      <c r="D721" s="214">
        <v>735.678</v>
      </c>
      <c r="E721" s="213" t="s">
        <v>257</v>
      </c>
      <c r="F721" s="213" t="s">
        <v>258</v>
      </c>
      <c r="G721" s="213" t="s">
        <v>260</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256</v>
      </c>
      <c r="B722" s="213" t="s">
        <v>256</v>
      </c>
      <c r="C722" s="258">
        <v>44531.000002430555</v>
      </c>
      <c r="D722" s="214">
        <v>724.3</v>
      </c>
      <c r="E722" s="213" t="s">
        <v>257</v>
      </c>
      <c r="F722" s="213" t="s">
        <v>258</v>
      </c>
      <c r="G722" s="213" t="s">
        <v>260</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231</v>
      </c>
      <c r="G3" s="93" t="s">
        <v>122</v>
      </c>
      <c r="H3" s="93" t="s">
        <v>206</v>
      </c>
      <c r="I3" s="93" t="s">
        <v>123</v>
      </c>
      <c r="J3" s="93" t="s">
        <v>240</v>
      </c>
    </row>
    <row r="4" spans="1:11" x14ac:dyDescent="0.2">
      <c r="A4" s="217"/>
      <c r="B4" s="217"/>
      <c r="C4" s="211"/>
      <c r="D4" s="211"/>
      <c r="E4" s="217"/>
      <c r="G4" s="217"/>
      <c r="H4" s="217"/>
      <c r="I4" s="217"/>
      <c r="J4" s="265"/>
    </row>
    <row r="5" spans="1:11" x14ac:dyDescent="0.2">
      <c r="A5" s="217" t="s">
        <v>230</v>
      </c>
      <c r="B5" s="289" t="s">
        <v>241</v>
      </c>
      <c r="C5" s="314"/>
      <c r="D5" s="314"/>
      <c r="E5" s="315"/>
      <c r="F5" s="310"/>
      <c r="G5" s="316"/>
      <c r="H5" s="317"/>
      <c r="I5" s="318">
        <f>H5*G5</f>
        <v>0</v>
      </c>
      <c r="J5" s="265"/>
    </row>
    <row r="6" spans="1:11" x14ac:dyDescent="0.2">
      <c r="A6" s="92" t="s">
        <v>64</v>
      </c>
      <c r="B6" s="289" t="s">
        <v>241</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249</v>
      </c>
      <c r="C10" s="312">
        <v>44530.479166666664</v>
      </c>
      <c r="D10" s="312">
        <v>44532.234722222223</v>
      </c>
      <c r="E10" s="315" t="s">
        <v>250</v>
      </c>
      <c r="F10" s="310" t="s">
        <v>253</v>
      </c>
      <c r="G10" s="316">
        <v>12.5</v>
      </c>
      <c r="H10" s="217">
        <v>790</v>
      </c>
      <c r="I10" s="318">
        <f>H10*G10</f>
        <v>9875</v>
      </c>
      <c r="J10" s="212">
        <f>I10/2</f>
        <v>4937.5</v>
      </c>
    </row>
    <row r="11" spans="1:11" s="217" customFormat="1" x14ac:dyDescent="0.2">
      <c r="A11" s="16"/>
      <c r="B11" s="289" t="s">
        <v>251</v>
      </c>
      <c r="C11" s="295">
        <v>44513.322222222225</v>
      </c>
      <c r="D11" s="295">
        <v>44515.041666666664</v>
      </c>
      <c r="E11" s="313" t="s">
        <v>252</v>
      </c>
      <c r="F11" s="217" t="s">
        <v>254</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239</v>
      </c>
      <c r="D16" s="301" t="s">
        <v>66</v>
      </c>
      <c r="E16" s="313" t="s">
        <v>235</v>
      </c>
      <c r="F16" s="313" t="s">
        <v>236</v>
      </c>
      <c r="I16" s="205"/>
    </row>
    <row r="17" spans="1:16" x14ac:dyDescent="0.2">
      <c r="B17" s="293"/>
      <c r="C17" s="297">
        <v>44501</v>
      </c>
      <c r="D17" s="299"/>
      <c r="H17" s="1" t="s">
        <v>213</v>
      </c>
      <c r="I17" s="1" t="s">
        <v>214</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212</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199</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198</v>
      </c>
      <c r="H4" s="269"/>
      <c r="I4" s="269"/>
      <c r="J4" s="269"/>
      <c r="K4" s="269"/>
      <c r="L4" s="266" t="s">
        <v>202</v>
      </c>
      <c r="M4" s="269"/>
      <c r="N4" s="269"/>
      <c r="O4" s="269"/>
      <c r="P4" s="269"/>
      <c r="Q4" s="266" t="s">
        <v>204</v>
      </c>
      <c r="R4" s="269"/>
      <c r="S4" s="269"/>
      <c r="T4" s="269"/>
      <c r="U4" s="269"/>
      <c r="V4" s="266" t="s">
        <v>200</v>
      </c>
      <c r="W4" s="266" t="s">
        <v>201</v>
      </c>
      <c r="X4" s="266" t="s">
        <v>203</v>
      </c>
      <c r="Y4" s="272" t="s">
        <v>205</v>
      </c>
    </row>
    <row r="5" spans="1:25" x14ac:dyDescent="0.2">
      <c r="A5" s="267" t="s">
        <v>111</v>
      </c>
      <c r="B5" s="266" t="s">
        <v>129</v>
      </c>
      <c r="C5" s="363" t="s">
        <v>130</v>
      </c>
      <c r="D5" s="363" t="s">
        <v>207</v>
      </c>
      <c r="E5" s="363" t="s">
        <v>131</v>
      </c>
      <c r="F5" s="363" t="s">
        <v>132</v>
      </c>
      <c r="G5" s="266" t="s">
        <v>129</v>
      </c>
      <c r="H5" s="363" t="s">
        <v>130</v>
      </c>
      <c r="I5" s="363" t="s">
        <v>207</v>
      </c>
      <c r="J5" s="363" t="s">
        <v>131</v>
      </c>
      <c r="K5" s="363" t="s">
        <v>132</v>
      </c>
      <c r="L5" s="266" t="s">
        <v>129</v>
      </c>
      <c r="M5" s="363" t="s">
        <v>130</v>
      </c>
      <c r="N5" s="363" t="s">
        <v>207</v>
      </c>
      <c r="O5" s="363" t="s">
        <v>131</v>
      </c>
      <c r="P5" s="363" t="s">
        <v>132</v>
      </c>
      <c r="Q5" s="266" t="s">
        <v>129</v>
      </c>
      <c r="R5" s="363" t="s">
        <v>130</v>
      </c>
      <c r="S5" s="363" t="s">
        <v>207</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