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26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81" i="12" l="1"/>
  <c r="U678" i="12" l="1"/>
  <c r="Y678" i="12"/>
  <c r="W677" i="12"/>
  <c r="V677" i="12"/>
  <c r="T677" i="12"/>
  <c r="U677" i="12" s="1"/>
  <c r="X677" i="12" s="1"/>
  <c r="V676" i="12"/>
  <c r="W676" i="12" s="1"/>
  <c r="U676" i="12"/>
  <c r="X676" i="12" s="1"/>
  <c r="T676" i="12"/>
  <c r="W675" i="12"/>
  <c r="Y675" i="12" s="1"/>
  <c r="V675" i="12"/>
  <c r="T675" i="12"/>
  <c r="U675" i="12" s="1"/>
  <c r="X675" i="12" s="1"/>
  <c r="V674" i="12"/>
  <c r="W674" i="12" s="1"/>
  <c r="U674" i="12"/>
  <c r="X674" i="12" s="1"/>
  <c r="T674" i="12"/>
  <c r="W673" i="12"/>
  <c r="V673" i="12"/>
  <c r="T673" i="12"/>
  <c r="U673" i="12" s="1"/>
  <c r="X673" i="12" s="1"/>
  <c r="V672" i="12"/>
  <c r="W672" i="12" s="1"/>
  <c r="U672" i="12"/>
  <c r="X672" i="12" s="1"/>
  <c r="T672" i="12"/>
  <c r="W671" i="12"/>
  <c r="Y671" i="12" s="1"/>
  <c r="V671" i="12"/>
  <c r="T671" i="12"/>
  <c r="U671" i="12" s="1"/>
  <c r="X671" i="12" s="1"/>
  <c r="V670" i="12"/>
  <c r="W670" i="12" s="1"/>
  <c r="U670" i="12"/>
  <c r="X670" i="12" s="1"/>
  <c r="T670" i="12"/>
  <c r="W669" i="12"/>
  <c r="V669" i="12"/>
  <c r="T669" i="12"/>
  <c r="U669" i="12" s="1"/>
  <c r="X669" i="12" s="1"/>
  <c r="V668" i="12"/>
  <c r="W668" i="12" s="1"/>
  <c r="U668" i="12"/>
  <c r="X668" i="12" s="1"/>
  <c r="T668" i="12"/>
  <c r="W667" i="12"/>
  <c r="Y667" i="12" s="1"/>
  <c r="V667" i="12"/>
  <c r="T667" i="12"/>
  <c r="U667" i="12" s="1"/>
  <c r="X667" i="12" s="1"/>
  <c r="V666" i="12"/>
  <c r="W666" i="12" s="1"/>
  <c r="U666" i="12"/>
  <c r="X666" i="12" s="1"/>
  <c r="T666" i="12"/>
  <c r="X665" i="12"/>
  <c r="W665" i="12"/>
  <c r="Y665" i="12" s="1"/>
  <c r="V665" i="12"/>
  <c r="T665" i="12"/>
  <c r="U665" i="12" s="1"/>
  <c r="V664" i="12"/>
  <c r="W664" i="12" s="1"/>
  <c r="Y664" i="12" s="1"/>
  <c r="U664" i="12"/>
  <c r="X664" i="12" s="1"/>
  <c r="T664" i="12"/>
  <c r="X663" i="12"/>
  <c r="W663" i="12"/>
  <c r="Y663" i="12" s="1"/>
  <c r="V663" i="12"/>
  <c r="T663" i="12"/>
  <c r="U663" i="12" s="1"/>
  <c r="V662" i="12"/>
  <c r="W662" i="12" s="1"/>
  <c r="Y662" i="12" s="1"/>
  <c r="U662" i="12"/>
  <c r="X662" i="12" s="1"/>
  <c r="T662" i="12"/>
  <c r="X661" i="12"/>
  <c r="W661" i="12"/>
  <c r="Y661" i="12" s="1"/>
  <c r="V661" i="12"/>
  <c r="T661" i="12"/>
  <c r="U661" i="12" s="1"/>
  <c r="V660" i="12"/>
  <c r="W660" i="12" s="1"/>
  <c r="Y660" i="12" s="1"/>
  <c r="U660" i="12"/>
  <c r="X660" i="12" s="1"/>
  <c r="T660" i="12"/>
  <c r="X659" i="12"/>
  <c r="W659" i="12"/>
  <c r="Y659" i="12" s="1"/>
  <c r="V659" i="12"/>
  <c r="T659" i="12"/>
  <c r="U659" i="12" s="1"/>
  <c r="V658" i="12"/>
  <c r="W658" i="12" s="1"/>
  <c r="Y658" i="12" s="1"/>
  <c r="U658" i="12"/>
  <c r="X658" i="12" s="1"/>
  <c r="T658" i="12"/>
  <c r="X657" i="12"/>
  <c r="W657" i="12"/>
  <c r="Y657" i="12" s="1"/>
  <c r="V657" i="12"/>
  <c r="T657" i="12"/>
  <c r="U657" i="12" s="1"/>
  <c r="V656" i="12"/>
  <c r="W656" i="12" s="1"/>
  <c r="Y656" i="12" s="1"/>
  <c r="U656" i="12"/>
  <c r="X656" i="12" s="1"/>
  <c r="T656" i="12"/>
  <c r="X655" i="12"/>
  <c r="W655" i="12"/>
  <c r="Y655" i="12" s="1"/>
  <c r="V655" i="12"/>
  <c r="T655" i="12"/>
  <c r="U655" i="12" s="1"/>
  <c r="V654" i="12"/>
  <c r="W654" i="12" s="1"/>
  <c r="Y654" i="12" s="1"/>
  <c r="U654" i="12"/>
  <c r="X654" i="12" s="1"/>
  <c r="T654" i="12"/>
  <c r="X653" i="12"/>
  <c r="W653" i="12"/>
  <c r="Y653" i="12" s="1"/>
  <c r="V653" i="12"/>
  <c r="T653" i="12"/>
  <c r="U653" i="12" s="1"/>
  <c r="V652" i="12"/>
  <c r="W652" i="12" s="1"/>
  <c r="Y652" i="12" s="1"/>
  <c r="U652" i="12"/>
  <c r="X652" i="12" s="1"/>
  <c r="T652" i="12"/>
  <c r="X651" i="12"/>
  <c r="W651" i="12"/>
  <c r="Y651" i="12" s="1"/>
  <c r="V651" i="12"/>
  <c r="T651" i="12"/>
  <c r="U651" i="12" s="1"/>
  <c r="V650" i="12"/>
  <c r="W650" i="12" s="1"/>
  <c r="Y650" i="12" s="1"/>
  <c r="U650" i="12"/>
  <c r="X650" i="12" s="1"/>
  <c r="T650" i="12"/>
  <c r="X649" i="12"/>
  <c r="W649" i="12"/>
  <c r="Y649" i="12" s="1"/>
  <c r="V649" i="12"/>
  <c r="T649" i="12"/>
  <c r="U649" i="12" s="1"/>
  <c r="V648" i="12"/>
  <c r="W648" i="12" s="1"/>
  <c r="U648" i="12"/>
  <c r="X648" i="12" s="1"/>
  <c r="T648" i="12"/>
  <c r="X647" i="12"/>
  <c r="W647" i="12"/>
  <c r="Y647" i="12" s="1"/>
  <c r="V647" i="12"/>
  <c r="T647" i="12"/>
  <c r="U647" i="12" s="1"/>
  <c r="V646" i="12"/>
  <c r="W646" i="12" s="1"/>
  <c r="U646" i="12"/>
  <c r="X646" i="12" s="1"/>
  <c r="T646" i="12"/>
  <c r="X645" i="12"/>
  <c r="W645" i="12"/>
  <c r="Y645" i="12" s="1"/>
  <c r="V645" i="12"/>
  <c r="T645" i="12"/>
  <c r="U645" i="12" s="1"/>
  <c r="V644" i="12"/>
  <c r="W644" i="12" s="1"/>
  <c r="Y644" i="12" s="1"/>
  <c r="U644" i="12"/>
  <c r="X644" i="12" s="1"/>
  <c r="T644" i="12"/>
  <c r="X643" i="12"/>
  <c r="W643" i="12"/>
  <c r="Y643" i="12" s="1"/>
  <c r="V643" i="12"/>
  <c r="T643" i="12"/>
  <c r="U643" i="12" s="1"/>
  <c r="V642" i="12"/>
  <c r="W642" i="12" s="1"/>
  <c r="U642" i="12"/>
  <c r="X642" i="12" s="1"/>
  <c r="T642" i="12"/>
  <c r="X641" i="12"/>
  <c r="W641" i="12"/>
  <c r="Y641" i="12" s="1"/>
  <c r="V641" i="12"/>
  <c r="T641" i="12"/>
  <c r="U641" i="12" s="1"/>
  <c r="V640" i="12"/>
  <c r="W640" i="12" s="1"/>
  <c r="U640" i="12"/>
  <c r="X640" i="12" s="1"/>
  <c r="T640" i="12"/>
  <c r="X639" i="12"/>
  <c r="W639" i="12"/>
  <c r="Y639" i="12" s="1"/>
  <c r="V639" i="12"/>
  <c r="T639" i="12"/>
  <c r="U639" i="12" s="1"/>
  <c r="V638" i="12"/>
  <c r="W638" i="12" s="1"/>
  <c r="U638" i="12"/>
  <c r="X638" i="12" s="1"/>
  <c r="T638" i="12"/>
  <c r="X637" i="12"/>
  <c r="W637" i="12"/>
  <c r="Y637" i="12" s="1"/>
  <c r="V637" i="12"/>
  <c r="T637" i="12"/>
  <c r="U637" i="12" s="1"/>
  <c r="V636" i="12"/>
  <c r="W636" i="12" s="1"/>
  <c r="Y636" i="12" s="1"/>
  <c r="U636" i="12"/>
  <c r="X636" i="12" s="1"/>
  <c r="T636" i="12"/>
  <c r="X635" i="12"/>
  <c r="W635" i="12"/>
  <c r="Y635" i="12" s="1"/>
  <c r="V635" i="12"/>
  <c r="T635" i="12"/>
  <c r="U635" i="12" s="1"/>
  <c r="V634" i="12"/>
  <c r="W634" i="12" s="1"/>
  <c r="U634" i="12"/>
  <c r="X634" i="12" s="1"/>
  <c r="T634" i="12"/>
  <c r="X633" i="12"/>
  <c r="W633" i="12"/>
  <c r="Y633" i="12" s="1"/>
  <c r="V633" i="12"/>
  <c r="T633" i="12"/>
  <c r="U633" i="12" s="1"/>
  <c r="V632" i="12"/>
  <c r="W632" i="12" s="1"/>
  <c r="U632" i="12"/>
  <c r="X632" i="12" s="1"/>
  <c r="T632" i="12"/>
  <c r="X631" i="12"/>
  <c r="W631" i="12"/>
  <c r="Y631" i="12" s="1"/>
  <c r="V631" i="12"/>
  <c r="T631" i="12"/>
  <c r="U631" i="12" s="1"/>
  <c r="V630" i="12"/>
  <c r="W630" i="12" s="1"/>
  <c r="U630" i="12"/>
  <c r="X630" i="12" s="1"/>
  <c r="T630" i="12"/>
  <c r="X629" i="12"/>
  <c r="W629" i="12"/>
  <c r="Y629" i="12" s="1"/>
  <c r="V629" i="12"/>
  <c r="T629" i="12"/>
  <c r="U629" i="12" s="1"/>
  <c r="V628" i="12"/>
  <c r="W628" i="12" s="1"/>
  <c r="Y628" i="12" s="1"/>
  <c r="U628" i="12"/>
  <c r="X628" i="12" s="1"/>
  <c r="T628" i="12"/>
  <c r="X627" i="12"/>
  <c r="W627" i="12"/>
  <c r="Y627" i="12" s="1"/>
  <c r="V627" i="12"/>
  <c r="T627" i="12"/>
  <c r="U627" i="12" s="1"/>
  <c r="V626" i="12"/>
  <c r="W626" i="12" s="1"/>
  <c r="Y626" i="12" s="1"/>
  <c r="U626" i="12"/>
  <c r="X626" i="12" s="1"/>
  <c r="T626" i="12"/>
  <c r="X625" i="12"/>
  <c r="W625" i="12"/>
  <c r="Y625" i="12" s="1"/>
  <c r="V625" i="12"/>
  <c r="T625" i="12"/>
  <c r="U625" i="12" s="1"/>
  <c r="V624" i="12"/>
  <c r="W624" i="12" s="1"/>
  <c r="U624" i="12"/>
  <c r="X624" i="12" s="1"/>
  <c r="T624" i="12"/>
  <c r="X623" i="12"/>
  <c r="W623" i="12"/>
  <c r="Y623" i="12" s="1"/>
  <c r="V623" i="12"/>
  <c r="T623" i="12"/>
  <c r="U623" i="12" s="1"/>
  <c r="V622" i="12"/>
  <c r="W622" i="12" s="1"/>
  <c r="U622" i="12"/>
  <c r="X622" i="12" s="1"/>
  <c r="T622" i="12"/>
  <c r="W621" i="12"/>
  <c r="Y621" i="12" s="1"/>
  <c r="V621" i="12"/>
  <c r="T621" i="12"/>
  <c r="U621" i="12" s="1"/>
  <c r="X621" i="12" s="1"/>
  <c r="Y620" i="12"/>
  <c r="W620" i="12"/>
  <c r="V620" i="12"/>
  <c r="U620" i="12"/>
  <c r="X620" i="12" s="1"/>
  <c r="T620" i="12"/>
  <c r="W619" i="12"/>
  <c r="V619" i="12"/>
  <c r="U619" i="12"/>
  <c r="X619" i="12" s="1"/>
  <c r="Y619" i="12" s="1"/>
  <c r="T619" i="12"/>
  <c r="V618" i="12"/>
  <c r="W618" i="12" s="1"/>
  <c r="Y618" i="12" s="1"/>
  <c r="U618" i="12"/>
  <c r="X618" i="12" s="1"/>
  <c r="T618" i="12"/>
  <c r="W617" i="12"/>
  <c r="V617" i="12"/>
  <c r="T617" i="12"/>
  <c r="U617" i="12" s="1"/>
  <c r="X617" i="12" s="1"/>
  <c r="Y617" i="12" s="1"/>
  <c r="V616" i="12"/>
  <c r="W616" i="12" s="1"/>
  <c r="Y616" i="12" s="1"/>
  <c r="U616" i="12"/>
  <c r="X616" i="12" s="1"/>
  <c r="T616" i="12"/>
  <c r="X615" i="12"/>
  <c r="W615" i="12"/>
  <c r="Y615" i="12" s="1"/>
  <c r="V615" i="12"/>
  <c r="T615" i="12"/>
  <c r="U615" i="12" s="1"/>
  <c r="V614" i="12"/>
  <c r="W614" i="12" s="1"/>
  <c r="Y614" i="12" s="1"/>
  <c r="U614" i="12"/>
  <c r="X614" i="12" s="1"/>
  <c r="T614" i="12"/>
  <c r="V613" i="12"/>
  <c r="W613" i="12" s="1"/>
  <c r="Y613" i="12" s="1"/>
  <c r="T613" i="12"/>
  <c r="U613" i="12" s="1"/>
  <c r="X613" i="12" s="1"/>
  <c r="V612" i="12"/>
  <c r="W612" i="12" s="1"/>
  <c r="Y612" i="12" s="1"/>
  <c r="U612" i="12"/>
  <c r="X612" i="12" s="1"/>
  <c r="T612" i="12"/>
  <c r="V611" i="12"/>
  <c r="W611" i="12" s="1"/>
  <c r="Y611" i="12" s="1"/>
  <c r="T611" i="12"/>
  <c r="U611" i="12" s="1"/>
  <c r="X611" i="12" s="1"/>
  <c r="V610" i="12"/>
  <c r="W610" i="12" s="1"/>
  <c r="U610" i="12"/>
  <c r="X610" i="12" s="1"/>
  <c r="T610" i="12"/>
  <c r="V609" i="12"/>
  <c r="W609" i="12" s="1"/>
  <c r="Y609" i="12" s="1"/>
  <c r="T609" i="12"/>
  <c r="U609" i="12" s="1"/>
  <c r="X609" i="12" s="1"/>
  <c r="V608" i="12"/>
  <c r="W608" i="12" s="1"/>
  <c r="Y608" i="12" s="1"/>
  <c r="U608" i="12"/>
  <c r="X608" i="12" s="1"/>
  <c r="T608" i="12"/>
  <c r="X607" i="12"/>
  <c r="V607" i="12"/>
  <c r="W607" i="12" s="1"/>
  <c r="Y607" i="12" s="1"/>
  <c r="T607" i="12"/>
  <c r="U607" i="12" s="1"/>
  <c r="V606" i="12"/>
  <c r="W606" i="12" s="1"/>
  <c r="T606" i="12"/>
  <c r="U606" i="12" s="1"/>
  <c r="X606" i="12" s="1"/>
  <c r="X605" i="12"/>
  <c r="W605" i="12"/>
  <c r="Y605" i="12" s="1"/>
  <c r="V605" i="12"/>
  <c r="T605" i="12"/>
  <c r="U605" i="12" s="1"/>
  <c r="V604" i="12"/>
  <c r="W604" i="12" s="1"/>
  <c r="T604" i="12"/>
  <c r="U604" i="12" s="1"/>
  <c r="X604" i="12" s="1"/>
  <c r="Y604" i="12" s="1"/>
  <c r="V603" i="12"/>
  <c r="W603" i="12" s="1"/>
  <c r="Y603" i="12" s="1"/>
  <c r="T603" i="12"/>
  <c r="U603" i="12" s="1"/>
  <c r="X603" i="12" s="1"/>
  <c r="V602" i="12"/>
  <c r="W602" i="12" s="1"/>
  <c r="T602" i="12"/>
  <c r="U602" i="12" s="1"/>
  <c r="X602" i="12" s="1"/>
  <c r="Y602" i="12" s="1"/>
  <c r="V601" i="12"/>
  <c r="W601" i="12" s="1"/>
  <c r="Y601" i="12" s="1"/>
  <c r="T601" i="12"/>
  <c r="U601" i="12" s="1"/>
  <c r="X601" i="12" s="1"/>
  <c r="V600" i="12"/>
  <c r="W600" i="12" s="1"/>
  <c r="Y600" i="12" s="1"/>
  <c r="U600" i="12"/>
  <c r="X600" i="12" s="1"/>
  <c r="T600" i="12"/>
  <c r="X599" i="12"/>
  <c r="V599" i="12"/>
  <c r="W599" i="12" s="1"/>
  <c r="Y599" i="12" s="1"/>
  <c r="T599" i="12"/>
  <c r="U599" i="12" s="1"/>
  <c r="V598" i="12"/>
  <c r="W598" i="12" s="1"/>
  <c r="Y598" i="12" s="1"/>
  <c r="T598" i="12"/>
  <c r="U598" i="12" s="1"/>
  <c r="X598" i="12" s="1"/>
  <c r="X597" i="12"/>
  <c r="W597" i="12"/>
  <c r="Y597" i="12" s="1"/>
  <c r="V597" i="12"/>
  <c r="T597" i="12"/>
  <c r="U597" i="12" s="1"/>
  <c r="V596" i="12"/>
  <c r="W596" i="12" s="1"/>
  <c r="T596" i="12"/>
  <c r="U596" i="12" s="1"/>
  <c r="X596" i="12" s="1"/>
  <c r="Y596" i="12" s="1"/>
  <c r="X595" i="12"/>
  <c r="V595" i="12"/>
  <c r="W595" i="12" s="1"/>
  <c r="Y595" i="12" s="1"/>
  <c r="T595" i="12"/>
  <c r="U595" i="12" s="1"/>
  <c r="V594" i="12"/>
  <c r="W594" i="12" s="1"/>
  <c r="T594" i="12"/>
  <c r="U594" i="12" s="1"/>
  <c r="X594" i="12" s="1"/>
  <c r="Y594" i="12" s="1"/>
  <c r="V593" i="12"/>
  <c r="W593" i="12" s="1"/>
  <c r="T593" i="12"/>
  <c r="U593" i="12" s="1"/>
  <c r="X593" i="12" s="1"/>
  <c r="V592" i="12"/>
  <c r="W592" i="12" s="1"/>
  <c r="U592" i="12"/>
  <c r="X592" i="12" s="1"/>
  <c r="T592" i="12"/>
  <c r="X591" i="12"/>
  <c r="V591" i="12"/>
  <c r="W591" i="12" s="1"/>
  <c r="Y591" i="12" s="1"/>
  <c r="T591" i="12"/>
  <c r="U591" i="12" s="1"/>
  <c r="V590" i="12"/>
  <c r="W590" i="12" s="1"/>
  <c r="T590" i="12"/>
  <c r="U590" i="12" s="1"/>
  <c r="X590" i="12" s="1"/>
  <c r="X589" i="12"/>
  <c r="W589" i="12"/>
  <c r="Y589" i="12" s="1"/>
  <c r="V589" i="12"/>
  <c r="T589" i="12"/>
  <c r="U589" i="12" s="1"/>
  <c r="V588" i="12"/>
  <c r="W588" i="12" s="1"/>
  <c r="T588" i="12"/>
  <c r="U588" i="12" s="1"/>
  <c r="X588" i="12" s="1"/>
  <c r="Y588" i="12" s="1"/>
  <c r="X587" i="12"/>
  <c r="V587" i="12"/>
  <c r="W587" i="12" s="1"/>
  <c r="Y587" i="12" s="1"/>
  <c r="T587" i="12"/>
  <c r="U587" i="12" s="1"/>
  <c r="V586" i="12"/>
  <c r="W586" i="12" s="1"/>
  <c r="T586" i="12"/>
  <c r="U586" i="12" s="1"/>
  <c r="X586" i="12" s="1"/>
  <c r="Y586" i="12" s="1"/>
  <c r="V585" i="12"/>
  <c r="W585" i="12" s="1"/>
  <c r="Y585" i="12" s="1"/>
  <c r="T585" i="12"/>
  <c r="U585" i="12" s="1"/>
  <c r="X585" i="12" s="1"/>
  <c r="V584" i="12"/>
  <c r="W584" i="12" s="1"/>
  <c r="Y584" i="12" s="1"/>
  <c r="U584" i="12"/>
  <c r="X584" i="12" s="1"/>
  <c r="T584" i="12"/>
  <c r="X583" i="12"/>
  <c r="V583" i="12"/>
  <c r="W583" i="12" s="1"/>
  <c r="Y583" i="12" s="1"/>
  <c r="T583" i="12"/>
  <c r="U583" i="12" s="1"/>
  <c r="V582" i="12"/>
  <c r="W582" i="12" s="1"/>
  <c r="Y582" i="12" s="1"/>
  <c r="T582" i="12"/>
  <c r="U582" i="12" s="1"/>
  <c r="X582" i="12" s="1"/>
  <c r="X581" i="12"/>
  <c r="W581" i="12"/>
  <c r="Y581" i="12" s="1"/>
  <c r="V581" i="12"/>
  <c r="T581" i="12"/>
  <c r="U581" i="12" s="1"/>
  <c r="V580" i="12"/>
  <c r="W580" i="12" s="1"/>
  <c r="T580" i="12"/>
  <c r="U580" i="12" s="1"/>
  <c r="X580" i="12" s="1"/>
  <c r="Y580" i="12" s="1"/>
  <c r="X579" i="12"/>
  <c r="V579" i="12"/>
  <c r="W579" i="12" s="1"/>
  <c r="Y579" i="12" s="1"/>
  <c r="T579" i="12"/>
  <c r="U579" i="12" s="1"/>
  <c r="V578" i="12"/>
  <c r="W578" i="12" s="1"/>
  <c r="T578" i="12"/>
  <c r="U578" i="12" s="1"/>
  <c r="X578" i="12" s="1"/>
  <c r="Y578" i="12" s="1"/>
  <c r="V577" i="12"/>
  <c r="W577" i="12" s="1"/>
  <c r="T577" i="12"/>
  <c r="U577" i="12" s="1"/>
  <c r="X577" i="12" s="1"/>
  <c r="V576" i="12"/>
  <c r="W576" i="12" s="1"/>
  <c r="U576" i="12"/>
  <c r="X576" i="12" s="1"/>
  <c r="T576" i="12"/>
  <c r="X575" i="12"/>
  <c r="V575" i="12"/>
  <c r="W575" i="12" s="1"/>
  <c r="Y575" i="12" s="1"/>
  <c r="T575" i="12"/>
  <c r="U575" i="12" s="1"/>
  <c r="V574" i="12"/>
  <c r="W574" i="12" s="1"/>
  <c r="T574" i="12"/>
  <c r="U574" i="12" s="1"/>
  <c r="X574" i="12" s="1"/>
  <c r="X573" i="12"/>
  <c r="W573" i="12"/>
  <c r="Y573" i="12" s="1"/>
  <c r="V573" i="12"/>
  <c r="T573" i="12"/>
  <c r="U573" i="12" s="1"/>
  <c r="V572" i="12"/>
  <c r="W572" i="12" s="1"/>
  <c r="T572" i="12"/>
  <c r="U572" i="12" s="1"/>
  <c r="X572" i="12" s="1"/>
  <c r="Y572" i="12" s="1"/>
  <c r="X571" i="12"/>
  <c r="V571" i="12"/>
  <c r="W571" i="12" s="1"/>
  <c r="Y571" i="12" s="1"/>
  <c r="T571" i="12"/>
  <c r="U571" i="12" s="1"/>
  <c r="V570" i="12"/>
  <c r="W570" i="12" s="1"/>
  <c r="U570" i="12"/>
  <c r="X570" i="12" s="1"/>
  <c r="Y570" i="12" s="1"/>
  <c r="T570" i="12"/>
  <c r="V569" i="12"/>
  <c r="W569" i="12" s="1"/>
  <c r="Y569" i="12" s="1"/>
  <c r="T569" i="12"/>
  <c r="U569" i="12" s="1"/>
  <c r="X569" i="12" s="1"/>
  <c r="V568" i="12"/>
  <c r="W568" i="12" s="1"/>
  <c r="Y568" i="12" s="1"/>
  <c r="U568" i="12"/>
  <c r="X568" i="12" s="1"/>
  <c r="T568" i="12"/>
  <c r="X567" i="12"/>
  <c r="W567" i="12"/>
  <c r="Y567" i="12" s="1"/>
  <c r="V567" i="12"/>
  <c r="T567" i="12"/>
  <c r="U567" i="12" s="1"/>
  <c r="X566" i="12"/>
  <c r="V566" i="12"/>
  <c r="W566" i="12" s="1"/>
  <c r="Y566" i="12" s="1"/>
  <c r="T566" i="12"/>
  <c r="U566" i="12" s="1"/>
  <c r="X565" i="12"/>
  <c r="W565" i="12"/>
  <c r="V565" i="12"/>
  <c r="T565" i="12"/>
  <c r="U565" i="12" s="1"/>
  <c r="Y564" i="12"/>
  <c r="X564" i="12"/>
  <c r="V564" i="12"/>
  <c r="W564" i="12" s="1"/>
  <c r="T564" i="12"/>
  <c r="U564" i="12" s="1"/>
  <c r="V563" i="12"/>
  <c r="W563" i="12" s="1"/>
  <c r="T563" i="12"/>
  <c r="U563" i="12" s="1"/>
  <c r="X563" i="12" s="1"/>
  <c r="V562" i="12"/>
  <c r="W562" i="12" s="1"/>
  <c r="T562" i="12"/>
  <c r="U562" i="12" s="1"/>
  <c r="X562" i="12" s="1"/>
  <c r="Y562" i="12" s="1"/>
  <c r="V561" i="12"/>
  <c r="W561" i="12" s="1"/>
  <c r="Y561" i="12" s="1"/>
  <c r="T561" i="12"/>
  <c r="U561" i="12" s="1"/>
  <c r="X561" i="12" s="1"/>
  <c r="V560" i="12"/>
  <c r="W560" i="12" s="1"/>
  <c r="T560" i="12"/>
  <c r="U560" i="12" s="1"/>
  <c r="X560" i="12" s="1"/>
  <c r="Y560" i="12" s="1"/>
  <c r="V559" i="12"/>
  <c r="W559" i="12" s="1"/>
  <c r="Y559" i="12" s="1"/>
  <c r="T559" i="12"/>
  <c r="U559" i="12" s="1"/>
  <c r="X559" i="12" s="1"/>
  <c r="V558" i="12"/>
  <c r="W558" i="12" s="1"/>
  <c r="T558" i="12"/>
  <c r="U558" i="12" s="1"/>
  <c r="X558" i="12" s="1"/>
  <c r="Y558" i="12" s="1"/>
  <c r="V557" i="12"/>
  <c r="W557" i="12" s="1"/>
  <c r="Y557" i="12" s="1"/>
  <c r="T557" i="12"/>
  <c r="U557" i="12" s="1"/>
  <c r="X557" i="12" s="1"/>
  <c r="V556" i="12"/>
  <c r="W556" i="12" s="1"/>
  <c r="T556" i="12"/>
  <c r="U556" i="12" s="1"/>
  <c r="X556" i="12" s="1"/>
  <c r="Y556" i="12" s="1"/>
  <c r="V555" i="12"/>
  <c r="W555" i="12" s="1"/>
  <c r="Y555" i="12" s="1"/>
  <c r="T555" i="12"/>
  <c r="U555" i="12" s="1"/>
  <c r="X555" i="12" s="1"/>
  <c r="V554" i="12"/>
  <c r="W554" i="12" s="1"/>
  <c r="T554" i="12"/>
  <c r="U554" i="12" s="1"/>
  <c r="X554" i="12" s="1"/>
  <c r="Y554" i="12" s="1"/>
  <c r="V553" i="12"/>
  <c r="W553" i="12" s="1"/>
  <c r="Y553" i="12" s="1"/>
  <c r="T553" i="12"/>
  <c r="U553" i="12" s="1"/>
  <c r="X553" i="12" s="1"/>
  <c r="V552" i="12"/>
  <c r="W552" i="12" s="1"/>
  <c r="T552" i="12"/>
  <c r="U552" i="12" s="1"/>
  <c r="X552" i="12" s="1"/>
  <c r="Y552" i="12" s="1"/>
  <c r="V551" i="12"/>
  <c r="W551" i="12" s="1"/>
  <c r="Y551" i="12" s="1"/>
  <c r="T551" i="12"/>
  <c r="U551" i="12" s="1"/>
  <c r="X551" i="12" s="1"/>
  <c r="V550" i="12"/>
  <c r="W550" i="12" s="1"/>
  <c r="T550" i="12"/>
  <c r="U550" i="12" s="1"/>
  <c r="X550" i="12" s="1"/>
  <c r="Y550" i="12" s="1"/>
  <c r="V549" i="12"/>
  <c r="W549" i="12" s="1"/>
  <c r="Y549" i="12" s="1"/>
  <c r="T549" i="12"/>
  <c r="U549" i="12" s="1"/>
  <c r="X549" i="12" s="1"/>
  <c r="V548" i="12"/>
  <c r="W548" i="12" s="1"/>
  <c r="T548" i="12"/>
  <c r="U548" i="12" s="1"/>
  <c r="X548" i="12" s="1"/>
  <c r="Y548" i="12" s="1"/>
  <c r="V547" i="12"/>
  <c r="W547" i="12" s="1"/>
  <c r="Y547" i="12" s="1"/>
  <c r="T547" i="12"/>
  <c r="U547" i="12" s="1"/>
  <c r="X547" i="12" s="1"/>
  <c r="V546" i="12"/>
  <c r="W546" i="12" s="1"/>
  <c r="T546" i="12"/>
  <c r="U546" i="12" s="1"/>
  <c r="X546" i="12" s="1"/>
  <c r="Y546" i="12" s="1"/>
  <c r="V545" i="12"/>
  <c r="W545" i="12" s="1"/>
  <c r="Y545" i="12" s="1"/>
  <c r="T545" i="12"/>
  <c r="U545" i="12" s="1"/>
  <c r="X545" i="12" s="1"/>
  <c r="V544" i="12"/>
  <c r="W544" i="12" s="1"/>
  <c r="T544" i="12"/>
  <c r="U544" i="12" s="1"/>
  <c r="X544" i="12" s="1"/>
  <c r="Y544" i="12" s="1"/>
  <c r="V543" i="12"/>
  <c r="W543" i="12" s="1"/>
  <c r="Y543" i="12" s="1"/>
  <c r="T543" i="12"/>
  <c r="U543" i="12" s="1"/>
  <c r="X543" i="12" s="1"/>
  <c r="V542" i="12"/>
  <c r="W542" i="12" s="1"/>
  <c r="T542" i="12"/>
  <c r="U542" i="12" s="1"/>
  <c r="X542" i="12" s="1"/>
  <c r="Y542" i="12" s="1"/>
  <c r="V541" i="12"/>
  <c r="W541" i="12" s="1"/>
  <c r="Y541" i="12" s="1"/>
  <c r="T541" i="12"/>
  <c r="U541" i="12" s="1"/>
  <c r="X541" i="12" s="1"/>
  <c r="V540" i="12"/>
  <c r="W540" i="12" s="1"/>
  <c r="T540" i="12"/>
  <c r="U540" i="12" s="1"/>
  <c r="X540" i="12" s="1"/>
  <c r="Y540" i="12" s="1"/>
  <c r="V539" i="12"/>
  <c r="W539" i="12" s="1"/>
  <c r="Y539" i="12" s="1"/>
  <c r="T539" i="12"/>
  <c r="U539" i="12" s="1"/>
  <c r="X539" i="12" s="1"/>
  <c r="V538" i="12"/>
  <c r="W538" i="12" s="1"/>
  <c r="T538" i="12"/>
  <c r="U538" i="12" s="1"/>
  <c r="X538" i="12" s="1"/>
  <c r="Y538" i="12" s="1"/>
  <c r="V537" i="12"/>
  <c r="W537" i="12" s="1"/>
  <c r="Y537" i="12" s="1"/>
  <c r="T537" i="12"/>
  <c r="U537" i="12" s="1"/>
  <c r="X537" i="12" s="1"/>
  <c r="V536" i="12"/>
  <c r="W536" i="12" s="1"/>
  <c r="T536" i="12"/>
  <c r="U536" i="12" s="1"/>
  <c r="X536" i="12" s="1"/>
  <c r="Y536" i="12" s="1"/>
  <c r="V535" i="12"/>
  <c r="W535" i="12" s="1"/>
  <c r="Y535" i="12" s="1"/>
  <c r="T535" i="12"/>
  <c r="U535" i="12" s="1"/>
  <c r="X535" i="12" s="1"/>
  <c r="V534" i="12"/>
  <c r="W534" i="12" s="1"/>
  <c r="U534" i="12"/>
  <c r="X534" i="12" s="1"/>
  <c r="T534" i="12"/>
  <c r="X533" i="12"/>
  <c r="W533" i="12"/>
  <c r="Y533" i="12" s="1"/>
  <c r="V533" i="12"/>
  <c r="T533" i="12"/>
  <c r="U533" i="12" s="1"/>
  <c r="V532" i="12"/>
  <c r="W532" i="12" s="1"/>
  <c r="Y532" i="12" s="1"/>
  <c r="T532" i="12"/>
  <c r="U532" i="12" s="1"/>
  <c r="X532" i="12" s="1"/>
  <c r="X531" i="12"/>
  <c r="W531" i="12"/>
  <c r="V531" i="12"/>
  <c r="T531" i="12"/>
  <c r="U531" i="12" s="1"/>
  <c r="V530" i="12"/>
  <c r="W530" i="12" s="1"/>
  <c r="T530" i="12"/>
  <c r="U530" i="12" s="1"/>
  <c r="X530" i="12" s="1"/>
  <c r="Y530" i="12" s="1"/>
  <c r="V529" i="12"/>
  <c r="W529" i="12" s="1"/>
  <c r="Y529" i="12" s="1"/>
  <c r="T529" i="12"/>
  <c r="U529" i="12" s="1"/>
  <c r="X529" i="12" s="1"/>
  <c r="V528" i="12"/>
  <c r="W528" i="12" s="1"/>
  <c r="U528" i="12"/>
  <c r="X528" i="12" s="1"/>
  <c r="Y528" i="12" s="1"/>
  <c r="T528" i="12"/>
  <c r="V527" i="12"/>
  <c r="W527" i="12" s="1"/>
  <c r="T527" i="12"/>
  <c r="U527" i="12" s="1"/>
  <c r="X527" i="12" s="1"/>
  <c r="V526" i="12"/>
  <c r="W526" i="12" s="1"/>
  <c r="Y526" i="12" s="1"/>
  <c r="U526" i="12"/>
  <c r="X526" i="12" s="1"/>
  <c r="T526" i="12"/>
  <c r="X525" i="12"/>
  <c r="W525" i="12"/>
  <c r="Y525" i="12" s="1"/>
  <c r="V525" i="12"/>
  <c r="T525" i="12"/>
  <c r="U525" i="12" s="1"/>
  <c r="V524" i="12"/>
  <c r="W524" i="12" s="1"/>
  <c r="T524" i="12"/>
  <c r="U524" i="12" s="1"/>
  <c r="X524" i="12" s="1"/>
  <c r="X523" i="12"/>
  <c r="W523" i="12"/>
  <c r="V523" i="12"/>
  <c r="T523" i="12"/>
  <c r="U523" i="12" s="1"/>
  <c r="V522" i="12"/>
  <c r="W522" i="12" s="1"/>
  <c r="T522" i="12"/>
  <c r="U522" i="12" s="1"/>
  <c r="X522" i="12" s="1"/>
  <c r="Y522" i="12" s="1"/>
  <c r="V521" i="12"/>
  <c r="W521" i="12" s="1"/>
  <c r="T521" i="12"/>
  <c r="U521" i="12" s="1"/>
  <c r="X521" i="12" s="1"/>
  <c r="V520" i="12"/>
  <c r="W520" i="12" s="1"/>
  <c r="U520" i="12"/>
  <c r="X520" i="12" s="1"/>
  <c r="Y520" i="12" s="1"/>
  <c r="T520" i="12"/>
  <c r="V519" i="12"/>
  <c r="W519" i="12" s="1"/>
  <c r="Y519" i="12" s="1"/>
  <c r="T519" i="12"/>
  <c r="U519" i="12" s="1"/>
  <c r="X519" i="12" s="1"/>
  <c r="V518" i="12"/>
  <c r="W518" i="12" s="1"/>
  <c r="U518" i="12"/>
  <c r="X518" i="12" s="1"/>
  <c r="T518" i="12"/>
  <c r="X517" i="12"/>
  <c r="W517" i="12"/>
  <c r="Y517" i="12" s="1"/>
  <c r="V517" i="12"/>
  <c r="T517" i="12"/>
  <c r="U517" i="12" s="1"/>
  <c r="V516" i="12"/>
  <c r="W516" i="12" s="1"/>
  <c r="Y516" i="12" s="1"/>
  <c r="T516" i="12"/>
  <c r="U516" i="12" s="1"/>
  <c r="X516" i="12" s="1"/>
  <c r="X515" i="12"/>
  <c r="W515" i="12"/>
  <c r="V515" i="12"/>
  <c r="T515" i="12"/>
  <c r="U515" i="12" s="1"/>
  <c r="V514" i="12"/>
  <c r="W514" i="12" s="1"/>
  <c r="T514" i="12"/>
  <c r="U514" i="12" s="1"/>
  <c r="X514" i="12" s="1"/>
  <c r="Y514" i="12" s="1"/>
  <c r="V513" i="12"/>
  <c r="W513" i="12" s="1"/>
  <c r="Y513" i="12" s="1"/>
  <c r="T513" i="12"/>
  <c r="U513" i="12" s="1"/>
  <c r="X513" i="12" s="1"/>
  <c r="V512" i="12"/>
  <c r="W512" i="12" s="1"/>
  <c r="U512" i="12"/>
  <c r="X512" i="12" s="1"/>
  <c r="Y512" i="12" s="1"/>
  <c r="T512" i="12"/>
  <c r="V511" i="12"/>
  <c r="W511" i="12" s="1"/>
  <c r="T511" i="12"/>
  <c r="U511" i="12" s="1"/>
  <c r="X511" i="12" s="1"/>
  <c r="V510" i="12"/>
  <c r="W510" i="12" s="1"/>
  <c r="Y510" i="12" s="1"/>
  <c r="U510" i="12"/>
  <c r="X510" i="12" s="1"/>
  <c r="T510" i="12"/>
  <c r="X509" i="12"/>
  <c r="W509" i="12"/>
  <c r="Y509" i="12" s="1"/>
  <c r="V509" i="12"/>
  <c r="T509" i="12"/>
  <c r="U509" i="12" s="1"/>
  <c r="V508" i="12"/>
  <c r="W508" i="12" s="1"/>
  <c r="T508" i="12"/>
  <c r="U508" i="12" s="1"/>
  <c r="X508" i="12" s="1"/>
  <c r="X507" i="12"/>
  <c r="W507" i="12"/>
  <c r="V507" i="12"/>
  <c r="T507" i="12"/>
  <c r="U507" i="12" s="1"/>
  <c r="V506" i="12"/>
  <c r="W506" i="12" s="1"/>
  <c r="T506" i="12"/>
  <c r="U506" i="12" s="1"/>
  <c r="X506" i="12" s="1"/>
  <c r="Y506" i="12" s="1"/>
  <c r="V505" i="12"/>
  <c r="W505" i="12" s="1"/>
  <c r="T505" i="12"/>
  <c r="U505" i="12" s="1"/>
  <c r="X505" i="12" s="1"/>
  <c r="V504" i="12"/>
  <c r="W504" i="12" s="1"/>
  <c r="U504" i="12"/>
  <c r="X504" i="12" s="1"/>
  <c r="Y504" i="12" s="1"/>
  <c r="T504" i="12"/>
  <c r="V503" i="12"/>
  <c r="W503" i="12" s="1"/>
  <c r="Y503" i="12" s="1"/>
  <c r="T503" i="12"/>
  <c r="U503" i="12" s="1"/>
  <c r="X503" i="12" s="1"/>
  <c r="V502" i="12"/>
  <c r="W502" i="12" s="1"/>
  <c r="U502" i="12"/>
  <c r="X502" i="12" s="1"/>
  <c r="T502" i="12"/>
  <c r="X501" i="12"/>
  <c r="W501" i="12"/>
  <c r="Y501" i="12" s="1"/>
  <c r="V501" i="12"/>
  <c r="T501" i="12"/>
  <c r="U501" i="12" s="1"/>
  <c r="V500" i="12"/>
  <c r="W500" i="12" s="1"/>
  <c r="Y500" i="12" s="1"/>
  <c r="T500" i="12"/>
  <c r="U500" i="12" s="1"/>
  <c r="X500" i="12" s="1"/>
  <c r="X499" i="12"/>
  <c r="W499" i="12"/>
  <c r="V499" i="12"/>
  <c r="T499" i="12"/>
  <c r="U499" i="12" s="1"/>
  <c r="V498" i="12"/>
  <c r="W498" i="12" s="1"/>
  <c r="T498" i="12"/>
  <c r="U498" i="12" s="1"/>
  <c r="X498" i="12" s="1"/>
  <c r="Y498" i="12" s="1"/>
  <c r="V497" i="12"/>
  <c r="W497" i="12" s="1"/>
  <c r="Y497" i="12" s="1"/>
  <c r="T497" i="12"/>
  <c r="U497" i="12" s="1"/>
  <c r="X497" i="12" s="1"/>
  <c r="V496" i="12"/>
  <c r="W496" i="12" s="1"/>
  <c r="U496" i="12"/>
  <c r="X496" i="12" s="1"/>
  <c r="Y496" i="12" s="1"/>
  <c r="T496" i="12"/>
  <c r="V495" i="12"/>
  <c r="W495" i="12" s="1"/>
  <c r="T495" i="12"/>
  <c r="U495" i="12" s="1"/>
  <c r="X495" i="12" s="1"/>
  <c r="V494" i="12"/>
  <c r="W494" i="12" s="1"/>
  <c r="Y494" i="12" s="1"/>
  <c r="U494" i="12"/>
  <c r="X494" i="12" s="1"/>
  <c r="T494" i="12"/>
  <c r="X493" i="12"/>
  <c r="W493" i="12"/>
  <c r="Y493" i="12" s="1"/>
  <c r="V493" i="12"/>
  <c r="T493" i="12"/>
  <c r="U493" i="12" s="1"/>
  <c r="V492" i="12"/>
  <c r="W492" i="12" s="1"/>
  <c r="T492" i="12"/>
  <c r="U492" i="12" s="1"/>
  <c r="X492" i="12" s="1"/>
  <c r="X491" i="12"/>
  <c r="W491" i="12"/>
  <c r="V491" i="12"/>
  <c r="T491" i="12"/>
  <c r="U491" i="12" s="1"/>
  <c r="V490" i="12"/>
  <c r="W490" i="12" s="1"/>
  <c r="T490" i="12"/>
  <c r="U490" i="12" s="1"/>
  <c r="X490" i="12" s="1"/>
  <c r="Y490" i="12" s="1"/>
  <c r="V489" i="12"/>
  <c r="W489" i="12" s="1"/>
  <c r="T489" i="12"/>
  <c r="U489" i="12" s="1"/>
  <c r="X489" i="12" s="1"/>
  <c r="V488" i="12"/>
  <c r="W488" i="12" s="1"/>
  <c r="U488" i="12"/>
  <c r="X488" i="12" s="1"/>
  <c r="Y488" i="12" s="1"/>
  <c r="T488" i="12"/>
  <c r="V487" i="12"/>
  <c r="W487" i="12" s="1"/>
  <c r="Y487" i="12" s="1"/>
  <c r="T487" i="12"/>
  <c r="U487" i="12" s="1"/>
  <c r="X487" i="12" s="1"/>
  <c r="V486" i="12"/>
  <c r="W486" i="12" s="1"/>
  <c r="U486" i="12"/>
  <c r="X486" i="12" s="1"/>
  <c r="T486" i="12"/>
  <c r="X485" i="12"/>
  <c r="W485" i="12"/>
  <c r="Y485" i="12" s="1"/>
  <c r="V485" i="12"/>
  <c r="T485" i="12"/>
  <c r="U485" i="12" s="1"/>
  <c r="V484" i="12"/>
  <c r="W484" i="12" s="1"/>
  <c r="Y484" i="12" s="1"/>
  <c r="T484" i="12"/>
  <c r="U484" i="12" s="1"/>
  <c r="X484" i="12" s="1"/>
  <c r="X483" i="12"/>
  <c r="W483" i="12"/>
  <c r="V483" i="12"/>
  <c r="T483" i="12"/>
  <c r="U483" i="12" s="1"/>
  <c r="V482" i="12"/>
  <c r="W482" i="12" s="1"/>
  <c r="T482" i="12"/>
  <c r="U482" i="12" s="1"/>
  <c r="X482" i="12" s="1"/>
  <c r="Y482" i="12" s="1"/>
  <c r="V481" i="12"/>
  <c r="W481" i="12" s="1"/>
  <c r="Y481" i="12" s="1"/>
  <c r="T481" i="12"/>
  <c r="U481" i="12" s="1"/>
  <c r="X481" i="12" s="1"/>
  <c r="V480" i="12"/>
  <c r="W480" i="12" s="1"/>
  <c r="U480" i="12"/>
  <c r="X480" i="12" s="1"/>
  <c r="Y480" i="12" s="1"/>
  <c r="T480" i="12"/>
  <c r="V479" i="12"/>
  <c r="W479" i="12" s="1"/>
  <c r="T479" i="12"/>
  <c r="U479" i="12" s="1"/>
  <c r="X479" i="12" s="1"/>
  <c r="V478" i="12"/>
  <c r="W478" i="12" s="1"/>
  <c r="Y478" i="12" s="1"/>
  <c r="U478" i="12"/>
  <c r="X478" i="12" s="1"/>
  <c r="T478" i="12"/>
  <c r="X477" i="12"/>
  <c r="W477" i="12"/>
  <c r="Y477" i="12" s="1"/>
  <c r="V477" i="12"/>
  <c r="T477" i="12"/>
  <c r="U477" i="12" s="1"/>
  <c r="V476" i="12"/>
  <c r="W476" i="12" s="1"/>
  <c r="T476" i="12"/>
  <c r="U476" i="12" s="1"/>
  <c r="X476" i="12" s="1"/>
  <c r="X475" i="12"/>
  <c r="W475" i="12"/>
  <c r="V475" i="12"/>
  <c r="T475" i="12"/>
  <c r="U475" i="12" s="1"/>
  <c r="V474" i="12"/>
  <c r="W474" i="12" s="1"/>
  <c r="T474" i="12"/>
  <c r="U474" i="12" s="1"/>
  <c r="X474" i="12" s="1"/>
  <c r="Y474" i="12" s="1"/>
  <c r="V473" i="12"/>
  <c r="W473" i="12" s="1"/>
  <c r="U473" i="12"/>
  <c r="X473" i="12" s="1"/>
  <c r="T473" i="12"/>
  <c r="W472" i="12"/>
  <c r="V472" i="12"/>
  <c r="T472" i="12"/>
  <c r="U472" i="12" s="1"/>
  <c r="X472" i="12" s="1"/>
  <c r="V471" i="12"/>
  <c r="W471" i="12" s="1"/>
  <c r="Y471" i="12" s="1"/>
  <c r="U471" i="12"/>
  <c r="X471" i="12" s="1"/>
  <c r="T471" i="12"/>
  <c r="W470" i="12"/>
  <c r="Y470" i="12" s="1"/>
  <c r="V470" i="12"/>
  <c r="T470" i="12"/>
  <c r="U470" i="12" s="1"/>
  <c r="X470" i="12" s="1"/>
  <c r="V469" i="12"/>
  <c r="W469" i="12" s="1"/>
  <c r="U469" i="12"/>
  <c r="X469" i="12" s="1"/>
  <c r="T469" i="12"/>
  <c r="W468" i="12"/>
  <c r="V468" i="12"/>
  <c r="T468" i="12"/>
  <c r="U468" i="12" s="1"/>
  <c r="X468" i="12" s="1"/>
  <c r="V467" i="12"/>
  <c r="W467" i="12" s="1"/>
  <c r="Y467" i="12" s="1"/>
  <c r="U467" i="12"/>
  <c r="X467" i="12" s="1"/>
  <c r="T467" i="12"/>
  <c r="W466" i="12"/>
  <c r="Y466" i="12" s="1"/>
  <c r="V466" i="12"/>
  <c r="T466" i="12"/>
  <c r="U466" i="12" s="1"/>
  <c r="X466" i="12" s="1"/>
  <c r="V465" i="12"/>
  <c r="W465" i="12" s="1"/>
  <c r="U465" i="12"/>
  <c r="X465" i="12" s="1"/>
  <c r="T465" i="12"/>
  <c r="W464" i="12"/>
  <c r="V464" i="12"/>
  <c r="T464" i="12"/>
  <c r="U464" i="12" s="1"/>
  <c r="X464" i="12" s="1"/>
  <c r="V463" i="12"/>
  <c r="W463" i="12" s="1"/>
  <c r="Y463" i="12" s="1"/>
  <c r="U463" i="12"/>
  <c r="X463" i="12" s="1"/>
  <c r="T463" i="12"/>
  <c r="W462" i="12"/>
  <c r="Y462" i="12" s="1"/>
  <c r="V462" i="12"/>
  <c r="T462" i="12"/>
  <c r="U462" i="12" s="1"/>
  <c r="X462" i="12" s="1"/>
  <c r="V461" i="12"/>
  <c r="W461" i="12" s="1"/>
  <c r="U461" i="12"/>
  <c r="X461" i="12" s="1"/>
  <c r="T461" i="12"/>
  <c r="W460" i="12"/>
  <c r="V460" i="12"/>
  <c r="T460" i="12"/>
  <c r="U460" i="12" s="1"/>
  <c r="X460" i="12" s="1"/>
  <c r="V459" i="12"/>
  <c r="W459" i="12" s="1"/>
  <c r="Y459" i="12" s="1"/>
  <c r="U459" i="12"/>
  <c r="X459" i="12" s="1"/>
  <c r="T459" i="12"/>
  <c r="W458" i="12"/>
  <c r="Y458" i="12" s="1"/>
  <c r="V458" i="12"/>
  <c r="T458" i="12"/>
  <c r="U458" i="12" s="1"/>
  <c r="X458" i="12" s="1"/>
  <c r="V457" i="12"/>
  <c r="W457" i="12" s="1"/>
  <c r="U457" i="12"/>
  <c r="X457" i="12" s="1"/>
  <c r="T457" i="12"/>
  <c r="W456" i="12"/>
  <c r="V456" i="12"/>
  <c r="T456" i="12"/>
  <c r="U456" i="12" s="1"/>
  <c r="X456" i="12" s="1"/>
  <c r="V455" i="12"/>
  <c r="W455" i="12" s="1"/>
  <c r="Y455" i="12" s="1"/>
  <c r="U455" i="12"/>
  <c r="X455" i="12" s="1"/>
  <c r="T455" i="12"/>
  <c r="W454" i="12"/>
  <c r="Y454" i="12" s="1"/>
  <c r="V454" i="12"/>
  <c r="T454" i="12"/>
  <c r="U454" i="12" s="1"/>
  <c r="X454" i="12" s="1"/>
  <c r="V453" i="12"/>
  <c r="W453" i="12" s="1"/>
  <c r="U453" i="12"/>
  <c r="X453" i="12" s="1"/>
  <c r="T453" i="12"/>
  <c r="W452" i="12"/>
  <c r="V452" i="12"/>
  <c r="T452" i="12"/>
  <c r="U452" i="12" s="1"/>
  <c r="X452" i="12" s="1"/>
  <c r="V451" i="12"/>
  <c r="W451" i="12" s="1"/>
  <c r="Y451" i="12" s="1"/>
  <c r="U451" i="12"/>
  <c r="X451" i="12" s="1"/>
  <c r="T451" i="12"/>
  <c r="W450" i="12"/>
  <c r="Y450" i="12" s="1"/>
  <c r="V450" i="12"/>
  <c r="T450" i="12"/>
  <c r="U450" i="12" s="1"/>
  <c r="X450" i="12" s="1"/>
  <c r="V449" i="12"/>
  <c r="W449" i="12" s="1"/>
  <c r="U449" i="12"/>
  <c r="X449" i="12" s="1"/>
  <c r="T449" i="12"/>
  <c r="W448" i="12"/>
  <c r="V448" i="12"/>
  <c r="T448" i="12"/>
  <c r="U448" i="12" s="1"/>
  <c r="X448" i="12" s="1"/>
  <c r="V447" i="12"/>
  <c r="W447" i="12" s="1"/>
  <c r="Y447" i="12" s="1"/>
  <c r="U447" i="12"/>
  <c r="X447" i="12" s="1"/>
  <c r="T447" i="12"/>
  <c r="W446" i="12"/>
  <c r="Y446" i="12" s="1"/>
  <c r="V446" i="12"/>
  <c r="T446" i="12"/>
  <c r="U446" i="12" s="1"/>
  <c r="X446" i="12" s="1"/>
  <c r="V445" i="12"/>
  <c r="W445" i="12" s="1"/>
  <c r="U445" i="12"/>
  <c r="X445" i="12" s="1"/>
  <c r="T445" i="12"/>
  <c r="W444" i="12"/>
  <c r="V444" i="12"/>
  <c r="T444" i="12"/>
  <c r="U444" i="12" s="1"/>
  <c r="X444" i="12" s="1"/>
  <c r="V443" i="12"/>
  <c r="W443" i="12" s="1"/>
  <c r="Y443" i="12" s="1"/>
  <c r="U443" i="12"/>
  <c r="X443" i="12" s="1"/>
  <c r="T443" i="12"/>
  <c r="W442" i="12"/>
  <c r="Y442" i="12" s="1"/>
  <c r="V442" i="12"/>
  <c r="T442" i="12"/>
  <c r="U442" i="12" s="1"/>
  <c r="X442" i="12" s="1"/>
  <c r="V441" i="12"/>
  <c r="W441" i="12" s="1"/>
  <c r="U441" i="12"/>
  <c r="X441" i="12" s="1"/>
  <c r="T441" i="12"/>
  <c r="W440" i="12"/>
  <c r="V440" i="12"/>
  <c r="T440" i="12"/>
  <c r="U440" i="12" s="1"/>
  <c r="X440" i="12" s="1"/>
  <c r="V439" i="12"/>
  <c r="W439" i="12" s="1"/>
  <c r="Y439" i="12" s="1"/>
  <c r="U439" i="12"/>
  <c r="X439" i="12" s="1"/>
  <c r="T439" i="12"/>
  <c r="W438" i="12"/>
  <c r="Y438" i="12" s="1"/>
  <c r="V438" i="12"/>
  <c r="T438" i="12"/>
  <c r="U438" i="12" s="1"/>
  <c r="X438" i="12" s="1"/>
  <c r="V437" i="12"/>
  <c r="W437" i="12" s="1"/>
  <c r="U437" i="12"/>
  <c r="X437" i="12" s="1"/>
  <c r="T437" i="12"/>
  <c r="W436" i="12"/>
  <c r="V436" i="12"/>
  <c r="T436" i="12"/>
  <c r="U436" i="12" s="1"/>
  <c r="X436" i="12" s="1"/>
  <c r="V435" i="12"/>
  <c r="W435" i="12" s="1"/>
  <c r="Y435" i="12" s="1"/>
  <c r="U435" i="12"/>
  <c r="X435" i="12" s="1"/>
  <c r="T435" i="12"/>
  <c r="W434" i="12"/>
  <c r="Y434" i="12" s="1"/>
  <c r="V434" i="12"/>
  <c r="T434" i="12"/>
  <c r="U434" i="12" s="1"/>
  <c r="X434" i="12" s="1"/>
  <c r="V433" i="12"/>
  <c r="W433" i="12" s="1"/>
  <c r="U433" i="12"/>
  <c r="X433" i="12" s="1"/>
  <c r="T433" i="12"/>
  <c r="W432" i="12"/>
  <c r="V432" i="12"/>
  <c r="T432" i="12"/>
  <c r="U432" i="12" s="1"/>
  <c r="X432" i="12" s="1"/>
  <c r="V431" i="12"/>
  <c r="W431" i="12" s="1"/>
  <c r="Y431" i="12" s="1"/>
  <c r="U431" i="12"/>
  <c r="X431" i="12" s="1"/>
  <c r="T431" i="12"/>
  <c r="W430" i="12"/>
  <c r="Y430" i="12" s="1"/>
  <c r="V430" i="12"/>
  <c r="T430" i="12"/>
  <c r="U430" i="12" s="1"/>
  <c r="X430" i="12" s="1"/>
  <c r="V429" i="12"/>
  <c r="W429" i="12" s="1"/>
  <c r="U429" i="12"/>
  <c r="X429" i="12" s="1"/>
  <c r="T429" i="12"/>
  <c r="W428" i="12"/>
  <c r="V428" i="12"/>
  <c r="T428" i="12"/>
  <c r="U428" i="12" s="1"/>
  <c r="X428" i="12" s="1"/>
  <c r="V427" i="12"/>
  <c r="W427" i="12" s="1"/>
  <c r="U427" i="12"/>
  <c r="X427" i="12" s="1"/>
  <c r="T427" i="12"/>
  <c r="W426" i="12"/>
  <c r="V426" i="12"/>
  <c r="T426" i="12"/>
  <c r="U426" i="12" s="1"/>
  <c r="X426" i="12" s="1"/>
  <c r="V425" i="12"/>
  <c r="W425" i="12" s="1"/>
  <c r="U425" i="12"/>
  <c r="X425" i="12" s="1"/>
  <c r="Y425" i="12" s="1"/>
  <c r="T425" i="12"/>
  <c r="W424" i="12"/>
  <c r="V424" i="12"/>
  <c r="T424" i="12"/>
  <c r="U424" i="12" s="1"/>
  <c r="X424" i="12" s="1"/>
  <c r="V423" i="12"/>
  <c r="W423" i="12" s="1"/>
  <c r="U423" i="12"/>
  <c r="X423" i="12" s="1"/>
  <c r="Y423" i="12" s="1"/>
  <c r="T423" i="12"/>
  <c r="W422" i="12"/>
  <c r="V422" i="12"/>
  <c r="T422" i="12"/>
  <c r="U422" i="12" s="1"/>
  <c r="X422" i="12" s="1"/>
  <c r="V421" i="12"/>
  <c r="W421" i="12" s="1"/>
  <c r="U421" i="12"/>
  <c r="X421" i="12" s="1"/>
  <c r="Y421" i="12" s="1"/>
  <c r="T421" i="12"/>
  <c r="W420" i="12"/>
  <c r="V420" i="12"/>
  <c r="T420" i="12"/>
  <c r="U420" i="12" s="1"/>
  <c r="X420" i="12" s="1"/>
  <c r="V419" i="12"/>
  <c r="W419" i="12" s="1"/>
  <c r="U419" i="12"/>
  <c r="X419" i="12" s="1"/>
  <c r="Y419" i="12" s="1"/>
  <c r="T419" i="12"/>
  <c r="W418" i="12"/>
  <c r="V418" i="12"/>
  <c r="T418" i="12"/>
  <c r="U418" i="12" s="1"/>
  <c r="X418" i="12" s="1"/>
  <c r="V417" i="12"/>
  <c r="W417" i="12" s="1"/>
  <c r="U417" i="12"/>
  <c r="X417" i="12" s="1"/>
  <c r="Y417" i="12" s="1"/>
  <c r="T417" i="12"/>
  <c r="W416" i="12"/>
  <c r="V416" i="12"/>
  <c r="T416" i="12"/>
  <c r="U416" i="12" s="1"/>
  <c r="X416" i="12" s="1"/>
  <c r="V415" i="12"/>
  <c r="W415" i="12" s="1"/>
  <c r="U415" i="12"/>
  <c r="X415" i="12" s="1"/>
  <c r="Y415" i="12" s="1"/>
  <c r="T415" i="12"/>
  <c r="W414" i="12"/>
  <c r="V414" i="12"/>
  <c r="T414" i="12"/>
  <c r="U414" i="12" s="1"/>
  <c r="X414" i="12" s="1"/>
  <c r="V413" i="12"/>
  <c r="W413" i="12" s="1"/>
  <c r="U413" i="12"/>
  <c r="X413" i="12" s="1"/>
  <c r="Y413" i="12" s="1"/>
  <c r="T413" i="12"/>
  <c r="W412" i="12"/>
  <c r="V412" i="12"/>
  <c r="T412" i="12"/>
  <c r="U412" i="12" s="1"/>
  <c r="X412" i="12" s="1"/>
  <c r="V411" i="12"/>
  <c r="W411" i="12" s="1"/>
  <c r="U411" i="12"/>
  <c r="X411" i="12" s="1"/>
  <c r="Y411" i="12" s="1"/>
  <c r="T411" i="12"/>
  <c r="W410" i="12"/>
  <c r="V410" i="12"/>
  <c r="T410" i="12"/>
  <c r="U410" i="12" s="1"/>
  <c r="X410" i="12" s="1"/>
  <c r="V409" i="12"/>
  <c r="W409" i="12" s="1"/>
  <c r="U409" i="12"/>
  <c r="X409" i="12" s="1"/>
  <c r="Y409" i="12" s="1"/>
  <c r="T409" i="12"/>
  <c r="W408" i="12"/>
  <c r="V408" i="12"/>
  <c r="T408" i="12"/>
  <c r="U408" i="12" s="1"/>
  <c r="X408" i="12" s="1"/>
  <c r="V407" i="12"/>
  <c r="W407" i="12" s="1"/>
  <c r="U407" i="12"/>
  <c r="X407" i="12" s="1"/>
  <c r="Y407" i="12" s="1"/>
  <c r="T407" i="12"/>
  <c r="W406" i="12"/>
  <c r="V406" i="12"/>
  <c r="T406" i="12"/>
  <c r="U406" i="12" s="1"/>
  <c r="X406" i="12" s="1"/>
  <c r="V405" i="12"/>
  <c r="W405" i="12" s="1"/>
  <c r="U405" i="12"/>
  <c r="X405" i="12" s="1"/>
  <c r="Y405" i="12" s="1"/>
  <c r="T405" i="12"/>
  <c r="W404" i="12"/>
  <c r="V404" i="12"/>
  <c r="T404" i="12"/>
  <c r="U404" i="12" s="1"/>
  <c r="X404" i="12" s="1"/>
  <c r="V403" i="12"/>
  <c r="W403" i="12" s="1"/>
  <c r="U403" i="12"/>
  <c r="X403" i="12" s="1"/>
  <c r="Y403" i="12" s="1"/>
  <c r="T403" i="12"/>
  <c r="W402" i="12"/>
  <c r="V402" i="12"/>
  <c r="T402" i="12"/>
  <c r="U402" i="12" s="1"/>
  <c r="X402" i="12" s="1"/>
  <c r="V401" i="12"/>
  <c r="W401" i="12" s="1"/>
  <c r="U401" i="12"/>
  <c r="X401" i="12" s="1"/>
  <c r="Y401" i="12" s="1"/>
  <c r="T401" i="12"/>
  <c r="W400" i="12"/>
  <c r="V400" i="12"/>
  <c r="T400" i="12"/>
  <c r="U400" i="12" s="1"/>
  <c r="X400" i="12" s="1"/>
  <c r="V399" i="12"/>
  <c r="W399" i="12" s="1"/>
  <c r="U399" i="12"/>
  <c r="X399" i="12" s="1"/>
  <c r="Y399" i="12" s="1"/>
  <c r="T399" i="12"/>
  <c r="W398" i="12"/>
  <c r="V398" i="12"/>
  <c r="T398" i="12"/>
  <c r="U398" i="12" s="1"/>
  <c r="X398" i="12" s="1"/>
  <c r="V397" i="12"/>
  <c r="W397" i="12" s="1"/>
  <c r="U397" i="12"/>
  <c r="X397" i="12" s="1"/>
  <c r="Y397" i="12" s="1"/>
  <c r="T397" i="12"/>
  <c r="W396" i="12"/>
  <c r="V396" i="12"/>
  <c r="T396" i="12"/>
  <c r="U396" i="12" s="1"/>
  <c r="X396" i="12" s="1"/>
  <c r="V395" i="12"/>
  <c r="W395" i="12" s="1"/>
  <c r="U395" i="12"/>
  <c r="X395" i="12" s="1"/>
  <c r="Y395" i="12" s="1"/>
  <c r="T395" i="12"/>
  <c r="W394" i="12"/>
  <c r="V394" i="12"/>
  <c r="T394" i="12"/>
  <c r="U394" i="12" s="1"/>
  <c r="X394" i="12" s="1"/>
  <c r="V393" i="12"/>
  <c r="W393" i="12" s="1"/>
  <c r="U393" i="12"/>
  <c r="X393" i="12" s="1"/>
  <c r="Y393" i="12" s="1"/>
  <c r="T393" i="12"/>
  <c r="W392" i="12"/>
  <c r="V392" i="12"/>
  <c r="T392" i="12"/>
  <c r="U392" i="12" s="1"/>
  <c r="X392" i="12" s="1"/>
  <c r="V391" i="12"/>
  <c r="W391" i="12" s="1"/>
  <c r="U391" i="12"/>
  <c r="X391" i="12" s="1"/>
  <c r="Y391" i="12" s="1"/>
  <c r="T391" i="12"/>
  <c r="W390" i="12"/>
  <c r="V390" i="12"/>
  <c r="T390" i="12"/>
  <c r="U390" i="12" s="1"/>
  <c r="X390" i="12" s="1"/>
  <c r="V389" i="12"/>
  <c r="W389" i="12" s="1"/>
  <c r="U389" i="12"/>
  <c r="X389" i="12" s="1"/>
  <c r="Y389" i="12" s="1"/>
  <c r="T389" i="12"/>
  <c r="W388" i="12"/>
  <c r="V388" i="12"/>
  <c r="T388" i="12"/>
  <c r="U388" i="12" s="1"/>
  <c r="X388" i="12" s="1"/>
  <c r="V387" i="12"/>
  <c r="W387" i="12" s="1"/>
  <c r="U387" i="12"/>
  <c r="X387" i="12" s="1"/>
  <c r="Y387" i="12" s="1"/>
  <c r="T387" i="12"/>
  <c r="W386" i="12"/>
  <c r="V386" i="12"/>
  <c r="T386" i="12"/>
  <c r="U386" i="12" s="1"/>
  <c r="X386" i="12" s="1"/>
  <c r="V385" i="12"/>
  <c r="W385" i="12" s="1"/>
  <c r="U385" i="12"/>
  <c r="X385" i="12" s="1"/>
  <c r="Y385" i="12" s="1"/>
  <c r="T385" i="12"/>
  <c r="W384" i="12"/>
  <c r="V384" i="12"/>
  <c r="U384" i="12"/>
  <c r="X384" i="12" s="1"/>
  <c r="T384" i="12"/>
  <c r="V383" i="12"/>
  <c r="W383" i="12" s="1"/>
  <c r="Y383" i="12" s="1"/>
  <c r="U383" i="12"/>
  <c r="X383" i="12" s="1"/>
  <c r="T383" i="12"/>
  <c r="W382" i="12"/>
  <c r="V382" i="12"/>
  <c r="T382" i="12"/>
  <c r="U382" i="12" s="1"/>
  <c r="X382" i="12" s="1"/>
  <c r="Y382" i="12" s="1"/>
  <c r="V381" i="12"/>
  <c r="W381" i="12" s="1"/>
  <c r="Y381" i="12" s="1"/>
  <c r="U381" i="12"/>
  <c r="X381" i="12" s="1"/>
  <c r="T381" i="12"/>
  <c r="W380" i="12"/>
  <c r="V380" i="12"/>
  <c r="T380" i="12"/>
  <c r="U380" i="12" s="1"/>
  <c r="X380" i="12" s="1"/>
  <c r="Y379" i="12"/>
  <c r="W379" i="12"/>
  <c r="V379" i="12"/>
  <c r="U379" i="12"/>
  <c r="X379" i="12" s="1"/>
  <c r="T379" i="12"/>
  <c r="W378" i="12"/>
  <c r="V378" i="12"/>
  <c r="U378" i="12"/>
  <c r="X378" i="12" s="1"/>
  <c r="T378" i="12"/>
  <c r="W377" i="12"/>
  <c r="Y377" i="12" s="1"/>
  <c r="V377" i="12"/>
  <c r="U377" i="12"/>
  <c r="X377" i="12" s="1"/>
  <c r="T377" i="12"/>
  <c r="W376" i="12"/>
  <c r="V376" i="12"/>
  <c r="U376" i="12"/>
  <c r="X376" i="12" s="1"/>
  <c r="Y376" i="12" s="1"/>
  <c r="T376" i="12"/>
  <c r="V375" i="12"/>
  <c r="W375" i="12" s="1"/>
  <c r="Y375" i="12" s="1"/>
  <c r="U375" i="12"/>
  <c r="X375" i="12" s="1"/>
  <c r="T375" i="12"/>
  <c r="W374" i="12"/>
  <c r="V374" i="12"/>
  <c r="T374" i="12"/>
  <c r="U374" i="12" s="1"/>
  <c r="X374" i="12" s="1"/>
  <c r="Y374" i="12" s="1"/>
  <c r="V373" i="12"/>
  <c r="W373" i="12" s="1"/>
  <c r="Y373" i="12" s="1"/>
  <c r="U373" i="12"/>
  <c r="X373" i="12" s="1"/>
  <c r="T373" i="12"/>
  <c r="W372" i="12"/>
  <c r="Y372" i="12" s="1"/>
  <c r="V372" i="12"/>
  <c r="T372" i="12"/>
  <c r="U372" i="12" s="1"/>
  <c r="X372" i="12" s="1"/>
  <c r="Y371" i="12"/>
  <c r="W371" i="12"/>
  <c r="V371" i="12"/>
  <c r="U371" i="12"/>
  <c r="X371" i="12" s="1"/>
  <c r="T371" i="12"/>
  <c r="W370" i="12"/>
  <c r="Y370" i="12" s="1"/>
  <c r="V370" i="12"/>
  <c r="U370" i="12"/>
  <c r="X370" i="12" s="1"/>
  <c r="T370" i="12"/>
  <c r="W369" i="12"/>
  <c r="Y369" i="12" s="1"/>
  <c r="V369" i="12"/>
  <c r="U369" i="12"/>
  <c r="X369" i="12" s="1"/>
  <c r="T369" i="12"/>
  <c r="W368" i="12"/>
  <c r="V368" i="12"/>
  <c r="U368" i="12"/>
  <c r="X368" i="12" s="1"/>
  <c r="Y368" i="12" s="1"/>
  <c r="T368" i="12"/>
  <c r="V367" i="12"/>
  <c r="W367" i="12" s="1"/>
  <c r="Y367" i="12" s="1"/>
  <c r="U367" i="12"/>
  <c r="X367" i="12" s="1"/>
  <c r="T367" i="12"/>
  <c r="W366" i="12"/>
  <c r="V366" i="12"/>
  <c r="T366" i="12"/>
  <c r="U366" i="12" s="1"/>
  <c r="X366" i="12" s="1"/>
  <c r="Y366" i="12" s="1"/>
  <c r="V365" i="12"/>
  <c r="W365" i="12" s="1"/>
  <c r="Y365" i="12" s="1"/>
  <c r="U365" i="12"/>
  <c r="X365" i="12" s="1"/>
  <c r="T365" i="12"/>
  <c r="W364" i="12"/>
  <c r="Y364" i="12" s="1"/>
  <c r="V364" i="12"/>
  <c r="T364" i="12"/>
  <c r="U364" i="12" s="1"/>
  <c r="X364" i="12" s="1"/>
  <c r="Y363" i="12"/>
  <c r="W363" i="12"/>
  <c r="V363" i="12"/>
  <c r="U363" i="12"/>
  <c r="X363" i="12" s="1"/>
  <c r="T363" i="12"/>
  <c r="W362" i="12"/>
  <c r="Y362" i="12" s="1"/>
  <c r="V362" i="12"/>
  <c r="U362" i="12"/>
  <c r="X362" i="12" s="1"/>
  <c r="T362" i="12"/>
  <c r="W361" i="12"/>
  <c r="Y361" i="12" s="1"/>
  <c r="V361" i="12"/>
  <c r="U361" i="12"/>
  <c r="X361" i="12" s="1"/>
  <c r="T361" i="12"/>
  <c r="W360" i="12"/>
  <c r="V360" i="12"/>
  <c r="U360" i="12"/>
  <c r="X360" i="12" s="1"/>
  <c r="Y360" i="12" s="1"/>
  <c r="T360" i="12"/>
  <c r="V359" i="12"/>
  <c r="W359" i="12" s="1"/>
  <c r="Y359" i="12" s="1"/>
  <c r="U359" i="12"/>
  <c r="X359" i="12" s="1"/>
  <c r="T359" i="12"/>
  <c r="W358" i="12"/>
  <c r="V358" i="12"/>
  <c r="T358" i="12"/>
  <c r="U358" i="12" s="1"/>
  <c r="X358" i="12" s="1"/>
  <c r="Y358" i="12" s="1"/>
  <c r="V357" i="12"/>
  <c r="W357" i="12" s="1"/>
  <c r="Y357" i="12" s="1"/>
  <c r="U357" i="12"/>
  <c r="X357" i="12" s="1"/>
  <c r="T357" i="12"/>
  <c r="W356" i="12"/>
  <c r="V356" i="12"/>
  <c r="T356" i="12"/>
  <c r="U356" i="12" s="1"/>
  <c r="X356" i="12" s="1"/>
  <c r="Y355" i="12"/>
  <c r="W355" i="12"/>
  <c r="V355" i="12"/>
  <c r="U355" i="12"/>
  <c r="X355" i="12" s="1"/>
  <c r="T355" i="12"/>
  <c r="W354" i="12"/>
  <c r="V354" i="12"/>
  <c r="U354" i="12"/>
  <c r="X354" i="12" s="1"/>
  <c r="T354" i="12"/>
  <c r="W353" i="12"/>
  <c r="Y353" i="12" s="1"/>
  <c r="V353" i="12"/>
  <c r="U353" i="12"/>
  <c r="X353" i="12" s="1"/>
  <c r="T353" i="12"/>
  <c r="W352" i="12"/>
  <c r="V352" i="12"/>
  <c r="U352" i="12"/>
  <c r="X352" i="12" s="1"/>
  <c r="Y352" i="12" s="1"/>
  <c r="T352" i="12"/>
  <c r="V351" i="12"/>
  <c r="W351" i="12" s="1"/>
  <c r="Y351" i="12" s="1"/>
  <c r="U351" i="12"/>
  <c r="X351" i="12" s="1"/>
  <c r="T351" i="12"/>
  <c r="W350" i="12"/>
  <c r="V350" i="12"/>
  <c r="T350" i="12"/>
  <c r="U350" i="12" s="1"/>
  <c r="X350" i="12" s="1"/>
  <c r="Y350" i="12" s="1"/>
  <c r="V349" i="12"/>
  <c r="W349" i="12" s="1"/>
  <c r="Y349" i="12" s="1"/>
  <c r="U349" i="12"/>
  <c r="X349" i="12" s="1"/>
  <c r="T349" i="12"/>
  <c r="W348" i="12"/>
  <c r="V348" i="12"/>
  <c r="T348" i="12"/>
  <c r="U348" i="12" s="1"/>
  <c r="X348" i="12" s="1"/>
  <c r="Y347" i="12"/>
  <c r="W347" i="12"/>
  <c r="V347" i="12"/>
  <c r="U347" i="12"/>
  <c r="X347" i="12" s="1"/>
  <c r="T347" i="12"/>
  <c r="W346" i="12"/>
  <c r="V346" i="12"/>
  <c r="U346" i="12"/>
  <c r="X346" i="12" s="1"/>
  <c r="T346" i="12"/>
  <c r="W345" i="12"/>
  <c r="Y345" i="12" s="1"/>
  <c r="V345" i="12"/>
  <c r="U345" i="12"/>
  <c r="X345" i="12" s="1"/>
  <c r="T345" i="12"/>
  <c r="W344" i="12"/>
  <c r="V344" i="12"/>
  <c r="U344" i="12"/>
  <c r="X344" i="12" s="1"/>
  <c r="Y344" i="12" s="1"/>
  <c r="T344" i="12"/>
  <c r="V343" i="12"/>
  <c r="W343" i="12" s="1"/>
  <c r="Y343" i="12" s="1"/>
  <c r="U343" i="12"/>
  <c r="X343" i="12" s="1"/>
  <c r="T343" i="12"/>
  <c r="W342" i="12"/>
  <c r="V342" i="12"/>
  <c r="T342" i="12"/>
  <c r="U342" i="12" s="1"/>
  <c r="X342" i="12" s="1"/>
  <c r="Y342" i="12" s="1"/>
  <c r="V341" i="12"/>
  <c r="W341" i="12" s="1"/>
  <c r="Y341" i="12" s="1"/>
  <c r="U341" i="12"/>
  <c r="X341" i="12" s="1"/>
  <c r="T341" i="12"/>
  <c r="W340" i="12"/>
  <c r="Y340" i="12" s="1"/>
  <c r="V340" i="12"/>
  <c r="T340" i="12"/>
  <c r="U340" i="12" s="1"/>
  <c r="X340" i="12" s="1"/>
  <c r="Y339" i="12"/>
  <c r="W339" i="12"/>
  <c r="V339" i="12"/>
  <c r="U339" i="12"/>
  <c r="X339" i="12" s="1"/>
  <c r="T339" i="12"/>
  <c r="W338" i="12"/>
  <c r="Y338" i="12" s="1"/>
  <c r="V338" i="12"/>
  <c r="U338" i="12"/>
  <c r="X338" i="12" s="1"/>
  <c r="T338" i="12"/>
  <c r="W337" i="12"/>
  <c r="Y337" i="12" s="1"/>
  <c r="V337" i="12"/>
  <c r="U337" i="12"/>
  <c r="X337" i="12" s="1"/>
  <c r="T337" i="12"/>
  <c r="W336" i="12"/>
  <c r="V336" i="12"/>
  <c r="U336" i="12"/>
  <c r="X336" i="12" s="1"/>
  <c r="Y336" i="12" s="1"/>
  <c r="T336" i="12"/>
  <c r="V335" i="12"/>
  <c r="W335" i="12" s="1"/>
  <c r="Y335" i="12" s="1"/>
  <c r="U335" i="12"/>
  <c r="X335" i="12" s="1"/>
  <c r="T335" i="12"/>
  <c r="W334" i="12"/>
  <c r="V334" i="12"/>
  <c r="T334" i="12"/>
  <c r="U334" i="12" s="1"/>
  <c r="X334" i="12" s="1"/>
  <c r="Y334" i="12" s="1"/>
  <c r="V333" i="12"/>
  <c r="W333" i="12" s="1"/>
  <c r="Y333" i="12" s="1"/>
  <c r="U333" i="12"/>
  <c r="X333" i="12" s="1"/>
  <c r="T333" i="12"/>
  <c r="W332" i="12"/>
  <c r="Y332" i="12" s="1"/>
  <c r="V332" i="12"/>
  <c r="T332" i="12"/>
  <c r="U332" i="12" s="1"/>
  <c r="X332" i="12" s="1"/>
  <c r="Y331" i="12"/>
  <c r="W331" i="12"/>
  <c r="V331" i="12"/>
  <c r="U331" i="12"/>
  <c r="X331" i="12" s="1"/>
  <c r="T331" i="12"/>
  <c r="W330" i="12"/>
  <c r="Y330" i="12" s="1"/>
  <c r="V330" i="12"/>
  <c r="U330" i="12"/>
  <c r="X330" i="12" s="1"/>
  <c r="T330" i="12"/>
  <c r="W329" i="12"/>
  <c r="Y329" i="12" s="1"/>
  <c r="V329" i="12"/>
  <c r="U329" i="12"/>
  <c r="X329" i="12" s="1"/>
  <c r="T329" i="12"/>
  <c r="W328" i="12"/>
  <c r="V328" i="12"/>
  <c r="U328" i="12"/>
  <c r="X328" i="12" s="1"/>
  <c r="Y328" i="12" s="1"/>
  <c r="T328" i="12"/>
  <c r="V327" i="12"/>
  <c r="W327" i="12" s="1"/>
  <c r="Y327" i="12" s="1"/>
  <c r="U327" i="12"/>
  <c r="X327" i="12" s="1"/>
  <c r="T327" i="12"/>
  <c r="W326" i="12"/>
  <c r="V326" i="12"/>
  <c r="T326" i="12"/>
  <c r="U326" i="12" s="1"/>
  <c r="X326" i="12" s="1"/>
  <c r="Y326" i="12" s="1"/>
  <c r="V325" i="12"/>
  <c r="W325" i="12" s="1"/>
  <c r="Y325" i="12" s="1"/>
  <c r="U325" i="12"/>
  <c r="X325" i="12" s="1"/>
  <c r="T325" i="12"/>
  <c r="W324" i="12"/>
  <c r="V324" i="12"/>
  <c r="T324" i="12"/>
  <c r="U324" i="12" s="1"/>
  <c r="X324" i="12" s="1"/>
  <c r="Y323" i="12"/>
  <c r="W323" i="12"/>
  <c r="V323" i="12"/>
  <c r="U323" i="12"/>
  <c r="X323" i="12" s="1"/>
  <c r="T323" i="12"/>
  <c r="W322" i="12"/>
  <c r="V322" i="12"/>
  <c r="U322" i="12"/>
  <c r="X322" i="12" s="1"/>
  <c r="T322" i="12"/>
  <c r="W321" i="12"/>
  <c r="Y321" i="12" s="1"/>
  <c r="V321" i="12"/>
  <c r="U321" i="12"/>
  <c r="X321" i="12" s="1"/>
  <c r="T321" i="12"/>
  <c r="W320" i="12"/>
  <c r="V320" i="12"/>
  <c r="U320" i="12"/>
  <c r="X320" i="12" s="1"/>
  <c r="Y320" i="12" s="1"/>
  <c r="T320" i="12"/>
  <c r="V319" i="12"/>
  <c r="W319" i="12" s="1"/>
  <c r="Y319" i="12" s="1"/>
  <c r="U319" i="12"/>
  <c r="X319" i="12" s="1"/>
  <c r="T319" i="12"/>
  <c r="W318" i="12"/>
  <c r="Y318" i="12" s="1"/>
  <c r="V318" i="12"/>
  <c r="T318" i="12"/>
  <c r="U318" i="12" s="1"/>
  <c r="X318" i="12" s="1"/>
  <c r="V317" i="12"/>
  <c r="W317" i="12" s="1"/>
  <c r="Y317" i="12" s="1"/>
  <c r="U317" i="12"/>
  <c r="X317" i="12" s="1"/>
  <c r="T317" i="12"/>
  <c r="W316" i="12"/>
  <c r="V316" i="12"/>
  <c r="T316" i="12"/>
  <c r="U316" i="12" s="1"/>
  <c r="X316" i="12" s="1"/>
  <c r="Y315" i="12"/>
  <c r="W315" i="12"/>
  <c r="V315" i="12"/>
  <c r="U315" i="12"/>
  <c r="X315" i="12" s="1"/>
  <c r="T315" i="12"/>
  <c r="W314" i="12"/>
  <c r="V314" i="12"/>
  <c r="U314" i="12"/>
  <c r="X314" i="12" s="1"/>
  <c r="T314" i="12"/>
  <c r="W313" i="12"/>
  <c r="Y313" i="12" s="1"/>
  <c r="V313" i="12"/>
  <c r="U313" i="12"/>
  <c r="X313" i="12" s="1"/>
  <c r="T313" i="12"/>
  <c r="Y312" i="12"/>
  <c r="W312" i="12"/>
  <c r="V312" i="12"/>
  <c r="U312" i="12"/>
  <c r="X312" i="12" s="1"/>
  <c r="T312" i="12"/>
  <c r="V311" i="12"/>
  <c r="W311" i="12" s="1"/>
  <c r="Y311" i="12" s="1"/>
  <c r="U311" i="12"/>
  <c r="X311" i="12" s="1"/>
  <c r="T311" i="12"/>
  <c r="X310" i="12"/>
  <c r="W310" i="12"/>
  <c r="Y310" i="12" s="1"/>
  <c r="V310" i="12"/>
  <c r="T310" i="12"/>
  <c r="U310" i="12" s="1"/>
  <c r="V309" i="12"/>
  <c r="W309" i="12" s="1"/>
  <c r="U309" i="12"/>
  <c r="X309" i="12" s="1"/>
  <c r="T309" i="12"/>
  <c r="W308" i="12"/>
  <c r="V308" i="12"/>
  <c r="T308" i="12"/>
  <c r="U308" i="12" s="1"/>
  <c r="X308" i="12" s="1"/>
  <c r="Y307" i="12"/>
  <c r="W307" i="12"/>
  <c r="V307" i="12"/>
  <c r="U307" i="12"/>
  <c r="X307" i="12" s="1"/>
  <c r="T307" i="12"/>
  <c r="W306" i="12"/>
  <c r="V306" i="12"/>
  <c r="U306" i="12"/>
  <c r="X306" i="12" s="1"/>
  <c r="T306" i="12"/>
  <c r="W305" i="12"/>
  <c r="Y305" i="12" s="1"/>
  <c r="V305" i="12"/>
  <c r="U305" i="12"/>
  <c r="X305" i="12" s="1"/>
  <c r="T305" i="12"/>
  <c r="W304" i="12"/>
  <c r="V304" i="12"/>
  <c r="U304" i="12"/>
  <c r="X304" i="12" s="1"/>
  <c r="Y304" i="12" s="1"/>
  <c r="T304" i="12"/>
  <c r="V303" i="12"/>
  <c r="W303" i="12" s="1"/>
  <c r="Y303" i="12" s="1"/>
  <c r="U303" i="12"/>
  <c r="X303" i="12" s="1"/>
  <c r="T303" i="12"/>
  <c r="W302" i="12"/>
  <c r="V302" i="12"/>
  <c r="T302" i="12"/>
  <c r="U302" i="12" s="1"/>
  <c r="X302" i="12" s="1"/>
  <c r="V301" i="12"/>
  <c r="W301" i="12" s="1"/>
  <c r="U301" i="12"/>
  <c r="X301" i="12" s="1"/>
  <c r="T301" i="12"/>
  <c r="W300" i="12"/>
  <c r="Y300" i="12" s="1"/>
  <c r="V300" i="12"/>
  <c r="T300" i="12"/>
  <c r="U300" i="12" s="1"/>
  <c r="X300" i="12" s="1"/>
  <c r="Y299" i="12"/>
  <c r="W299" i="12"/>
  <c r="V299" i="12"/>
  <c r="T299" i="12"/>
  <c r="U299" i="12" s="1"/>
  <c r="X299" i="12" s="1"/>
  <c r="V298" i="12"/>
  <c r="W298" i="12" s="1"/>
  <c r="Y298" i="12" s="1"/>
  <c r="U298" i="12"/>
  <c r="X298" i="12" s="1"/>
  <c r="T298" i="12"/>
  <c r="X297" i="12"/>
  <c r="W297" i="12"/>
  <c r="Y297" i="12" s="1"/>
  <c r="V297" i="12"/>
  <c r="T297" i="12"/>
  <c r="U297" i="12" s="1"/>
  <c r="V296" i="12"/>
  <c r="W296" i="12" s="1"/>
  <c r="U296" i="12"/>
  <c r="X296" i="12" s="1"/>
  <c r="T296" i="12"/>
  <c r="W295" i="12"/>
  <c r="V295" i="12"/>
  <c r="T295" i="12"/>
  <c r="U295" i="12" s="1"/>
  <c r="X295" i="12" s="1"/>
  <c r="V294" i="12"/>
  <c r="W294" i="12" s="1"/>
  <c r="U294" i="12"/>
  <c r="X294" i="12" s="1"/>
  <c r="T294" i="12"/>
  <c r="W293" i="12"/>
  <c r="V293" i="12"/>
  <c r="T293" i="12"/>
  <c r="U293" i="12" s="1"/>
  <c r="X293" i="12" s="1"/>
  <c r="V292" i="12"/>
  <c r="W292" i="12" s="1"/>
  <c r="Y292" i="12" s="1"/>
  <c r="U292" i="12"/>
  <c r="X292" i="12" s="1"/>
  <c r="T292" i="12"/>
  <c r="X291" i="12"/>
  <c r="W291" i="12"/>
  <c r="V291" i="12"/>
  <c r="T291" i="12"/>
  <c r="U291" i="12" s="1"/>
  <c r="V290" i="12"/>
  <c r="W290" i="12" s="1"/>
  <c r="Y290" i="12" s="1"/>
  <c r="U290" i="12"/>
  <c r="X290" i="12" s="1"/>
  <c r="T290" i="12"/>
  <c r="X289" i="12"/>
  <c r="W289" i="12"/>
  <c r="Y289" i="12" s="1"/>
  <c r="V289" i="12"/>
  <c r="T289" i="12"/>
  <c r="U289" i="12" s="1"/>
  <c r="V288" i="12"/>
  <c r="W288" i="12" s="1"/>
  <c r="U288" i="12"/>
  <c r="X288" i="12" s="1"/>
  <c r="T288" i="12"/>
  <c r="W287" i="12"/>
  <c r="V287" i="12"/>
  <c r="T287" i="12"/>
  <c r="U287" i="12" s="1"/>
  <c r="X287" i="12" s="1"/>
  <c r="V286" i="12"/>
  <c r="W286" i="12" s="1"/>
  <c r="U286" i="12"/>
  <c r="X286" i="12" s="1"/>
  <c r="T286" i="12"/>
  <c r="W285" i="12"/>
  <c r="V285" i="12"/>
  <c r="T285" i="12"/>
  <c r="U285" i="12" s="1"/>
  <c r="X285" i="12" s="1"/>
  <c r="V284" i="12"/>
  <c r="W284" i="12" s="1"/>
  <c r="Y284" i="12" s="1"/>
  <c r="U284" i="12"/>
  <c r="X284" i="12" s="1"/>
  <c r="T284" i="12"/>
  <c r="X283" i="12"/>
  <c r="W283" i="12"/>
  <c r="V283" i="12"/>
  <c r="T283" i="12"/>
  <c r="U283" i="12" s="1"/>
  <c r="V282" i="12"/>
  <c r="W282" i="12" s="1"/>
  <c r="Y282" i="12" s="1"/>
  <c r="U282" i="12"/>
  <c r="X282" i="12" s="1"/>
  <c r="T282" i="12"/>
  <c r="X281" i="12"/>
  <c r="W281" i="12"/>
  <c r="Y281" i="12" s="1"/>
  <c r="V281" i="12"/>
  <c r="T281" i="12"/>
  <c r="U281" i="12" s="1"/>
  <c r="V280" i="12"/>
  <c r="W280" i="12" s="1"/>
  <c r="U280" i="12"/>
  <c r="X280" i="12" s="1"/>
  <c r="T280" i="12"/>
  <c r="W279" i="12"/>
  <c r="V279" i="12"/>
  <c r="T279" i="12"/>
  <c r="U279" i="12" s="1"/>
  <c r="X279" i="12" s="1"/>
  <c r="V278" i="12"/>
  <c r="W278" i="12" s="1"/>
  <c r="U278" i="12"/>
  <c r="X278" i="12" s="1"/>
  <c r="T278" i="12"/>
  <c r="W277" i="12"/>
  <c r="V277" i="12"/>
  <c r="T277" i="12"/>
  <c r="U277" i="12" s="1"/>
  <c r="X277" i="12" s="1"/>
  <c r="Y276" i="12"/>
  <c r="V276" i="12"/>
  <c r="W276" i="12" s="1"/>
  <c r="U276" i="12"/>
  <c r="X276" i="12" s="1"/>
  <c r="T276" i="12"/>
  <c r="W275" i="12"/>
  <c r="V275" i="12"/>
  <c r="T275" i="12"/>
  <c r="U275" i="12" s="1"/>
  <c r="X275" i="12" s="1"/>
  <c r="Y274" i="12"/>
  <c r="V274" i="12"/>
  <c r="W274" i="12" s="1"/>
  <c r="U274" i="12"/>
  <c r="X274" i="12" s="1"/>
  <c r="T274" i="12"/>
  <c r="W273" i="12"/>
  <c r="V273" i="12"/>
  <c r="T273" i="12"/>
  <c r="U273" i="12" s="1"/>
  <c r="X273" i="12" s="1"/>
  <c r="Y272" i="12"/>
  <c r="V272" i="12"/>
  <c r="W272" i="12" s="1"/>
  <c r="U272" i="12"/>
  <c r="X272" i="12" s="1"/>
  <c r="T272" i="12"/>
  <c r="W271" i="12"/>
  <c r="V271" i="12"/>
  <c r="T271" i="12"/>
  <c r="U271" i="12" s="1"/>
  <c r="X271" i="12" s="1"/>
  <c r="Y270" i="12"/>
  <c r="V270" i="12"/>
  <c r="W270" i="12" s="1"/>
  <c r="U270" i="12"/>
  <c r="X270" i="12" s="1"/>
  <c r="T270" i="12"/>
  <c r="W269" i="12"/>
  <c r="V269" i="12"/>
  <c r="T269" i="12"/>
  <c r="U269" i="12" s="1"/>
  <c r="X269" i="12" s="1"/>
  <c r="Y268" i="12"/>
  <c r="V268" i="12"/>
  <c r="W268" i="12" s="1"/>
  <c r="U268" i="12"/>
  <c r="X268" i="12" s="1"/>
  <c r="T268" i="12"/>
  <c r="W267" i="12"/>
  <c r="V267" i="12"/>
  <c r="T267" i="12"/>
  <c r="U267" i="12" s="1"/>
  <c r="X267" i="12" s="1"/>
  <c r="V266" i="12"/>
  <c r="W266" i="12" s="1"/>
  <c r="Y266" i="12" s="1"/>
  <c r="U266" i="12"/>
  <c r="X266" i="12" s="1"/>
  <c r="T266" i="12"/>
  <c r="W265" i="12"/>
  <c r="V265" i="12"/>
  <c r="T265" i="12"/>
  <c r="U265" i="12" s="1"/>
  <c r="X265" i="12" s="1"/>
  <c r="Y264" i="12"/>
  <c r="W264" i="12"/>
  <c r="V264" i="12"/>
  <c r="U264" i="12"/>
  <c r="X264" i="12" s="1"/>
  <c r="T264" i="12"/>
  <c r="W263" i="12"/>
  <c r="V263" i="12"/>
  <c r="U263" i="12"/>
  <c r="X263" i="12" s="1"/>
  <c r="Y263" i="12" s="1"/>
  <c r="T263" i="12"/>
  <c r="W262" i="12"/>
  <c r="Y262" i="12" s="1"/>
  <c r="V262" i="12"/>
  <c r="U262" i="12"/>
  <c r="X262" i="12" s="1"/>
  <c r="T262" i="12"/>
  <c r="W261" i="12"/>
  <c r="V261" i="12"/>
  <c r="U261" i="12"/>
  <c r="X261" i="12" s="1"/>
  <c r="Y261" i="12" s="1"/>
  <c r="T261" i="12"/>
  <c r="V260" i="12"/>
  <c r="W260" i="12" s="1"/>
  <c r="Y260" i="12" s="1"/>
  <c r="U260" i="12"/>
  <c r="X260" i="12" s="1"/>
  <c r="T260" i="12"/>
  <c r="W259" i="12"/>
  <c r="V259" i="12"/>
  <c r="T259" i="12"/>
  <c r="U259" i="12" s="1"/>
  <c r="X259" i="12" s="1"/>
  <c r="V258" i="12"/>
  <c r="W258" i="12" s="1"/>
  <c r="Y258" i="12" s="1"/>
  <c r="U258" i="12"/>
  <c r="X258" i="12" s="1"/>
  <c r="T258" i="12"/>
  <c r="W257" i="12"/>
  <c r="Y257" i="12" s="1"/>
  <c r="V257" i="12"/>
  <c r="T257" i="12"/>
  <c r="U257" i="12" s="1"/>
  <c r="X257" i="12" s="1"/>
  <c r="Y256" i="12"/>
  <c r="W256" i="12"/>
  <c r="V256" i="12"/>
  <c r="U256" i="12"/>
  <c r="X256" i="12" s="1"/>
  <c r="T256" i="12"/>
  <c r="W255" i="12"/>
  <c r="V255" i="12"/>
  <c r="U255" i="12"/>
  <c r="X255" i="12" s="1"/>
  <c r="Y255" i="12" s="1"/>
  <c r="T255" i="12"/>
  <c r="W254" i="12"/>
  <c r="Y254" i="12" s="1"/>
  <c r="V254" i="12"/>
  <c r="U254" i="12"/>
  <c r="X254" i="12" s="1"/>
  <c r="T254" i="12"/>
  <c r="W253" i="12"/>
  <c r="V253" i="12"/>
  <c r="U253" i="12"/>
  <c r="X253" i="12" s="1"/>
  <c r="Y253" i="12" s="1"/>
  <c r="T253" i="12"/>
  <c r="V252" i="12"/>
  <c r="W252" i="12" s="1"/>
  <c r="Y252" i="12" s="1"/>
  <c r="U252" i="12"/>
  <c r="X252" i="12" s="1"/>
  <c r="T252" i="12"/>
  <c r="W251" i="12"/>
  <c r="V251" i="12"/>
  <c r="T251" i="12"/>
  <c r="U251" i="12" s="1"/>
  <c r="X251" i="12" s="1"/>
  <c r="V250" i="12"/>
  <c r="W250" i="12" s="1"/>
  <c r="Y250" i="12" s="1"/>
  <c r="U250" i="12"/>
  <c r="X250" i="12" s="1"/>
  <c r="T250" i="12"/>
  <c r="W249" i="12"/>
  <c r="Y249" i="12" s="1"/>
  <c r="V249" i="12"/>
  <c r="T249" i="12"/>
  <c r="U249" i="12" s="1"/>
  <c r="X249" i="12" s="1"/>
  <c r="Y248" i="12"/>
  <c r="W248" i="12"/>
  <c r="V248" i="12"/>
  <c r="U248" i="12"/>
  <c r="X248" i="12" s="1"/>
  <c r="T248" i="12"/>
  <c r="V247" i="12"/>
  <c r="W247" i="12" s="1"/>
  <c r="Y247" i="12" s="1"/>
  <c r="U247" i="12"/>
  <c r="X247" i="12" s="1"/>
  <c r="T247" i="12"/>
  <c r="W246" i="12"/>
  <c r="Y246" i="12" s="1"/>
  <c r="V246" i="12"/>
  <c r="T246" i="12"/>
  <c r="U246" i="12" s="1"/>
  <c r="X246" i="12" s="1"/>
  <c r="V245" i="12"/>
  <c r="W245" i="12" s="1"/>
  <c r="U245" i="12"/>
  <c r="X245" i="12" s="1"/>
  <c r="T245" i="12"/>
  <c r="W244" i="12"/>
  <c r="V244" i="12"/>
  <c r="T244" i="12"/>
  <c r="U244" i="12" s="1"/>
  <c r="X244" i="12" s="1"/>
  <c r="V243" i="12"/>
  <c r="W243" i="12" s="1"/>
  <c r="Y243" i="12" s="1"/>
  <c r="U243" i="12"/>
  <c r="X243" i="12" s="1"/>
  <c r="T243" i="12"/>
  <c r="W242" i="12"/>
  <c r="Y242" i="12" s="1"/>
  <c r="V242" i="12"/>
  <c r="T242" i="12"/>
  <c r="U242" i="12" s="1"/>
  <c r="X242" i="12" s="1"/>
  <c r="V241" i="12"/>
  <c r="W241" i="12" s="1"/>
  <c r="U241" i="12"/>
  <c r="X241" i="12" s="1"/>
  <c r="T241" i="12"/>
  <c r="W240" i="12"/>
  <c r="V240" i="12"/>
  <c r="T240" i="12"/>
  <c r="U240" i="12" s="1"/>
  <c r="X240" i="12" s="1"/>
  <c r="V239" i="12"/>
  <c r="W239" i="12" s="1"/>
  <c r="Y239" i="12" s="1"/>
  <c r="U239" i="12"/>
  <c r="X239" i="12" s="1"/>
  <c r="T239" i="12"/>
  <c r="W238" i="12"/>
  <c r="Y238" i="12" s="1"/>
  <c r="V238" i="12"/>
  <c r="T238" i="12"/>
  <c r="U238" i="12" s="1"/>
  <c r="X238" i="12" s="1"/>
  <c r="V237" i="12"/>
  <c r="W237" i="12" s="1"/>
  <c r="U237" i="12"/>
  <c r="X237" i="12" s="1"/>
  <c r="T237" i="12"/>
  <c r="W236" i="12"/>
  <c r="V236" i="12"/>
  <c r="T236" i="12"/>
  <c r="U236" i="12" s="1"/>
  <c r="X236" i="12" s="1"/>
  <c r="V235" i="12"/>
  <c r="W235" i="12" s="1"/>
  <c r="Y235" i="12" s="1"/>
  <c r="U235" i="12"/>
  <c r="X235" i="12" s="1"/>
  <c r="T235" i="12"/>
  <c r="W234" i="12"/>
  <c r="Y234" i="12" s="1"/>
  <c r="V234" i="12"/>
  <c r="T234" i="12"/>
  <c r="U234" i="12" s="1"/>
  <c r="X234" i="12" s="1"/>
  <c r="V233" i="12"/>
  <c r="W233" i="12" s="1"/>
  <c r="U233" i="12"/>
  <c r="X233" i="12" s="1"/>
  <c r="T233" i="12"/>
  <c r="W232" i="12"/>
  <c r="V232" i="12"/>
  <c r="T232" i="12"/>
  <c r="U232" i="12" s="1"/>
  <c r="X232" i="12" s="1"/>
  <c r="V231" i="12"/>
  <c r="W231" i="12" s="1"/>
  <c r="Y231" i="12" s="1"/>
  <c r="U231" i="12"/>
  <c r="X231" i="12" s="1"/>
  <c r="T231" i="12"/>
  <c r="W230" i="12"/>
  <c r="Y230" i="12" s="1"/>
  <c r="V230" i="12"/>
  <c r="T230" i="12"/>
  <c r="U230" i="12" s="1"/>
  <c r="X230" i="12" s="1"/>
  <c r="V229" i="12"/>
  <c r="W229" i="12" s="1"/>
  <c r="U229" i="12"/>
  <c r="X229" i="12" s="1"/>
  <c r="T229" i="12"/>
  <c r="W228" i="12"/>
  <c r="V228" i="12"/>
  <c r="T228" i="12"/>
  <c r="U228" i="12" s="1"/>
  <c r="X228" i="12" s="1"/>
  <c r="V227" i="12"/>
  <c r="W227" i="12" s="1"/>
  <c r="Y227" i="12" s="1"/>
  <c r="U227" i="12"/>
  <c r="X227" i="12" s="1"/>
  <c r="T227" i="12"/>
  <c r="W226" i="12"/>
  <c r="Y226" i="12" s="1"/>
  <c r="V226" i="12"/>
  <c r="T226" i="12"/>
  <c r="U226" i="12" s="1"/>
  <c r="X226" i="12" s="1"/>
  <c r="V225" i="12"/>
  <c r="W225" i="12" s="1"/>
  <c r="U225" i="12"/>
  <c r="X225" i="12" s="1"/>
  <c r="T225" i="12"/>
  <c r="W224" i="12"/>
  <c r="V224" i="12"/>
  <c r="T224" i="12"/>
  <c r="U224" i="12" s="1"/>
  <c r="X224" i="12" s="1"/>
  <c r="V223" i="12"/>
  <c r="W223" i="12" s="1"/>
  <c r="Y223" i="12" s="1"/>
  <c r="U223" i="12"/>
  <c r="X223" i="12" s="1"/>
  <c r="T223" i="12"/>
  <c r="W222" i="12"/>
  <c r="Y222" i="12" s="1"/>
  <c r="V222" i="12"/>
  <c r="T222" i="12"/>
  <c r="U222" i="12" s="1"/>
  <c r="X222" i="12" s="1"/>
  <c r="V221" i="12"/>
  <c r="W221" i="12" s="1"/>
  <c r="U221" i="12"/>
  <c r="X221" i="12" s="1"/>
  <c r="T221" i="12"/>
  <c r="W220" i="12"/>
  <c r="V220" i="12"/>
  <c r="T220" i="12"/>
  <c r="U220" i="12" s="1"/>
  <c r="X220" i="12" s="1"/>
  <c r="V219" i="12"/>
  <c r="W219" i="12" s="1"/>
  <c r="Y219" i="12" s="1"/>
  <c r="U219" i="12"/>
  <c r="X219" i="12" s="1"/>
  <c r="T219" i="12"/>
  <c r="W218" i="12"/>
  <c r="Y218" i="12" s="1"/>
  <c r="V218" i="12"/>
  <c r="T218" i="12"/>
  <c r="U218" i="12" s="1"/>
  <c r="X218" i="12" s="1"/>
  <c r="V217" i="12"/>
  <c r="W217" i="12" s="1"/>
  <c r="U217" i="12"/>
  <c r="X217" i="12" s="1"/>
  <c r="T217" i="12"/>
  <c r="W216" i="12"/>
  <c r="V216" i="12"/>
  <c r="T216" i="12"/>
  <c r="U216" i="12" s="1"/>
  <c r="X216" i="12" s="1"/>
  <c r="V215" i="12"/>
  <c r="W215" i="12" s="1"/>
  <c r="Y215" i="12" s="1"/>
  <c r="U215" i="12"/>
  <c r="X215" i="12" s="1"/>
  <c r="T215" i="12"/>
  <c r="W214" i="12"/>
  <c r="Y214" i="12" s="1"/>
  <c r="V214" i="12"/>
  <c r="T214" i="12"/>
  <c r="U214" i="12" s="1"/>
  <c r="X214" i="12" s="1"/>
  <c r="V213" i="12"/>
  <c r="W213" i="12" s="1"/>
  <c r="U213" i="12"/>
  <c r="X213" i="12" s="1"/>
  <c r="T213" i="12"/>
  <c r="W212" i="12"/>
  <c r="V212" i="12"/>
  <c r="T212" i="12"/>
  <c r="U212" i="12" s="1"/>
  <c r="X212" i="12" s="1"/>
  <c r="V211" i="12"/>
  <c r="W211" i="12" s="1"/>
  <c r="Y211" i="12" s="1"/>
  <c r="U211" i="12"/>
  <c r="X211" i="12" s="1"/>
  <c r="T211" i="12"/>
  <c r="W210" i="12"/>
  <c r="Y210" i="12" s="1"/>
  <c r="V210" i="12"/>
  <c r="T210" i="12"/>
  <c r="U210" i="12" s="1"/>
  <c r="X210" i="12" s="1"/>
  <c r="V209" i="12"/>
  <c r="W209" i="12" s="1"/>
  <c r="U209" i="12"/>
  <c r="X209" i="12" s="1"/>
  <c r="T209" i="12"/>
  <c r="W208" i="12"/>
  <c r="V208" i="12"/>
  <c r="T208" i="12"/>
  <c r="U208" i="12" s="1"/>
  <c r="X208" i="12" s="1"/>
  <c r="V207" i="12"/>
  <c r="W207" i="12" s="1"/>
  <c r="Y207" i="12" s="1"/>
  <c r="U207" i="12"/>
  <c r="X207" i="12" s="1"/>
  <c r="T207" i="12"/>
  <c r="W206" i="12"/>
  <c r="Y206" i="12" s="1"/>
  <c r="V206" i="12"/>
  <c r="T206" i="12"/>
  <c r="U206" i="12" s="1"/>
  <c r="X206" i="12" s="1"/>
  <c r="V205" i="12"/>
  <c r="W205" i="12" s="1"/>
  <c r="U205" i="12"/>
  <c r="X205" i="12" s="1"/>
  <c r="T205" i="12"/>
  <c r="W204" i="12"/>
  <c r="V204" i="12"/>
  <c r="T204" i="12"/>
  <c r="U204" i="12" s="1"/>
  <c r="X204" i="12" s="1"/>
  <c r="V203" i="12"/>
  <c r="W203" i="12" s="1"/>
  <c r="Y203" i="12" s="1"/>
  <c r="U203" i="12"/>
  <c r="X203" i="12" s="1"/>
  <c r="T203" i="12"/>
  <c r="W202" i="12"/>
  <c r="Y202" i="12" s="1"/>
  <c r="V202" i="12"/>
  <c r="T202" i="12"/>
  <c r="U202" i="12" s="1"/>
  <c r="X202" i="12" s="1"/>
  <c r="V201" i="12"/>
  <c r="W201" i="12" s="1"/>
  <c r="U201" i="12"/>
  <c r="X201" i="12" s="1"/>
  <c r="T201" i="12"/>
  <c r="W200" i="12"/>
  <c r="V200" i="12"/>
  <c r="T200" i="12"/>
  <c r="U200" i="12" s="1"/>
  <c r="X200" i="12" s="1"/>
  <c r="V199" i="12"/>
  <c r="W199" i="12" s="1"/>
  <c r="Y199" i="12" s="1"/>
  <c r="U199" i="12"/>
  <c r="X199" i="12" s="1"/>
  <c r="T199" i="12"/>
  <c r="W198" i="12"/>
  <c r="Y198" i="12" s="1"/>
  <c r="V198" i="12"/>
  <c r="T198" i="12"/>
  <c r="U198" i="12" s="1"/>
  <c r="X198" i="12" s="1"/>
  <c r="V197" i="12"/>
  <c r="W197" i="12" s="1"/>
  <c r="U197" i="12"/>
  <c r="X197" i="12" s="1"/>
  <c r="T197" i="12"/>
  <c r="W196" i="12"/>
  <c r="V196" i="12"/>
  <c r="T196" i="12"/>
  <c r="U196" i="12" s="1"/>
  <c r="X196" i="12" s="1"/>
  <c r="V195" i="12"/>
  <c r="W195" i="12" s="1"/>
  <c r="Y195" i="12" s="1"/>
  <c r="U195" i="12"/>
  <c r="X195" i="12" s="1"/>
  <c r="T195" i="12"/>
  <c r="W194" i="12"/>
  <c r="Y194" i="12" s="1"/>
  <c r="V194" i="12"/>
  <c r="T194" i="12"/>
  <c r="U194" i="12" s="1"/>
  <c r="X194" i="12" s="1"/>
  <c r="V193" i="12"/>
  <c r="W193" i="12" s="1"/>
  <c r="U193" i="12"/>
  <c r="X193" i="12" s="1"/>
  <c r="T193" i="12"/>
  <c r="W192" i="12"/>
  <c r="V192" i="12"/>
  <c r="T192" i="12"/>
  <c r="U192" i="12" s="1"/>
  <c r="X192" i="12" s="1"/>
  <c r="V191" i="12"/>
  <c r="W191" i="12" s="1"/>
  <c r="Y191" i="12" s="1"/>
  <c r="U191" i="12"/>
  <c r="X191" i="12" s="1"/>
  <c r="T191" i="12"/>
  <c r="W190" i="12"/>
  <c r="Y190" i="12" s="1"/>
  <c r="V190" i="12"/>
  <c r="T190" i="12"/>
  <c r="U190" i="12" s="1"/>
  <c r="X190" i="12" s="1"/>
  <c r="V189" i="12"/>
  <c r="W189" i="12" s="1"/>
  <c r="U189" i="12"/>
  <c r="X189" i="12" s="1"/>
  <c r="T189" i="12"/>
  <c r="W188" i="12"/>
  <c r="V188" i="12"/>
  <c r="T188" i="12"/>
  <c r="U188" i="12" s="1"/>
  <c r="X188" i="12" s="1"/>
  <c r="V187" i="12"/>
  <c r="W187" i="12" s="1"/>
  <c r="Y187" i="12" s="1"/>
  <c r="U187" i="12"/>
  <c r="X187" i="12" s="1"/>
  <c r="T187" i="12"/>
  <c r="W186" i="12"/>
  <c r="Y186" i="12" s="1"/>
  <c r="V186" i="12"/>
  <c r="T186" i="12"/>
  <c r="U186" i="12" s="1"/>
  <c r="X186" i="12" s="1"/>
  <c r="V185" i="12"/>
  <c r="W185" i="12" s="1"/>
  <c r="U185" i="12"/>
  <c r="X185" i="12" s="1"/>
  <c r="T185" i="12"/>
  <c r="W184" i="12"/>
  <c r="V184" i="12"/>
  <c r="T184" i="12"/>
  <c r="U184" i="12" s="1"/>
  <c r="X184" i="12" s="1"/>
  <c r="V183" i="12"/>
  <c r="W183" i="12" s="1"/>
  <c r="Y183" i="12" s="1"/>
  <c r="U183" i="12"/>
  <c r="X183" i="12" s="1"/>
  <c r="T183" i="12"/>
  <c r="W182" i="12"/>
  <c r="Y182" i="12" s="1"/>
  <c r="V182" i="12"/>
  <c r="T182" i="12"/>
  <c r="U182" i="12" s="1"/>
  <c r="X182" i="12" s="1"/>
  <c r="V181" i="12"/>
  <c r="W181" i="12" s="1"/>
  <c r="U181" i="12"/>
  <c r="X181" i="12" s="1"/>
  <c r="T181" i="12"/>
  <c r="W180" i="12"/>
  <c r="V180" i="12"/>
  <c r="T180" i="12"/>
  <c r="U180" i="12" s="1"/>
  <c r="X180" i="12" s="1"/>
  <c r="V179" i="12"/>
  <c r="W179" i="12" s="1"/>
  <c r="Y179" i="12" s="1"/>
  <c r="U179" i="12"/>
  <c r="X179" i="12" s="1"/>
  <c r="T179" i="12"/>
  <c r="W178" i="12"/>
  <c r="Y178" i="12" s="1"/>
  <c r="V178" i="12"/>
  <c r="T178" i="12"/>
  <c r="U178" i="12" s="1"/>
  <c r="X178" i="12" s="1"/>
  <c r="V177" i="12"/>
  <c r="W177" i="12" s="1"/>
  <c r="U177" i="12"/>
  <c r="X177" i="12" s="1"/>
  <c r="T177" i="12"/>
  <c r="W176" i="12"/>
  <c r="V176" i="12"/>
  <c r="T176" i="12"/>
  <c r="U176" i="12" s="1"/>
  <c r="X176" i="12" s="1"/>
  <c r="V175" i="12"/>
  <c r="W175" i="12" s="1"/>
  <c r="Y175" i="12" s="1"/>
  <c r="U175" i="12"/>
  <c r="X175" i="12" s="1"/>
  <c r="T175" i="12"/>
  <c r="W174" i="12"/>
  <c r="Y174" i="12" s="1"/>
  <c r="V174" i="12"/>
  <c r="T174" i="12"/>
  <c r="U174" i="12" s="1"/>
  <c r="X174" i="12" s="1"/>
  <c r="V173" i="12"/>
  <c r="W173" i="12" s="1"/>
  <c r="U173" i="12"/>
  <c r="X173" i="12" s="1"/>
  <c r="T173" i="12"/>
  <c r="W172" i="12"/>
  <c r="V172" i="12"/>
  <c r="T172" i="12"/>
  <c r="U172" i="12" s="1"/>
  <c r="X172" i="12" s="1"/>
  <c r="V171" i="12"/>
  <c r="W171" i="12" s="1"/>
  <c r="Y171" i="12" s="1"/>
  <c r="U171" i="12"/>
  <c r="X171" i="12" s="1"/>
  <c r="T171" i="12"/>
  <c r="W170" i="12"/>
  <c r="Y170" i="12" s="1"/>
  <c r="V170" i="12"/>
  <c r="T170" i="12"/>
  <c r="U170" i="12" s="1"/>
  <c r="X170" i="12" s="1"/>
  <c r="V169" i="12"/>
  <c r="W169" i="12" s="1"/>
  <c r="U169" i="12"/>
  <c r="X169" i="12" s="1"/>
  <c r="T169" i="12"/>
  <c r="W168" i="12"/>
  <c r="V168" i="12"/>
  <c r="T168" i="12"/>
  <c r="U168" i="12" s="1"/>
  <c r="X168" i="12" s="1"/>
  <c r="V167" i="12"/>
  <c r="W167" i="12" s="1"/>
  <c r="Y167" i="12" s="1"/>
  <c r="U167" i="12"/>
  <c r="X167" i="12" s="1"/>
  <c r="T167" i="12"/>
  <c r="X166" i="12"/>
  <c r="W166" i="12"/>
  <c r="V166" i="12"/>
  <c r="T166" i="12"/>
  <c r="U166" i="12" s="1"/>
  <c r="V165" i="12"/>
  <c r="W165" i="12" s="1"/>
  <c r="Y165" i="12" s="1"/>
  <c r="U165" i="12"/>
  <c r="X165" i="12" s="1"/>
  <c r="T165" i="12"/>
  <c r="X164" i="12"/>
  <c r="W164" i="12"/>
  <c r="Y164" i="12" s="1"/>
  <c r="V164" i="12"/>
  <c r="T164" i="12"/>
  <c r="U164" i="12" s="1"/>
  <c r="V163" i="12"/>
  <c r="W163" i="12" s="1"/>
  <c r="U163" i="12"/>
  <c r="X163" i="12" s="1"/>
  <c r="T163" i="12"/>
  <c r="W162" i="12"/>
  <c r="V162" i="12"/>
  <c r="T162" i="12"/>
  <c r="U162" i="12" s="1"/>
  <c r="X162" i="12" s="1"/>
  <c r="V161" i="12"/>
  <c r="W161" i="12" s="1"/>
  <c r="U161" i="12"/>
  <c r="X161" i="12" s="1"/>
  <c r="T161" i="12"/>
  <c r="W160" i="12"/>
  <c r="V160" i="12"/>
  <c r="T160" i="12"/>
  <c r="U160" i="12" s="1"/>
  <c r="X160" i="12" s="1"/>
  <c r="V159" i="12"/>
  <c r="W159" i="12" s="1"/>
  <c r="Y159" i="12" s="1"/>
  <c r="U159" i="12"/>
  <c r="X159" i="12" s="1"/>
  <c r="T159" i="12"/>
  <c r="X158" i="12"/>
  <c r="W158" i="12"/>
  <c r="V158" i="12"/>
  <c r="T158" i="12"/>
  <c r="U158" i="12" s="1"/>
  <c r="V157" i="12"/>
  <c r="W157" i="12" s="1"/>
  <c r="Y157" i="12" s="1"/>
  <c r="U157" i="12"/>
  <c r="X157" i="12" s="1"/>
  <c r="T157" i="12"/>
  <c r="X156" i="12"/>
  <c r="W156" i="12"/>
  <c r="Y156" i="12" s="1"/>
  <c r="V156" i="12"/>
  <c r="T156" i="12"/>
  <c r="U156" i="12" s="1"/>
  <c r="V155" i="12"/>
  <c r="W155" i="12" s="1"/>
  <c r="U155" i="12"/>
  <c r="X155" i="12" s="1"/>
  <c r="T155" i="12"/>
  <c r="W154" i="12"/>
  <c r="V154" i="12"/>
  <c r="T154" i="12"/>
  <c r="U154" i="12" s="1"/>
  <c r="X154" i="12" s="1"/>
  <c r="V153" i="12"/>
  <c r="W153" i="12" s="1"/>
  <c r="U153" i="12"/>
  <c r="X153" i="12" s="1"/>
  <c r="T153" i="12"/>
  <c r="W152" i="12"/>
  <c r="V152" i="12"/>
  <c r="T152" i="12"/>
  <c r="U152" i="12" s="1"/>
  <c r="X152" i="12" s="1"/>
  <c r="V151" i="12"/>
  <c r="W151" i="12" s="1"/>
  <c r="Y151" i="12" s="1"/>
  <c r="U151" i="12"/>
  <c r="X151" i="12" s="1"/>
  <c r="T151" i="12"/>
  <c r="X150" i="12"/>
  <c r="W150" i="12"/>
  <c r="V150" i="12"/>
  <c r="T150" i="12"/>
  <c r="U150" i="12" s="1"/>
  <c r="Y149" i="12"/>
  <c r="V149" i="12"/>
  <c r="W149" i="12" s="1"/>
  <c r="U149" i="12"/>
  <c r="X149" i="12" s="1"/>
  <c r="T149" i="12"/>
  <c r="X148" i="12"/>
  <c r="W148" i="12"/>
  <c r="V148" i="12"/>
  <c r="T148" i="12"/>
  <c r="U148" i="12" s="1"/>
  <c r="Y147" i="12"/>
  <c r="V147" i="12"/>
  <c r="W147" i="12" s="1"/>
  <c r="U147" i="12"/>
  <c r="X147" i="12" s="1"/>
  <c r="T147" i="12"/>
  <c r="X146" i="12"/>
  <c r="W146" i="12"/>
  <c r="V146" i="12"/>
  <c r="T146" i="12"/>
  <c r="U146" i="12" s="1"/>
  <c r="Y145" i="12"/>
  <c r="V145" i="12"/>
  <c r="W145" i="12" s="1"/>
  <c r="U145" i="12"/>
  <c r="X145" i="12" s="1"/>
  <c r="T145" i="12"/>
  <c r="X144" i="12"/>
  <c r="W144" i="12"/>
  <c r="V144" i="12"/>
  <c r="T144" i="12"/>
  <c r="U144" i="12" s="1"/>
  <c r="Y143" i="12"/>
  <c r="V143" i="12"/>
  <c r="W143" i="12" s="1"/>
  <c r="U143" i="12"/>
  <c r="X143" i="12" s="1"/>
  <c r="T143" i="12"/>
  <c r="X142" i="12"/>
  <c r="W142" i="12"/>
  <c r="V142" i="12"/>
  <c r="T142" i="12"/>
  <c r="U142" i="12" s="1"/>
  <c r="Y141" i="12"/>
  <c r="V141" i="12"/>
  <c r="W141" i="12" s="1"/>
  <c r="U141" i="12"/>
  <c r="X141" i="12" s="1"/>
  <c r="T141" i="12"/>
  <c r="X140" i="12"/>
  <c r="W140" i="12"/>
  <c r="V140" i="12"/>
  <c r="T140" i="12"/>
  <c r="U140" i="12" s="1"/>
  <c r="Y139" i="12"/>
  <c r="V139" i="12"/>
  <c r="W139" i="12" s="1"/>
  <c r="U139" i="12"/>
  <c r="X139" i="12" s="1"/>
  <c r="T139" i="12"/>
  <c r="X138" i="12"/>
  <c r="W138" i="12"/>
  <c r="V138" i="12"/>
  <c r="T138" i="12"/>
  <c r="U138" i="12" s="1"/>
  <c r="Y137" i="12"/>
  <c r="V137" i="12"/>
  <c r="W137" i="12" s="1"/>
  <c r="U137" i="12"/>
  <c r="X137" i="12" s="1"/>
  <c r="T137" i="12"/>
  <c r="X136" i="12"/>
  <c r="W136" i="12"/>
  <c r="V136" i="12"/>
  <c r="T136" i="12"/>
  <c r="U136" i="12" s="1"/>
  <c r="Y135" i="12"/>
  <c r="V135" i="12"/>
  <c r="W135" i="12" s="1"/>
  <c r="U135" i="12"/>
  <c r="X135" i="12" s="1"/>
  <c r="T135" i="12"/>
  <c r="X134" i="12"/>
  <c r="W134" i="12"/>
  <c r="V134" i="12"/>
  <c r="T134" i="12"/>
  <c r="U134" i="12" s="1"/>
  <c r="Y133" i="12"/>
  <c r="V133" i="12"/>
  <c r="W133" i="12" s="1"/>
  <c r="U133" i="12"/>
  <c r="X133" i="12" s="1"/>
  <c r="T133" i="12"/>
  <c r="X132" i="12"/>
  <c r="W132" i="12"/>
  <c r="V132" i="12"/>
  <c r="T132" i="12"/>
  <c r="U132" i="12" s="1"/>
  <c r="V131" i="12"/>
  <c r="W131" i="12" s="1"/>
  <c r="Y131" i="12" s="1"/>
  <c r="U131" i="12"/>
  <c r="X131" i="12" s="1"/>
  <c r="T131" i="12"/>
  <c r="X130" i="12"/>
  <c r="W130" i="12"/>
  <c r="V130" i="12"/>
  <c r="T130" i="12"/>
  <c r="U130" i="12" s="1"/>
  <c r="V129" i="12"/>
  <c r="W129" i="12" s="1"/>
  <c r="Y129" i="12" s="1"/>
  <c r="U129" i="12"/>
  <c r="X129" i="12" s="1"/>
  <c r="T129" i="12"/>
  <c r="X128" i="12"/>
  <c r="W128" i="12"/>
  <c r="Y128" i="12" s="1"/>
  <c r="V128" i="12"/>
  <c r="T128" i="12"/>
  <c r="U128" i="12" s="1"/>
  <c r="V127" i="12"/>
  <c r="W127" i="12" s="1"/>
  <c r="Y127" i="12" s="1"/>
  <c r="U127" i="12"/>
  <c r="X127" i="12" s="1"/>
  <c r="T127" i="12"/>
  <c r="X126" i="12"/>
  <c r="W126" i="12"/>
  <c r="Y126" i="12" s="1"/>
  <c r="V126" i="12"/>
  <c r="T126" i="12"/>
  <c r="U126" i="12" s="1"/>
  <c r="V125" i="12"/>
  <c r="W125" i="12" s="1"/>
  <c r="Y125" i="12" s="1"/>
  <c r="U125" i="12"/>
  <c r="X125" i="12" s="1"/>
  <c r="T125" i="12"/>
  <c r="X124" i="12"/>
  <c r="W124" i="12"/>
  <c r="Y124" i="12" s="1"/>
  <c r="V124" i="12"/>
  <c r="T124" i="12"/>
  <c r="U124" i="12" s="1"/>
  <c r="V123" i="12"/>
  <c r="W123" i="12" s="1"/>
  <c r="Y123" i="12" s="1"/>
  <c r="U123" i="12"/>
  <c r="X123" i="12" s="1"/>
  <c r="T123" i="12"/>
  <c r="X122" i="12"/>
  <c r="W122" i="12"/>
  <c r="Y122" i="12" s="1"/>
  <c r="V122" i="12"/>
  <c r="T122" i="12"/>
  <c r="U122" i="12" s="1"/>
  <c r="V121" i="12"/>
  <c r="W121" i="12" s="1"/>
  <c r="Y121" i="12" s="1"/>
  <c r="U121" i="12"/>
  <c r="X121" i="12" s="1"/>
  <c r="T121" i="12"/>
  <c r="X120" i="12"/>
  <c r="W120" i="12"/>
  <c r="Y120" i="12" s="1"/>
  <c r="V120" i="12"/>
  <c r="T120" i="12"/>
  <c r="U120" i="12" s="1"/>
  <c r="V119" i="12"/>
  <c r="W119" i="12" s="1"/>
  <c r="Y119" i="12" s="1"/>
  <c r="U119" i="12"/>
  <c r="X119" i="12" s="1"/>
  <c r="T119" i="12"/>
  <c r="X118" i="12"/>
  <c r="W118" i="12"/>
  <c r="Y118" i="12" s="1"/>
  <c r="V118" i="12"/>
  <c r="T118" i="12"/>
  <c r="U118" i="12" s="1"/>
  <c r="V117" i="12"/>
  <c r="W117" i="12" s="1"/>
  <c r="Y117" i="12" s="1"/>
  <c r="U117" i="12"/>
  <c r="X117" i="12" s="1"/>
  <c r="T117" i="12"/>
  <c r="X116" i="12"/>
  <c r="W116" i="12"/>
  <c r="Y116" i="12" s="1"/>
  <c r="V116" i="12"/>
  <c r="T116" i="12"/>
  <c r="U116" i="12" s="1"/>
  <c r="V115" i="12"/>
  <c r="W115" i="12" s="1"/>
  <c r="Y115" i="12" s="1"/>
  <c r="U115" i="12"/>
  <c r="X115" i="12" s="1"/>
  <c r="T115" i="12"/>
  <c r="X114" i="12"/>
  <c r="W114" i="12"/>
  <c r="Y114" i="12" s="1"/>
  <c r="V114" i="12"/>
  <c r="T114" i="12"/>
  <c r="U114" i="12" s="1"/>
  <c r="V113" i="12"/>
  <c r="W113" i="12" s="1"/>
  <c r="Y113" i="12" s="1"/>
  <c r="U113" i="12"/>
  <c r="X113" i="12" s="1"/>
  <c r="T113" i="12"/>
  <c r="X112" i="12"/>
  <c r="W112" i="12"/>
  <c r="Y112" i="12" s="1"/>
  <c r="V112" i="12"/>
  <c r="T112" i="12"/>
  <c r="U112" i="12" s="1"/>
  <c r="V111" i="12"/>
  <c r="W111" i="12" s="1"/>
  <c r="Y111" i="12" s="1"/>
  <c r="U111" i="12"/>
  <c r="X111" i="12" s="1"/>
  <c r="T111" i="12"/>
  <c r="X110" i="12"/>
  <c r="W110" i="12"/>
  <c r="Y110" i="12" s="1"/>
  <c r="V110" i="12"/>
  <c r="T110" i="12"/>
  <c r="U110" i="12" s="1"/>
  <c r="V109" i="12"/>
  <c r="W109" i="12" s="1"/>
  <c r="Y109" i="12" s="1"/>
  <c r="U109" i="12"/>
  <c r="X109" i="12" s="1"/>
  <c r="T109" i="12"/>
  <c r="X108" i="12"/>
  <c r="W108" i="12"/>
  <c r="Y108" i="12" s="1"/>
  <c r="V108" i="12"/>
  <c r="T108" i="12"/>
  <c r="U108" i="12" s="1"/>
  <c r="V107" i="12"/>
  <c r="W107" i="12" s="1"/>
  <c r="Y107" i="12" s="1"/>
  <c r="U107" i="12"/>
  <c r="X107" i="12" s="1"/>
  <c r="T107" i="12"/>
  <c r="X106" i="12"/>
  <c r="W106" i="12"/>
  <c r="Y106" i="12" s="1"/>
  <c r="V106" i="12"/>
  <c r="T106" i="12"/>
  <c r="U106" i="12" s="1"/>
  <c r="V105" i="12"/>
  <c r="W105" i="12" s="1"/>
  <c r="Y105" i="12" s="1"/>
  <c r="U105" i="12"/>
  <c r="X105" i="12" s="1"/>
  <c r="T105" i="12"/>
  <c r="X104" i="12"/>
  <c r="W104" i="12"/>
  <c r="Y104" i="12" s="1"/>
  <c r="V104" i="12"/>
  <c r="T104" i="12"/>
  <c r="U104" i="12" s="1"/>
  <c r="V103" i="12"/>
  <c r="W103" i="12" s="1"/>
  <c r="Y103" i="12" s="1"/>
  <c r="U103" i="12"/>
  <c r="X103" i="12" s="1"/>
  <c r="T103" i="12"/>
  <c r="X102" i="12"/>
  <c r="W102" i="12"/>
  <c r="Y102" i="12" s="1"/>
  <c r="V102" i="12"/>
  <c r="T102" i="12"/>
  <c r="U102" i="12" s="1"/>
  <c r="V101" i="12"/>
  <c r="W101" i="12" s="1"/>
  <c r="Y101" i="12" s="1"/>
  <c r="U101" i="12"/>
  <c r="X101" i="12" s="1"/>
  <c r="T101" i="12"/>
  <c r="X100" i="12"/>
  <c r="W100" i="12"/>
  <c r="Y100" i="12" s="1"/>
  <c r="V100" i="12"/>
  <c r="T100" i="12"/>
  <c r="U100" i="12" s="1"/>
  <c r="V99" i="12"/>
  <c r="W99" i="12" s="1"/>
  <c r="Y99" i="12" s="1"/>
  <c r="U99" i="12"/>
  <c r="X99" i="12" s="1"/>
  <c r="T99" i="12"/>
  <c r="X98" i="12"/>
  <c r="W98" i="12"/>
  <c r="Y98" i="12" s="1"/>
  <c r="V98" i="12"/>
  <c r="T98" i="12"/>
  <c r="U98" i="12" s="1"/>
  <c r="V97" i="12"/>
  <c r="W97" i="12" s="1"/>
  <c r="Y97" i="12" s="1"/>
  <c r="U97" i="12"/>
  <c r="X97" i="12" s="1"/>
  <c r="T97" i="12"/>
  <c r="X96" i="12"/>
  <c r="W96" i="12"/>
  <c r="Y96" i="12" s="1"/>
  <c r="V96" i="12"/>
  <c r="T96" i="12"/>
  <c r="U96" i="12" s="1"/>
  <c r="V95" i="12"/>
  <c r="W95" i="12" s="1"/>
  <c r="Y95" i="12" s="1"/>
  <c r="U95" i="12"/>
  <c r="X95" i="12" s="1"/>
  <c r="T95" i="12"/>
  <c r="X94" i="12"/>
  <c r="W94" i="12"/>
  <c r="Y94" i="12" s="1"/>
  <c r="V94" i="12"/>
  <c r="T94" i="12"/>
  <c r="U94" i="12" s="1"/>
  <c r="V93" i="12"/>
  <c r="W93" i="12" s="1"/>
  <c r="Y93" i="12" s="1"/>
  <c r="U93" i="12"/>
  <c r="X93" i="12" s="1"/>
  <c r="T93" i="12"/>
  <c r="X92" i="12"/>
  <c r="W92" i="12"/>
  <c r="Y92" i="12" s="1"/>
  <c r="V92" i="12"/>
  <c r="T92" i="12"/>
  <c r="U92" i="12" s="1"/>
  <c r="V91" i="12"/>
  <c r="W91" i="12" s="1"/>
  <c r="Y91" i="12" s="1"/>
  <c r="U91" i="12"/>
  <c r="X91" i="12" s="1"/>
  <c r="T91" i="12"/>
  <c r="X90" i="12"/>
  <c r="W90" i="12"/>
  <c r="Y90" i="12" s="1"/>
  <c r="V90" i="12"/>
  <c r="T90" i="12"/>
  <c r="U90" i="12" s="1"/>
  <c r="V89" i="12"/>
  <c r="W89" i="12" s="1"/>
  <c r="Y89" i="12" s="1"/>
  <c r="U89" i="12"/>
  <c r="X89" i="12" s="1"/>
  <c r="T89" i="12"/>
  <c r="X88" i="12"/>
  <c r="W88" i="12"/>
  <c r="Y88" i="12" s="1"/>
  <c r="V88" i="12"/>
  <c r="T88" i="12"/>
  <c r="U88" i="12" s="1"/>
  <c r="V87" i="12"/>
  <c r="W87" i="12" s="1"/>
  <c r="Y87" i="12" s="1"/>
  <c r="U87" i="12"/>
  <c r="X87" i="12" s="1"/>
  <c r="T87" i="12"/>
  <c r="X86" i="12"/>
  <c r="W86" i="12"/>
  <c r="Y86" i="12" s="1"/>
  <c r="V86" i="12"/>
  <c r="T86" i="12"/>
  <c r="U86" i="12" s="1"/>
  <c r="V85" i="12"/>
  <c r="W85" i="12" s="1"/>
  <c r="Y85" i="12" s="1"/>
  <c r="U85" i="12"/>
  <c r="X85" i="12" s="1"/>
  <c r="T85" i="12"/>
  <c r="X84" i="12"/>
  <c r="W84" i="12"/>
  <c r="Y84" i="12" s="1"/>
  <c r="V84" i="12"/>
  <c r="T84" i="12"/>
  <c r="U84" i="12" s="1"/>
  <c r="V83" i="12"/>
  <c r="W83" i="12" s="1"/>
  <c r="Y83" i="12" s="1"/>
  <c r="U83" i="12"/>
  <c r="X83" i="12" s="1"/>
  <c r="T83" i="12"/>
  <c r="X82" i="12"/>
  <c r="W82" i="12"/>
  <c r="Y82" i="12" s="1"/>
  <c r="V82" i="12"/>
  <c r="T82" i="12"/>
  <c r="U82" i="12" s="1"/>
  <c r="V81" i="12"/>
  <c r="W81" i="12" s="1"/>
  <c r="Y81" i="12" s="1"/>
  <c r="U81" i="12"/>
  <c r="X81" i="12" s="1"/>
  <c r="T81" i="12"/>
  <c r="X80" i="12"/>
  <c r="W80" i="12"/>
  <c r="Y80" i="12" s="1"/>
  <c r="V80" i="12"/>
  <c r="T80" i="12"/>
  <c r="U80" i="12" s="1"/>
  <c r="V79" i="12"/>
  <c r="W79" i="12" s="1"/>
  <c r="Y79" i="12" s="1"/>
  <c r="U79" i="12"/>
  <c r="X79" i="12" s="1"/>
  <c r="T79" i="12"/>
  <c r="X78" i="12"/>
  <c r="W78" i="12"/>
  <c r="Y78" i="12" s="1"/>
  <c r="V78" i="12"/>
  <c r="T78" i="12"/>
  <c r="U78" i="12" s="1"/>
  <c r="V77" i="12"/>
  <c r="W77" i="12" s="1"/>
  <c r="Y77" i="12" s="1"/>
  <c r="U77" i="12"/>
  <c r="X77" i="12" s="1"/>
  <c r="T77" i="12"/>
  <c r="X76" i="12"/>
  <c r="W76" i="12"/>
  <c r="Y76" i="12" s="1"/>
  <c r="V76" i="12"/>
  <c r="T76" i="12"/>
  <c r="U76" i="12" s="1"/>
  <c r="V75" i="12"/>
  <c r="W75" i="12" s="1"/>
  <c r="Y75" i="12" s="1"/>
  <c r="U75" i="12"/>
  <c r="X75" i="12" s="1"/>
  <c r="T75" i="12"/>
  <c r="X74" i="12"/>
  <c r="W74" i="12"/>
  <c r="Y74" i="12" s="1"/>
  <c r="V74" i="12"/>
  <c r="T74" i="12"/>
  <c r="U74" i="12" s="1"/>
  <c r="V73" i="12"/>
  <c r="W73" i="12" s="1"/>
  <c r="Y73" i="12" s="1"/>
  <c r="U73" i="12"/>
  <c r="X73" i="12" s="1"/>
  <c r="T73" i="12"/>
  <c r="X72" i="12"/>
  <c r="W72" i="12"/>
  <c r="Y72" i="12" s="1"/>
  <c r="V72" i="12"/>
  <c r="T72" i="12"/>
  <c r="U72" i="12" s="1"/>
  <c r="V71" i="12"/>
  <c r="W71" i="12" s="1"/>
  <c r="Y71" i="12" s="1"/>
  <c r="U71" i="12"/>
  <c r="X71" i="12" s="1"/>
  <c r="T71" i="12"/>
  <c r="X70" i="12"/>
  <c r="W70" i="12"/>
  <c r="Y70" i="12" s="1"/>
  <c r="V70" i="12"/>
  <c r="T70" i="12"/>
  <c r="U70" i="12" s="1"/>
  <c r="V69" i="12"/>
  <c r="W69" i="12" s="1"/>
  <c r="Y69" i="12" s="1"/>
  <c r="U69" i="12"/>
  <c r="X69" i="12" s="1"/>
  <c r="T69" i="12"/>
  <c r="X68" i="12"/>
  <c r="W68" i="12"/>
  <c r="Y68" i="12" s="1"/>
  <c r="V68" i="12"/>
  <c r="T68" i="12"/>
  <c r="U68" i="12" s="1"/>
  <c r="V67" i="12"/>
  <c r="W67" i="12" s="1"/>
  <c r="Y67" i="12" s="1"/>
  <c r="U67" i="12"/>
  <c r="X67" i="12" s="1"/>
  <c r="T67" i="12"/>
  <c r="X66" i="12"/>
  <c r="W66" i="12"/>
  <c r="Y66" i="12" s="1"/>
  <c r="V66" i="12"/>
  <c r="T66" i="12"/>
  <c r="U66" i="12" s="1"/>
  <c r="V65" i="12"/>
  <c r="W65" i="12" s="1"/>
  <c r="Y65" i="12" s="1"/>
  <c r="U65" i="12"/>
  <c r="X65" i="12" s="1"/>
  <c r="T65" i="12"/>
  <c r="X64" i="12"/>
  <c r="W64" i="12"/>
  <c r="Y64" i="12" s="1"/>
  <c r="V64" i="12"/>
  <c r="T64" i="12"/>
  <c r="U64" i="12" s="1"/>
  <c r="V63" i="12"/>
  <c r="W63" i="12" s="1"/>
  <c r="Y63" i="12" s="1"/>
  <c r="U63" i="12"/>
  <c r="X63" i="12" s="1"/>
  <c r="T63" i="12"/>
  <c r="X62" i="12"/>
  <c r="W62" i="12"/>
  <c r="Y62" i="12" s="1"/>
  <c r="V62" i="12"/>
  <c r="T62" i="12"/>
  <c r="U62" i="12" s="1"/>
  <c r="V61" i="12"/>
  <c r="W61" i="12" s="1"/>
  <c r="Y61" i="12" s="1"/>
  <c r="U61" i="12"/>
  <c r="X61" i="12" s="1"/>
  <c r="T61" i="12"/>
  <c r="X60" i="12"/>
  <c r="W60" i="12"/>
  <c r="Y60" i="12" s="1"/>
  <c r="V60" i="12"/>
  <c r="T60" i="12"/>
  <c r="U60" i="12" s="1"/>
  <c r="V59" i="12"/>
  <c r="W59" i="12" s="1"/>
  <c r="Y59" i="12" s="1"/>
  <c r="U59" i="12"/>
  <c r="X59" i="12" s="1"/>
  <c r="T59" i="12"/>
  <c r="X58" i="12"/>
  <c r="W58" i="12"/>
  <c r="Y58" i="12" s="1"/>
  <c r="V58" i="12"/>
  <c r="T58" i="12"/>
  <c r="U58" i="12" s="1"/>
  <c r="V57" i="12"/>
  <c r="W57" i="12" s="1"/>
  <c r="Y57" i="12" s="1"/>
  <c r="U57" i="12"/>
  <c r="X57" i="12" s="1"/>
  <c r="T57" i="12"/>
  <c r="X56" i="12"/>
  <c r="W56" i="12"/>
  <c r="Y56" i="12" s="1"/>
  <c r="V56" i="12"/>
  <c r="T56" i="12"/>
  <c r="U56" i="12" s="1"/>
  <c r="V55" i="12"/>
  <c r="W55" i="12" s="1"/>
  <c r="Y55" i="12" s="1"/>
  <c r="U55" i="12"/>
  <c r="X55" i="12" s="1"/>
  <c r="T55" i="12"/>
  <c r="X54" i="12"/>
  <c r="W54" i="12"/>
  <c r="Y54" i="12" s="1"/>
  <c r="V54" i="12"/>
  <c r="T54" i="12"/>
  <c r="U54" i="12" s="1"/>
  <c r="V53" i="12"/>
  <c r="W53" i="12" s="1"/>
  <c r="Y53" i="12" s="1"/>
  <c r="U53" i="12"/>
  <c r="X53" i="12" s="1"/>
  <c r="T53" i="12"/>
  <c r="X52" i="12"/>
  <c r="W52" i="12"/>
  <c r="Y52" i="12" s="1"/>
  <c r="V52" i="12"/>
  <c r="T52" i="12"/>
  <c r="U52" i="12" s="1"/>
  <c r="V51" i="12"/>
  <c r="W51" i="12" s="1"/>
  <c r="Y51" i="12" s="1"/>
  <c r="U51" i="12"/>
  <c r="X51" i="12" s="1"/>
  <c r="T51" i="12"/>
  <c r="X50" i="12"/>
  <c r="W50" i="12"/>
  <c r="Y50" i="12" s="1"/>
  <c r="V50" i="12"/>
  <c r="T50" i="12"/>
  <c r="U50" i="12" s="1"/>
  <c r="V49" i="12"/>
  <c r="W49" i="12" s="1"/>
  <c r="Y49" i="12" s="1"/>
  <c r="U49" i="12"/>
  <c r="X49" i="12" s="1"/>
  <c r="T49" i="12"/>
  <c r="X48" i="12"/>
  <c r="W48" i="12"/>
  <c r="Y48" i="12" s="1"/>
  <c r="V48" i="12"/>
  <c r="T48" i="12"/>
  <c r="U48" i="12" s="1"/>
  <c r="V47" i="12"/>
  <c r="W47" i="12" s="1"/>
  <c r="Y47" i="12" s="1"/>
  <c r="U47" i="12"/>
  <c r="X47" i="12" s="1"/>
  <c r="T47" i="12"/>
  <c r="X46" i="12"/>
  <c r="W46" i="12"/>
  <c r="Y46" i="12" s="1"/>
  <c r="V46" i="12"/>
  <c r="T46" i="12"/>
  <c r="U46" i="12" s="1"/>
  <c r="V45" i="12"/>
  <c r="W45" i="12" s="1"/>
  <c r="Y45" i="12" s="1"/>
  <c r="U45" i="12"/>
  <c r="X45" i="12" s="1"/>
  <c r="T45" i="12"/>
  <c r="X44" i="12"/>
  <c r="W44" i="12"/>
  <c r="Y44" i="12" s="1"/>
  <c r="V44" i="12"/>
  <c r="T44" i="12"/>
  <c r="U44" i="12" s="1"/>
  <c r="V43" i="12"/>
  <c r="W43" i="12" s="1"/>
  <c r="Y43" i="12" s="1"/>
  <c r="U43" i="12"/>
  <c r="X43" i="12" s="1"/>
  <c r="T43" i="12"/>
  <c r="X42" i="12"/>
  <c r="W42" i="12"/>
  <c r="Y42" i="12" s="1"/>
  <c r="V42" i="12"/>
  <c r="T42" i="12"/>
  <c r="U42" i="12" s="1"/>
  <c r="V41" i="12"/>
  <c r="W41" i="12" s="1"/>
  <c r="Y41" i="12" s="1"/>
  <c r="U41" i="12"/>
  <c r="X41" i="12" s="1"/>
  <c r="T41" i="12"/>
  <c r="X40" i="12"/>
  <c r="W40" i="12"/>
  <c r="Y40" i="12" s="1"/>
  <c r="V40" i="12"/>
  <c r="T40" i="12"/>
  <c r="U40" i="12" s="1"/>
  <c r="V39" i="12"/>
  <c r="W39" i="12" s="1"/>
  <c r="T39" i="12"/>
  <c r="U39" i="12" s="1"/>
  <c r="X39" i="12" s="1"/>
  <c r="X38" i="12"/>
  <c r="W38" i="12"/>
  <c r="Y38" i="12" s="1"/>
  <c r="V38" i="12"/>
  <c r="T38" i="12"/>
  <c r="U38" i="12" s="1"/>
  <c r="V37" i="12"/>
  <c r="W37" i="12" s="1"/>
  <c r="T37" i="12"/>
  <c r="U37" i="12" s="1"/>
  <c r="X37" i="12" s="1"/>
  <c r="Y37" i="12" s="1"/>
  <c r="V36" i="12"/>
  <c r="W36" i="12" s="1"/>
  <c r="U36" i="12"/>
  <c r="X36" i="12" s="1"/>
  <c r="T36" i="12"/>
  <c r="W35" i="12"/>
  <c r="Y35" i="12" s="1"/>
  <c r="V35" i="12"/>
  <c r="T35" i="12"/>
  <c r="U35" i="12" s="1"/>
  <c r="X35" i="12" s="1"/>
  <c r="V34" i="12"/>
  <c r="W34" i="12" s="1"/>
  <c r="U34" i="12"/>
  <c r="X34" i="12" s="1"/>
  <c r="T34" i="12"/>
  <c r="W33" i="12"/>
  <c r="V33" i="12"/>
  <c r="T33" i="12"/>
  <c r="U33" i="12" s="1"/>
  <c r="X33" i="12" s="1"/>
  <c r="V32" i="12"/>
  <c r="W32" i="12" s="1"/>
  <c r="U32" i="12"/>
  <c r="X32" i="12" s="1"/>
  <c r="T32" i="12"/>
  <c r="W31" i="12"/>
  <c r="Y31" i="12" s="1"/>
  <c r="V31" i="12"/>
  <c r="T31" i="12"/>
  <c r="U31" i="12" s="1"/>
  <c r="X31" i="12" s="1"/>
  <c r="V30" i="12"/>
  <c r="W30" i="12" s="1"/>
  <c r="U30" i="12"/>
  <c r="X30" i="12" s="1"/>
  <c r="T30" i="12"/>
  <c r="W29" i="12"/>
  <c r="V29" i="12"/>
  <c r="T29" i="12"/>
  <c r="U29" i="12" s="1"/>
  <c r="X29" i="12" s="1"/>
  <c r="V28" i="12"/>
  <c r="W28" i="12" s="1"/>
  <c r="U28" i="12"/>
  <c r="X28" i="12" s="1"/>
  <c r="T28" i="12"/>
  <c r="W27" i="12"/>
  <c r="Y27" i="12" s="1"/>
  <c r="V27" i="12"/>
  <c r="T27" i="12"/>
  <c r="U27" i="12" s="1"/>
  <c r="X27" i="12" s="1"/>
  <c r="V26" i="12"/>
  <c r="W26" i="12" s="1"/>
  <c r="U26" i="12"/>
  <c r="X26" i="12" s="1"/>
  <c r="T26" i="12"/>
  <c r="W25" i="12"/>
  <c r="V25" i="12"/>
  <c r="T25" i="12"/>
  <c r="U25" i="12" s="1"/>
  <c r="X25" i="12" s="1"/>
  <c r="V24" i="12"/>
  <c r="W24" i="12" s="1"/>
  <c r="U24" i="12"/>
  <c r="X24" i="12" s="1"/>
  <c r="T24" i="12"/>
  <c r="W23" i="12"/>
  <c r="Y23" i="12" s="1"/>
  <c r="V23" i="12"/>
  <c r="T23" i="12"/>
  <c r="U23" i="12" s="1"/>
  <c r="X23" i="12" s="1"/>
  <c r="V22" i="12"/>
  <c r="W22" i="12" s="1"/>
  <c r="U22" i="12"/>
  <c r="X22" i="12" s="1"/>
  <c r="T22" i="12"/>
  <c r="W21" i="12"/>
  <c r="V21" i="12"/>
  <c r="T21" i="12"/>
  <c r="U21" i="12" s="1"/>
  <c r="X21" i="12" s="1"/>
  <c r="V20" i="12"/>
  <c r="W20" i="12" s="1"/>
  <c r="U20" i="12"/>
  <c r="X20" i="12" s="1"/>
  <c r="T20" i="12"/>
  <c r="W19" i="12"/>
  <c r="Y19" i="12" s="1"/>
  <c r="V19" i="12"/>
  <c r="T19" i="12"/>
  <c r="U19" i="12" s="1"/>
  <c r="X19" i="12" s="1"/>
  <c r="V18" i="12"/>
  <c r="W18" i="12" s="1"/>
  <c r="U18" i="12"/>
  <c r="X18" i="12" s="1"/>
  <c r="T18" i="12"/>
  <c r="W17" i="12"/>
  <c r="V17" i="12"/>
  <c r="T17" i="12"/>
  <c r="U17" i="12" s="1"/>
  <c r="X17" i="12" s="1"/>
  <c r="V16" i="12"/>
  <c r="W16" i="12" s="1"/>
  <c r="U16" i="12"/>
  <c r="X16" i="12" s="1"/>
  <c r="T16" i="12"/>
  <c r="W15" i="12"/>
  <c r="Y15" i="12" s="1"/>
  <c r="V15" i="12"/>
  <c r="T15" i="12"/>
  <c r="U15" i="12" s="1"/>
  <c r="X15" i="12" s="1"/>
  <c r="V14" i="12"/>
  <c r="W14" i="12" s="1"/>
  <c r="U14" i="12"/>
  <c r="X14" i="12" s="1"/>
  <c r="T14" i="12"/>
  <c r="W13" i="12"/>
  <c r="V13" i="12"/>
  <c r="T13" i="12"/>
  <c r="U13" i="12" s="1"/>
  <c r="X13" i="12" s="1"/>
  <c r="V12" i="12"/>
  <c r="W12" i="12" s="1"/>
  <c r="U12" i="12"/>
  <c r="X12" i="12" s="1"/>
  <c r="T12" i="12"/>
  <c r="W11" i="12"/>
  <c r="Y11" i="12" s="1"/>
  <c r="V11" i="12"/>
  <c r="T11" i="12"/>
  <c r="U11" i="12" s="1"/>
  <c r="X11" i="12" s="1"/>
  <c r="V10" i="12"/>
  <c r="W10" i="12" s="1"/>
  <c r="U10" i="12"/>
  <c r="X10" i="12" s="1"/>
  <c r="T10" i="12"/>
  <c r="W9" i="12"/>
  <c r="V9" i="12"/>
  <c r="T9" i="12"/>
  <c r="U9" i="12" s="1"/>
  <c r="X9" i="12" s="1"/>
  <c r="V8" i="12"/>
  <c r="W8" i="12" s="1"/>
  <c r="U8" i="12"/>
  <c r="X8" i="12" s="1"/>
  <c r="T8" i="12"/>
  <c r="W7" i="12"/>
  <c r="Y7" i="12" s="1"/>
  <c r="V7" i="12"/>
  <c r="T7" i="12"/>
  <c r="U7" i="12" s="1"/>
  <c r="X7" i="12" s="1"/>
  <c r="W6" i="12"/>
  <c r="V6" i="12"/>
  <c r="T6" i="12"/>
  <c r="U6" i="12" s="1"/>
  <c r="X6" i="12" s="1"/>
  <c r="Y14" i="12" l="1"/>
  <c r="Y18" i="12"/>
  <c r="Y26" i="12"/>
  <c r="Y34" i="12"/>
  <c r="Y9" i="12"/>
  <c r="Y13" i="12"/>
  <c r="Y17" i="12"/>
  <c r="Y21" i="12"/>
  <c r="Y25" i="12"/>
  <c r="Y29" i="12"/>
  <c r="Y33" i="12"/>
  <c r="Y8" i="12"/>
  <c r="Y12" i="12"/>
  <c r="Y16" i="12"/>
  <c r="Y20" i="12"/>
  <c r="Y24" i="12"/>
  <c r="Y28" i="12"/>
  <c r="Y32" i="12"/>
  <c r="Y36" i="12"/>
  <c r="Y39" i="12"/>
  <c r="Y22" i="12"/>
  <c r="Y10" i="12"/>
  <c r="Y30" i="12"/>
  <c r="Y152" i="12"/>
  <c r="Y153" i="12"/>
  <c r="Y160" i="12"/>
  <c r="Y161" i="12"/>
  <c r="Y168" i="12"/>
  <c r="Y172" i="12"/>
  <c r="Y176" i="12"/>
  <c r="Y180" i="12"/>
  <c r="Y184" i="12"/>
  <c r="Y188" i="12"/>
  <c r="Y192" i="12"/>
  <c r="Y196" i="12"/>
  <c r="Y200" i="12"/>
  <c r="Y204" i="12"/>
  <c r="Y208" i="12"/>
  <c r="Y212" i="12"/>
  <c r="Y216" i="12"/>
  <c r="Y220" i="12"/>
  <c r="Y224" i="12"/>
  <c r="Y228" i="12"/>
  <c r="Y232" i="12"/>
  <c r="Y236" i="12"/>
  <c r="Y240" i="12"/>
  <c r="Y244" i="12"/>
  <c r="Y259" i="12"/>
  <c r="Y130" i="12"/>
  <c r="Y132" i="12"/>
  <c r="Y134" i="12"/>
  <c r="Y136" i="12"/>
  <c r="Y138" i="12"/>
  <c r="Y140" i="12"/>
  <c r="Y142" i="12"/>
  <c r="Y144" i="12"/>
  <c r="Y146" i="12"/>
  <c r="Y148" i="12"/>
  <c r="Y150" i="12"/>
  <c r="Y158" i="12"/>
  <c r="Y166" i="12"/>
  <c r="Y154" i="12"/>
  <c r="Y155" i="12"/>
  <c r="Y162" i="12"/>
  <c r="Y163" i="12"/>
  <c r="Y169" i="12"/>
  <c r="Y173" i="12"/>
  <c r="Y177" i="12"/>
  <c r="Y181" i="12"/>
  <c r="Y185" i="12"/>
  <c r="Y189" i="12"/>
  <c r="Y193" i="12"/>
  <c r="Y197" i="12"/>
  <c r="Y201" i="12"/>
  <c r="Y205" i="12"/>
  <c r="Y209" i="12"/>
  <c r="Y213" i="12"/>
  <c r="Y217" i="12"/>
  <c r="Y221" i="12"/>
  <c r="Y225" i="12"/>
  <c r="Y229" i="12"/>
  <c r="Y233" i="12"/>
  <c r="Y237" i="12"/>
  <c r="Y241" i="12"/>
  <c r="Y245" i="12"/>
  <c r="Y251" i="12"/>
  <c r="Y265" i="12"/>
  <c r="Y267" i="12"/>
  <c r="Y269" i="12"/>
  <c r="Y271" i="12"/>
  <c r="Y273" i="12"/>
  <c r="Y275" i="12"/>
  <c r="Y277" i="12"/>
  <c r="Y278" i="12"/>
  <c r="Y285" i="12"/>
  <c r="Y286" i="12"/>
  <c r="Y293" i="12"/>
  <c r="Y294" i="12"/>
  <c r="Y301" i="12"/>
  <c r="Y306" i="12"/>
  <c r="Y308" i="12"/>
  <c r="Y322" i="12"/>
  <c r="Y324" i="12"/>
  <c r="Y354" i="12"/>
  <c r="Y356" i="12"/>
  <c r="Y283" i="12"/>
  <c r="Y291" i="12"/>
  <c r="Y279" i="12"/>
  <c r="Y280" i="12"/>
  <c r="Y287" i="12"/>
  <c r="Y288" i="12"/>
  <c r="Y295" i="12"/>
  <c r="Y296" i="12"/>
  <c r="Y302" i="12"/>
  <c r="Y309" i="12"/>
  <c r="Y314" i="12"/>
  <c r="Y316" i="12"/>
  <c r="Y346" i="12"/>
  <c r="Y348" i="12"/>
  <c r="Y378" i="12"/>
  <c r="Y380" i="12"/>
  <c r="Y384" i="12"/>
  <c r="Y386" i="12"/>
  <c r="Y388" i="12"/>
  <c r="Y390" i="12"/>
  <c r="Y392" i="12"/>
  <c r="Y394" i="12"/>
  <c r="Y396" i="12"/>
  <c r="Y398" i="12"/>
  <c r="Y400" i="12"/>
  <c r="Y402" i="12"/>
  <c r="Y404" i="12"/>
  <c r="Y406" i="12"/>
  <c r="Y408" i="12"/>
  <c r="Y410" i="12"/>
  <c r="Y412" i="12"/>
  <c r="Y414" i="12"/>
  <c r="Y416" i="12"/>
  <c r="Y418" i="12"/>
  <c r="Y420" i="12"/>
  <c r="Y422" i="12"/>
  <c r="Y424" i="12"/>
  <c r="Y426" i="12"/>
  <c r="Y427" i="12"/>
  <c r="Y432" i="12"/>
  <c r="Y436" i="12"/>
  <c r="Y440" i="12"/>
  <c r="Y444" i="12"/>
  <c r="Y448" i="12"/>
  <c r="Y452" i="12"/>
  <c r="Y456" i="12"/>
  <c r="Y460" i="12"/>
  <c r="Y464" i="12"/>
  <c r="Y468" i="12"/>
  <c r="Y472" i="12"/>
  <c r="Y479" i="12"/>
  <c r="Y486" i="12"/>
  <c r="Y495" i="12"/>
  <c r="Y502" i="12"/>
  <c r="Y511" i="12"/>
  <c r="Y518" i="12"/>
  <c r="Y527" i="12"/>
  <c r="Y534" i="12"/>
  <c r="Y428" i="12"/>
  <c r="Y429" i="12"/>
  <c r="Y433" i="12"/>
  <c r="Y437" i="12"/>
  <c r="Y441" i="12"/>
  <c r="Y445" i="12"/>
  <c r="Y449" i="12"/>
  <c r="Y453" i="12"/>
  <c r="Y457" i="12"/>
  <c r="Y461" i="12"/>
  <c r="Y465" i="12"/>
  <c r="Y469" i="12"/>
  <c r="Y473" i="12"/>
  <c r="Y476" i="12"/>
  <c r="Y489" i="12"/>
  <c r="Y492" i="12"/>
  <c r="Y505" i="12"/>
  <c r="Y508" i="12"/>
  <c r="Y521" i="12"/>
  <c r="Y524" i="12"/>
  <c r="Y574" i="12"/>
  <c r="Y576" i="12"/>
  <c r="Y592" i="12"/>
  <c r="Y475" i="12"/>
  <c r="Y483" i="12"/>
  <c r="Y491" i="12"/>
  <c r="Y499" i="12"/>
  <c r="Y507" i="12"/>
  <c r="Y515" i="12"/>
  <c r="Y523" i="12"/>
  <c r="Y531" i="12"/>
  <c r="Y563" i="12"/>
  <c r="Y565" i="12"/>
  <c r="Y577" i="12"/>
  <c r="Y590" i="12"/>
  <c r="Y593" i="12"/>
  <c r="Y610" i="12"/>
  <c r="Y606" i="12"/>
  <c r="Y622" i="12"/>
  <c r="Y630" i="12"/>
  <c r="Y638" i="12"/>
  <c r="Y646" i="12"/>
  <c r="Y634" i="12"/>
  <c r="Y642" i="12"/>
  <c r="Y624" i="12"/>
  <c r="Y632" i="12"/>
  <c r="Y640" i="12"/>
  <c r="Y648" i="12"/>
  <c r="Y668" i="12"/>
  <c r="Y672" i="12"/>
  <c r="Y676" i="12"/>
  <c r="Y666" i="12"/>
  <c r="Y670" i="12"/>
  <c r="Y674" i="12"/>
  <c r="Y669" i="12"/>
  <c r="Y673" i="12"/>
  <c r="Y677" i="12"/>
  <c r="Y6"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R14" i="12" l="1"/>
  <c r="S14" i="12" s="1"/>
  <c r="R22" i="12"/>
  <c r="S22" i="12" s="1"/>
  <c r="R30" i="12"/>
  <c r="S30" i="12" s="1"/>
  <c r="R38" i="12"/>
  <c r="S38" i="12" s="1"/>
  <c r="R46" i="12"/>
  <c r="S46" i="12" s="1"/>
  <c r="R54" i="12"/>
  <c r="S54" i="12" s="1"/>
  <c r="R62" i="12"/>
  <c r="S62" i="12" s="1"/>
  <c r="R70" i="12"/>
  <c r="S70"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20" i="12"/>
  <c r="S20" i="12" s="1"/>
  <c r="R36" i="12"/>
  <c r="S36" i="12" s="1"/>
  <c r="R52" i="12"/>
  <c r="S52" i="12" s="1"/>
  <c r="R68" i="12"/>
  <c r="S68" i="12" s="1"/>
  <c r="R83" i="12"/>
  <c r="S83" i="12" s="1"/>
  <c r="R94" i="12"/>
  <c r="S94" i="12" s="1"/>
  <c r="R108" i="12"/>
  <c r="S108" i="12" s="1"/>
  <c r="R122" i="12"/>
  <c r="S122" i="12" s="1"/>
  <c r="R133" i="12"/>
  <c r="S133"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21" i="12"/>
  <c r="S21" i="12" s="1"/>
  <c r="R37" i="12"/>
  <c r="S37" i="12" s="1"/>
  <c r="R53" i="12"/>
  <c r="S53" i="12" s="1"/>
  <c r="R69" i="12"/>
  <c r="S69" i="12" s="1"/>
  <c r="R84" i="12"/>
  <c r="S84" i="12" s="1"/>
  <c r="R98" i="12"/>
  <c r="S98" i="12" s="1"/>
  <c r="R109" i="12"/>
  <c r="S109" i="12" s="1"/>
  <c r="R123" i="12"/>
  <c r="S123" i="12" s="1"/>
  <c r="R134" i="12"/>
  <c r="S134"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10" i="12"/>
  <c r="S10" i="12" s="1"/>
  <c r="R26" i="12"/>
  <c r="S26" i="12" s="1"/>
  <c r="R42" i="12"/>
  <c r="S42" i="12" s="1"/>
  <c r="R58" i="12"/>
  <c r="S58" i="12" s="1"/>
  <c r="R74" i="12"/>
  <c r="S74" i="12" s="1"/>
  <c r="R85" i="12"/>
  <c r="S85" i="12" s="1"/>
  <c r="R99" i="12"/>
  <c r="S99" i="12" s="1"/>
  <c r="R110" i="12"/>
  <c r="S110" i="12" s="1"/>
  <c r="R124" i="12"/>
  <c r="S124"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530" i="12"/>
  <c r="S530" i="12" s="1"/>
  <c r="R538" i="12"/>
  <c r="S538" i="12" s="1"/>
  <c r="R12" i="12"/>
  <c r="S12" i="12" s="1"/>
  <c r="R28" i="12"/>
  <c r="S28" i="12" s="1"/>
  <c r="R44" i="12"/>
  <c r="S44" i="12" s="1"/>
  <c r="R60" i="12"/>
  <c r="S60" i="12" s="1"/>
  <c r="R76" i="12"/>
  <c r="S76" i="12" s="1"/>
  <c r="R90" i="12"/>
  <c r="S90" i="12" s="1"/>
  <c r="R101" i="12"/>
  <c r="S101" i="12" s="1"/>
  <c r="R115" i="12"/>
  <c r="S115" i="12" s="1"/>
  <c r="R126" i="12"/>
  <c r="S126"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13" i="12"/>
  <c r="S13" i="12" s="1"/>
  <c r="R29" i="12"/>
  <c r="S29" i="12" s="1"/>
  <c r="R45" i="12"/>
  <c r="S45" i="12" s="1"/>
  <c r="R61" i="12"/>
  <c r="S61" i="12" s="1"/>
  <c r="R77" i="12"/>
  <c r="S77" i="12" s="1"/>
  <c r="R91" i="12"/>
  <c r="S91" i="12" s="1"/>
  <c r="R102" i="12"/>
  <c r="S102" i="12" s="1"/>
  <c r="R116" i="12"/>
  <c r="S116" i="12" s="1"/>
  <c r="R130" i="12"/>
  <c r="S130" i="12" s="1"/>
  <c r="R141" i="12"/>
  <c r="S141" i="12" s="1"/>
  <c r="R149" i="12"/>
  <c r="S149" i="12" s="1"/>
  <c r="R157" i="12"/>
  <c r="S157" i="12" s="1"/>
  <c r="R165" i="12"/>
  <c r="S165" i="12" s="1"/>
  <c r="R173" i="12"/>
  <c r="S173" i="12" s="1"/>
  <c r="R18" i="12"/>
  <c r="S18" i="12" s="1"/>
  <c r="R59" i="12"/>
  <c r="S59" i="12" s="1"/>
  <c r="R93" i="12"/>
  <c r="S93" i="12" s="1"/>
  <c r="R131" i="12"/>
  <c r="S131" i="12" s="1"/>
  <c r="R155" i="12"/>
  <c r="S155" i="12" s="1"/>
  <c r="R175" i="12"/>
  <c r="S175" i="12" s="1"/>
  <c r="R191" i="12"/>
  <c r="S191" i="12" s="1"/>
  <c r="R207" i="12"/>
  <c r="S207" i="12" s="1"/>
  <c r="R223" i="12"/>
  <c r="S223" i="12" s="1"/>
  <c r="R239" i="12"/>
  <c r="S239" i="12" s="1"/>
  <c r="R255" i="12"/>
  <c r="S255" i="12" s="1"/>
  <c r="R271" i="12"/>
  <c r="S271" i="12" s="1"/>
  <c r="R287" i="12"/>
  <c r="S287" i="12" s="1"/>
  <c r="R303" i="12"/>
  <c r="S303" i="12" s="1"/>
  <c r="R319" i="12"/>
  <c r="S319" i="12" s="1"/>
  <c r="R335" i="12"/>
  <c r="S335" i="12" s="1"/>
  <c r="R351" i="12"/>
  <c r="S351" i="12" s="1"/>
  <c r="R367" i="12"/>
  <c r="S367" i="12" s="1"/>
  <c r="R383" i="12"/>
  <c r="S383" i="12" s="1"/>
  <c r="R399" i="12"/>
  <c r="S399" i="12" s="1"/>
  <c r="R415" i="12"/>
  <c r="S415" i="12" s="1"/>
  <c r="R431" i="12"/>
  <c r="S431" i="12" s="1"/>
  <c r="R447" i="12"/>
  <c r="S447" i="12" s="1"/>
  <c r="R463" i="12"/>
  <c r="S463" i="12" s="1"/>
  <c r="R479" i="12"/>
  <c r="S479" i="12" s="1"/>
  <c r="R495" i="12"/>
  <c r="S495" i="12" s="1"/>
  <c r="R511" i="12"/>
  <c r="S511" i="12" s="1"/>
  <c r="R527" i="12"/>
  <c r="S527" i="12" s="1"/>
  <c r="R543" i="12"/>
  <c r="S543" i="12" s="1"/>
  <c r="R553" i="12"/>
  <c r="S553" i="12" s="1"/>
  <c r="R561" i="12"/>
  <c r="S561" i="12" s="1"/>
  <c r="R569" i="12"/>
  <c r="S569" i="12" s="1"/>
  <c r="R577" i="12"/>
  <c r="S577" i="12" s="1"/>
  <c r="R585" i="12"/>
  <c r="S585" i="12" s="1"/>
  <c r="R593" i="12"/>
  <c r="S593" i="12" s="1"/>
  <c r="R601" i="12"/>
  <c r="S601" i="12" s="1"/>
  <c r="R609" i="12"/>
  <c r="S609" i="12" s="1"/>
  <c r="R617" i="12"/>
  <c r="S617" i="12" s="1"/>
  <c r="R625" i="12"/>
  <c r="S625" i="12" s="1"/>
  <c r="R633" i="12"/>
  <c r="S633" i="12" s="1"/>
  <c r="R641" i="12"/>
  <c r="S641" i="12" s="1"/>
  <c r="R649" i="12"/>
  <c r="S649" i="12" s="1"/>
  <c r="R657" i="12"/>
  <c r="S657" i="12" s="1"/>
  <c r="R665" i="12"/>
  <c r="S665" i="12" s="1"/>
  <c r="R673" i="12"/>
  <c r="S673" i="12" s="1"/>
  <c r="R19" i="12"/>
  <c r="S19" i="12" s="1"/>
  <c r="R66" i="12"/>
  <c r="S66" i="12" s="1"/>
  <c r="R100" i="12"/>
  <c r="S100" i="12" s="1"/>
  <c r="R132" i="12"/>
  <c r="S132" i="12" s="1"/>
  <c r="R158" i="12"/>
  <c r="S158" i="12" s="1"/>
  <c r="R179" i="12"/>
  <c r="S179" i="12" s="1"/>
  <c r="R195" i="12"/>
  <c r="S195" i="12" s="1"/>
  <c r="R211" i="12"/>
  <c r="S211" i="12" s="1"/>
  <c r="R227" i="12"/>
  <c r="S227" i="12" s="1"/>
  <c r="R243" i="12"/>
  <c r="S243" i="12" s="1"/>
  <c r="R259" i="12"/>
  <c r="S259" i="12" s="1"/>
  <c r="R275" i="12"/>
  <c r="S275" i="12" s="1"/>
  <c r="R291" i="12"/>
  <c r="S291" i="12" s="1"/>
  <c r="R307" i="12"/>
  <c r="S307" i="12" s="1"/>
  <c r="R323" i="12"/>
  <c r="S323" i="12" s="1"/>
  <c r="R339" i="12"/>
  <c r="S339" i="12" s="1"/>
  <c r="R355" i="12"/>
  <c r="S355" i="12" s="1"/>
  <c r="R371" i="12"/>
  <c r="S371" i="12" s="1"/>
  <c r="R387" i="12"/>
  <c r="S387" i="12" s="1"/>
  <c r="R403" i="12"/>
  <c r="S403" i="12" s="1"/>
  <c r="R419" i="12"/>
  <c r="S419" i="12" s="1"/>
  <c r="R435" i="12"/>
  <c r="S435" i="12" s="1"/>
  <c r="R451" i="12"/>
  <c r="S451" i="12" s="1"/>
  <c r="R467" i="12"/>
  <c r="S467" i="12" s="1"/>
  <c r="R483" i="12"/>
  <c r="S483" i="12" s="1"/>
  <c r="R499" i="12"/>
  <c r="S499" i="12" s="1"/>
  <c r="R515" i="12"/>
  <c r="S515" i="12" s="1"/>
  <c r="R531" i="12"/>
  <c r="S531" i="12" s="1"/>
  <c r="R544" i="12"/>
  <c r="S544" i="12" s="1"/>
  <c r="R554" i="12"/>
  <c r="S554" i="12" s="1"/>
  <c r="R562" i="12"/>
  <c r="S562" i="12" s="1"/>
  <c r="R570" i="12"/>
  <c r="S570" i="12" s="1"/>
  <c r="R578" i="12"/>
  <c r="S578" i="12" s="1"/>
  <c r="R586" i="12"/>
  <c r="S586" i="12" s="1"/>
  <c r="R594" i="12"/>
  <c r="S594" i="12" s="1"/>
  <c r="R602" i="12"/>
  <c r="S602" i="12" s="1"/>
  <c r="R610" i="12"/>
  <c r="S610" i="12" s="1"/>
  <c r="R618" i="12"/>
  <c r="S618" i="12" s="1"/>
  <c r="R626" i="12"/>
  <c r="S626" i="12" s="1"/>
  <c r="R634" i="12"/>
  <c r="S634" i="12" s="1"/>
  <c r="R642" i="12"/>
  <c r="S642" i="12" s="1"/>
  <c r="R650" i="12"/>
  <c r="S650" i="12" s="1"/>
  <c r="R658" i="12"/>
  <c r="S658" i="12" s="1"/>
  <c r="R666" i="12"/>
  <c r="S666" i="12" s="1"/>
  <c r="R674" i="12"/>
  <c r="S674" i="12" s="1"/>
  <c r="R27" i="12"/>
  <c r="S27" i="12" s="1"/>
  <c r="R67" i="12"/>
  <c r="S67" i="12" s="1"/>
  <c r="R106" i="12"/>
  <c r="S106" i="12" s="1"/>
  <c r="R139" i="12"/>
  <c r="S139" i="12" s="1"/>
  <c r="R159" i="12"/>
  <c r="S159" i="12" s="1"/>
  <c r="R181" i="12"/>
  <c r="S181" i="12" s="1"/>
  <c r="R197" i="12"/>
  <c r="S197" i="12" s="1"/>
  <c r="R213" i="12"/>
  <c r="S213" i="12" s="1"/>
  <c r="R229" i="12"/>
  <c r="S229" i="12" s="1"/>
  <c r="R245" i="12"/>
  <c r="S245" i="12" s="1"/>
  <c r="R261" i="12"/>
  <c r="S261" i="12" s="1"/>
  <c r="R277" i="12"/>
  <c r="S277" i="12" s="1"/>
  <c r="R293" i="12"/>
  <c r="S293" i="12" s="1"/>
  <c r="R309" i="12"/>
  <c r="S309" i="12" s="1"/>
  <c r="R325" i="12"/>
  <c r="S325" i="12" s="1"/>
  <c r="R341" i="12"/>
  <c r="S341" i="12" s="1"/>
  <c r="R357" i="12"/>
  <c r="S357" i="12" s="1"/>
  <c r="R373" i="12"/>
  <c r="S373" i="12" s="1"/>
  <c r="R389" i="12"/>
  <c r="S389" i="12" s="1"/>
  <c r="R405" i="12"/>
  <c r="S405" i="12" s="1"/>
  <c r="R421" i="12"/>
  <c r="S421" i="12" s="1"/>
  <c r="R437" i="12"/>
  <c r="S437" i="12" s="1"/>
  <c r="R453" i="12"/>
  <c r="S453" i="12" s="1"/>
  <c r="R469" i="12"/>
  <c r="S469" i="12" s="1"/>
  <c r="R485" i="12"/>
  <c r="S485" i="12" s="1"/>
  <c r="R501" i="12"/>
  <c r="S501" i="12" s="1"/>
  <c r="R517" i="12"/>
  <c r="S517" i="12" s="1"/>
  <c r="R533" i="12"/>
  <c r="S533" i="12" s="1"/>
  <c r="R546" i="12"/>
  <c r="S546" i="12" s="1"/>
  <c r="R555" i="12"/>
  <c r="S555" i="12" s="1"/>
  <c r="R563" i="12"/>
  <c r="S563" i="12" s="1"/>
  <c r="R571" i="12"/>
  <c r="S571" i="12" s="1"/>
  <c r="R579" i="12"/>
  <c r="S579" i="12" s="1"/>
  <c r="R587" i="12"/>
  <c r="S587" i="12" s="1"/>
  <c r="R595" i="12"/>
  <c r="S595" i="12" s="1"/>
  <c r="R603" i="12"/>
  <c r="S603" i="12" s="1"/>
  <c r="R611" i="12"/>
  <c r="S611" i="12" s="1"/>
  <c r="R619" i="12"/>
  <c r="S619" i="12" s="1"/>
  <c r="R627" i="12"/>
  <c r="S627" i="12" s="1"/>
  <c r="R635" i="12"/>
  <c r="S635" i="12" s="1"/>
  <c r="R643" i="12"/>
  <c r="S643" i="12" s="1"/>
  <c r="R651" i="12"/>
  <c r="S651" i="12" s="1"/>
  <c r="R659" i="12"/>
  <c r="S659" i="12" s="1"/>
  <c r="R667" i="12"/>
  <c r="S667" i="12" s="1"/>
  <c r="R675" i="12"/>
  <c r="S675" i="12" s="1"/>
  <c r="R34" i="12"/>
  <c r="S34" i="12" s="1"/>
  <c r="R75" i="12"/>
  <c r="S75" i="12" s="1"/>
  <c r="R107" i="12"/>
  <c r="S107" i="12" s="1"/>
  <c r="R142" i="12"/>
  <c r="S142" i="12" s="1"/>
  <c r="R163" i="12"/>
  <c r="S163" i="12" s="1"/>
  <c r="R182" i="12"/>
  <c r="S182" i="12" s="1"/>
  <c r="R198" i="12"/>
  <c r="S198" i="12" s="1"/>
  <c r="R214" i="12"/>
  <c r="S214" i="12" s="1"/>
  <c r="R230" i="12"/>
  <c r="S230" i="12" s="1"/>
  <c r="R246" i="12"/>
  <c r="S246" i="12" s="1"/>
  <c r="R262" i="12"/>
  <c r="S262" i="12" s="1"/>
  <c r="R278" i="12"/>
  <c r="S278" i="12" s="1"/>
  <c r="R294" i="12"/>
  <c r="S294" i="12" s="1"/>
  <c r="R310" i="12"/>
  <c r="S310" i="12" s="1"/>
  <c r="R326" i="12"/>
  <c r="S326" i="12" s="1"/>
  <c r="R342" i="12"/>
  <c r="S342" i="12" s="1"/>
  <c r="R358" i="12"/>
  <c r="S358" i="12" s="1"/>
  <c r="R374" i="12"/>
  <c r="S374" i="12" s="1"/>
  <c r="R390" i="12"/>
  <c r="S390" i="12" s="1"/>
  <c r="R406" i="12"/>
  <c r="S406" i="12" s="1"/>
  <c r="R422" i="12"/>
  <c r="S422" i="12" s="1"/>
  <c r="R438" i="12"/>
  <c r="S438" i="12" s="1"/>
  <c r="R454" i="12"/>
  <c r="S454" i="12" s="1"/>
  <c r="R470" i="12"/>
  <c r="S470" i="12" s="1"/>
  <c r="R486" i="12"/>
  <c r="S486" i="12" s="1"/>
  <c r="R502" i="12"/>
  <c r="S502" i="12" s="1"/>
  <c r="R518" i="12"/>
  <c r="S518" i="12" s="1"/>
  <c r="R534" i="12"/>
  <c r="S534" i="12" s="1"/>
  <c r="R547" i="12"/>
  <c r="S547"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35" i="12"/>
  <c r="S35" i="12" s="1"/>
  <c r="R78" i="12"/>
  <c r="S78" i="12" s="1"/>
  <c r="R114" i="12"/>
  <c r="S114" i="12" s="1"/>
  <c r="R143" i="12"/>
  <c r="S143" i="12" s="1"/>
  <c r="R166" i="12"/>
  <c r="S166" i="12" s="1"/>
  <c r="R183" i="12"/>
  <c r="S183" i="12" s="1"/>
  <c r="R199" i="12"/>
  <c r="S199" i="12" s="1"/>
  <c r="R215" i="12"/>
  <c r="S215" i="12" s="1"/>
  <c r="R231" i="12"/>
  <c r="S231" i="12" s="1"/>
  <c r="R247" i="12"/>
  <c r="S247" i="12" s="1"/>
  <c r="R263" i="12"/>
  <c r="S263" i="12" s="1"/>
  <c r="R279" i="12"/>
  <c r="S279" i="12" s="1"/>
  <c r="R295" i="12"/>
  <c r="S295" i="12" s="1"/>
  <c r="R311" i="12"/>
  <c r="S311" i="12" s="1"/>
  <c r="R327" i="12"/>
  <c r="S327" i="12" s="1"/>
  <c r="R343" i="12"/>
  <c r="S343" i="12" s="1"/>
  <c r="R359" i="12"/>
  <c r="S359" i="12" s="1"/>
  <c r="R375" i="12"/>
  <c r="S375" i="12" s="1"/>
  <c r="R391" i="12"/>
  <c r="S391" i="12" s="1"/>
  <c r="R407" i="12"/>
  <c r="S407" i="12" s="1"/>
  <c r="R423" i="12"/>
  <c r="S423" i="12" s="1"/>
  <c r="R439" i="12"/>
  <c r="S439" i="12" s="1"/>
  <c r="R455" i="12"/>
  <c r="S455" i="12" s="1"/>
  <c r="R471" i="12"/>
  <c r="S471" i="12" s="1"/>
  <c r="R487" i="12"/>
  <c r="S487" i="12" s="1"/>
  <c r="R503" i="12"/>
  <c r="S503" i="12" s="1"/>
  <c r="R519" i="12"/>
  <c r="S519" i="12" s="1"/>
  <c r="R535" i="12"/>
  <c r="S535" i="12" s="1"/>
  <c r="R549" i="12"/>
  <c r="S549" i="12" s="1"/>
  <c r="R557" i="12"/>
  <c r="S557" i="12" s="1"/>
  <c r="R565" i="12"/>
  <c r="S565" i="12" s="1"/>
  <c r="R573" i="12"/>
  <c r="S573" i="12" s="1"/>
  <c r="R581" i="12"/>
  <c r="S581" i="12" s="1"/>
  <c r="R589" i="12"/>
  <c r="S589" i="12" s="1"/>
  <c r="R597" i="12"/>
  <c r="S597" i="12" s="1"/>
  <c r="R605" i="12"/>
  <c r="S605" i="12" s="1"/>
  <c r="R613" i="12"/>
  <c r="S613" i="12" s="1"/>
  <c r="R621" i="12"/>
  <c r="S621" i="12" s="1"/>
  <c r="R629" i="12"/>
  <c r="S629" i="12" s="1"/>
  <c r="R637" i="12"/>
  <c r="S637" i="12" s="1"/>
  <c r="R645" i="12"/>
  <c r="S645" i="12" s="1"/>
  <c r="R653" i="12"/>
  <c r="S653" i="12" s="1"/>
  <c r="R661" i="12"/>
  <c r="S661" i="12" s="1"/>
  <c r="R669" i="12"/>
  <c r="S669" i="12" s="1"/>
  <c r="R677" i="12"/>
  <c r="S677" i="12" s="1"/>
  <c r="R50" i="12"/>
  <c r="S50" i="12" s="1"/>
  <c r="R86" i="12"/>
  <c r="S86" i="12" s="1"/>
  <c r="R118" i="12"/>
  <c r="S118" i="12" s="1"/>
  <c r="R150" i="12"/>
  <c r="S150" i="12" s="1"/>
  <c r="R171" i="12"/>
  <c r="S171" i="12" s="1"/>
  <c r="R189" i="12"/>
  <c r="S189" i="12" s="1"/>
  <c r="R205" i="12"/>
  <c r="S205" i="12" s="1"/>
  <c r="R221" i="12"/>
  <c r="S221" i="12" s="1"/>
  <c r="R237" i="12"/>
  <c r="S237" i="12" s="1"/>
  <c r="R253" i="12"/>
  <c r="S253" i="12" s="1"/>
  <c r="R269" i="12"/>
  <c r="S269" i="12" s="1"/>
  <c r="R285" i="12"/>
  <c r="S285" i="12" s="1"/>
  <c r="R301" i="12"/>
  <c r="S301" i="12" s="1"/>
  <c r="R317" i="12"/>
  <c r="S317" i="12" s="1"/>
  <c r="R333" i="12"/>
  <c r="S333" i="12" s="1"/>
  <c r="R349" i="12"/>
  <c r="S349" i="12" s="1"/>
  <c r="R365" i="12"/>
  <c r="S365" i="12" s="1"/>
  <c r="R381" i="12"/>
  <c r="S381" i="12" s="1"/>
  <c r="R397" i="12"/>
  <c r="S397" i="12" s="1"/>
  <c r="R413" i="12"/>
  <c r="S413" i="12" s="1"/>
  <c r="R429" i="12"/>
  <c r="S429" i="12" s="1"/>
  <c r="R445" i="12"/>
  <c r="S445" i="12" s="1"/>
  <c r="R461" i="12"/>
  <c r="S461" i="12" s="1"/>
  <c r="R477" i="12"/>
  <c r="S477" i="12" s="1"/>
  <c r="R493" i="12"/>
  <c r="S493" i="12" s="1"/>
  <c r="R509" i="12"/>
  <c r="S509" i="12" s="1"/>
  <c r="R525" i="12"/>
  <c r="S525" i="12" s="1"/>
  <c r="R541" i="12"/>
  <c r="S541"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117" i="12"/>
  <c r="S117" i="12" s="1"/>
  <c r="R203" i="12"/>
  <c r="S203" i="12" s="1"/>
  <c r="R267" i="12"/>
  <c r="S267" i="12" s="1"/>
  <c r="R331" i="12"/>
  <c r="S331" i="12" s="1"/>
  <c r="R395" i="12"/>
  <c r="S395" i="12" s="1"/>
  <c r="R459" i="12"/>
  <c r="S459" i="12" s="1"/>
  <c r="R523" i="12"/>
  <c r="S523" i="12" s="1"/>
  <c r="R566" i="12"/>
  <c r="S566" i="12" s="1"/>
  <c r="R598" i="12"/>
  <c r="S598" i="12" s="1"/>
  <c r="R630" i="12"/>
  <c r="S630" i="12" s="1"/>
  <c r="R662" i="12"/>
  <c r="S662" i="12" s="1"/>
  <c r="R125" i="12"/>
  <c r="S125" i="12" s="1"/>
  <c r="R206" i="12"/>
  <c r="S206" i="12" s="1"/>
  <c r="R270" i="12"/>
  <c r="S270" i="12" s="1"/>
  <c r="R334" i="12"/>
  <c r="S334" i="12" s="1"/>
  <c r="R398" i="12"/>
  <c r="S398" i="12" s="1"/>
  <c r="R462" i="12"/>
  <c r="S462" i="12" s="1"/>
  <c r="R526" i="12"/>
  <c r="S526" i="12" s="1"/>
  <c r="R568" i="12"/>
  <c r="S568" i="12" s="1"/>
  <c r="R600" i="12"/>
  <c r="S600" i="12" s="1"/>
  <c r="R632" i="12"/>
  <c r="S632" i="12" s="1"/>
  <c r="R664" i="12"/>
  <c r="S664" i="12" s="1"/>
  <c r="R147" i="12"/>
  <c r="S147" i="12" s="1"/>
  <c r="R219" i="12"/>
  <c r="S219" i="12" s="1"/>
  <c r="R283" i="12"/>
  <c r="S283" i="12" s="1"/>
  <c r="R347" i="12"/>
  <c r="S347" i="12" s="1"/>
  <c r="R411" i="12"/>
  <c r="S411" i="12" s="1"/>
  <c r="R475" i="12"/>
  <c r="S475" i="12" s="1"/>
  <c r="R539" i="12"/>
  <c r="S539" i="12" s="1"/>
  <c r="R574" i="12"/>
  <c r="S574" i="12" s="1"/>
  <c r="R606" i="12"/>
  <c r="S606" i="12" s="1"/>
  <c r="R638" i="12"/>
  <c r="S638" i="12" s="1"/>
  <c r="R670" i="12"/>
  <c r="S670" i="12" s="1"/>
  <c r="R11" i="12"/>
  <c r="S11" i="12" s="1"/>
  <c r="R151" i="12"/>
  <c r="S151" i="12" s="1"/>
  <c r="R222" i="12"/>
  <c r="S222" i="12" s="1"/>
  <c r="R286" i="12"/>
  <c r="S286" i="12" s="1"/>
  <c r="R350" i="12"/>
  <c r="S350" i="12" s="1"/>
  <c r="R414" i="12"/>
  <c r="S414" i="12" s="1"/>
  <c r="R478" i="12"/>
  <c r="S478" i="12" s="1"/>
  <c r="R542" i="12"/>
  <c r="S542" i="12" s="1"/>
  <c r="R576" i="12"/>
  <c r="S576" i="12" s="1"/>
  <c r="R608" i="12"/>
  <c r="S608" i="12" s="1"/>
  <c r="R640" i="12"/>
  <c r="S640" i="12" s="1"/>
  <c r="R672" i="12"/>
  <c r="S672" i="12" s="1"/>
  <c r="R43" i="12"/>
  <c r="S43" i="12" s="1"/>
  <c r="R167" i="12"/>
  <c r="S167" i="12" s="1"/>
  <c r="R235" i="12"/>
  <c r="S235" i="12" s="1"/>
  <c r="R299" i="12"/>
  <c r="S299" i="12" s="1"/>
  <c r="R363" i="12"/>
  <c r="S363" i="12" s="1"/>
  <c r="R427" i="12"/>
  <c r="S427" i="12" s="1"/>
  <c r="R491" i="12"/>
  <c r="S491" i="12" s="1"/>
  <c r="R550" i="12"/>
  <c r="S550" i="12" s="1"/>
  <c r="R582" i="12"/>
  <c r="S582" i="12" s="1"/>
  <c r="R614" i="12"/>
  <c r="S614" i="12" s="1"/>
  <c r="R646" i="12"/>
  <c r="S646" i="12" s="1"/>
  <c r="R51" i="12"/>
  <c r="S51" i="12" s="1"/>
  <c r="R174" i="12"/>
  <c r="S174" i="12" s="1"/>
  <c r="R238" i="12"/>
  <c r="S238" i="12" s="1"/>
  <c r="R302" i="12"/>
  <c r="S302" i="12" s="1"/>
  <c r="R366" i="12"/>
  <c r="S366" i="12" s="1"/>
  <c r="R430" i="12"/>
  <c r="S430" i="12" s="1"/>
  <c r="R494" i="12"/>
  <c r="S494" i="12" s="1"/>
  <c r="R552" i="12"/>
  <c r="S552" i="12" s="1"/>
  <c r="R584" i="12"/>
  <c r="S584" i="12" s="1"/>
  <c r="R616" i="12"/>
  <c r="S616" i="12" s="1"/>
  <c r="R648" i="12"/>
  <c r="S648" i="12" s="1"/>
  <c r="R82" i="12"/>
  <c r="S82" i="12" s="1"/>
  <c r="R379" i="12"/>
  <c r="S379" i="12" s="1"/>
  <c r="R590" i="12"/>
  <c r="S590" i="12" s="1"/>
  <c r="R92" i="12"/>
  <c r="S92" i="12" s="1"/>
  <c r="R382" i="12"/>
  <c r="S382" i="12" s="1"/>
  <c r="R592" i="12"/>
  <c r="S592" i="12" s="1"/>
  <c r="R187" i="12"/>
  <c r="S187" i="12" s="1"/>
  <c r="R443" i="12"/>
  <c r="S443" i="12" s="1"/>
  <c r="R622" i="12"/>
  <c r="S622" i="12" s="1"/>
  <c r="R190" i="12"/>
  <c r="S190" i="12" s="1"/>
  <c r="R446" i="12"/>
  <c r="S446" i="12" s="1"/>
  <c r="R624" i="12"/>
  <c r="S624" i="12" s="1"/>
  <c r="R251" i="12"/>
  <c r="S251" i="12" s="1"/>
  <c r="R507" i="12"/>
  <c r="S507" i="12" s="1"/>
  <c r="R654" i="12"/>
  <c r="S654" i="12" s="1"/>
  <c r="R254" i="12"/>
  <c r="S254" i="12" s="1"/>
  <c r="R510" i="12"/>
  <c r="S510" i="12" s="1"/>
  <c r="R656" i="12"/>
  <c r="S656" i="12" s="1"/>
  <c r="R315" i="12"/>
  <c r="S315" i="12" s="1"/>
  <c r="R558" i="12"/>
  <c r="S558" i="12" s="1"/>
  <c r="R318" i="12"/>
  <c r="S318" i="12" s="1"/>
  <c r="R560" i="12"/>
  <c r="S560" i="12" s="1"/>
  <c r="A12" i="12"/>
  <c r="A19" i="5"/>
  <c r="L678" i="12" l="1"/>
  <c r="R678" i="12" s="1"/>
  <c r="R409" i="12"/>
  <c r="S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<sst xmlns="http://schemas.openxmlformats.org/spreadsheetml/2006/main" count="21513" uniqueCount="291">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</sst>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2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44" fontId="27" fillId="0" borderId="0" xfId="6" applyNumberFormat="1" applyFill="1"/>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 fontId="17" fillId="0" borderId="10" xfId="0" applyNumberFormat="1" applyFont="1" applyFill="1" applyBorder="1"/>
    <xf numFmtId="43" fontId="0" fillId="0" borderId="10" xfId="1" applyFont="1" applyBorder="1" applyAlignment="1">
      <alignment horizontal="center"/>
    </xf>
    <xf numFmtId="0" fontId="2"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9"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2" fillId="14"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27" t="s">
        <v>99</v>
      </c>
      <c r="C1" s="428"/>
      <c r="D1" s="428"/>
      <c r="E1" s="428"/>
      <c r="F1" s="428"/>
      <c r="G1" s="428"/>
      <c r="H1" s="428"/>
      <c r="I1" s="428"/>
      <c r="J1" s="428"/>
      <c r="K1" s="428"/>
      <c r="M1" s="432" t="s">
        <v>83</v>
      </c>
      <c r="N1" s="433"/>
      <c r="O1" s="433"/>
      <c r="P1" s="433"/>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41" t="s">
        <v>48</v>
      </c>
      <c r="C2" s="442"/>
      <c r="D2" s="443"/>
      <c r="E2" s="31"/>
      <c r="F2" s="47"/>
      <c r="G2" s="47"/>
      <c r="H2" s="40" t="s">
        <v>52</v>
      </c>
      <c r="I2" s="41"/>
      <c r="J2" s="27"/>
      <c r="K2" s="27" t="s">
        <v>58</v>
      </c>
      <c r="L2" s="58"/>
      <c r="M2" s="27" t="s">
        <v>49</v>
      </c>
      <c r="N2" s="27" t="s">
        <v>50</v>
      </c>
      <c r="O2" s="30"/>
      <c r="P2" s="27" t="s">
        <v>51</v>
      </c>
      <c r="Q2" s="58"/>
      <c r="R2" s="473" t="s">
        <v>53</v>
      </c>
      <c r="S2" s="474"/>
      <c r="T2" s="475"/>
      <c r="U2" s="58" t="s">
        <v>54</v>
      </c>
      <c r="V2" s="186" t="s">
        <v>55</v>
      </c>
      <c r="W2" s="473" t="s">
        <v>56</v>
      </c>
      <c r="X2" s="474"/>
      <c r="Y2" s="475"/>
      <c r="Z2" s="58"/>
      <c r="AA2" s="186" t="s">
        <v>57</v>
      </c>
      <c r="AB2" s="26" t="s">
        <v>70</v>
      </c>
    </row>
    <row r="3" spans="1:45" ht="15.75" thickBot="1" x14ac:dyDescent="0.3">
      <c r="A3" s="24"/>
      <c r="B3" s="441" t="s">
        <v>48</v>
      </c>
      <c r="C3" s="442"/>
      <c r="D3" s="443"/>
      <c r="E3" s="27" t="s">
        <v>49</v>
      </c>
      <c r="F3" s="46"/>
      <c r="G3" s="46"/>
      <c r="H3" s="40" t="s">
        <v>50</v>
      </c>
      <c r="I3" s="42" t="s">
        <v>100</v>
      </c>
      <c r="J3" s="43" t="s">
        <v>51</v>
      </c>
      <c r="K3" s="43" t="s">
        <v>52</v>
      </c>
      <c r="L3" s="58" t="s">
        <v>102</v>
      </c>
      <c r="M3" s="43" t="s">
        <v>53</v>
      </c>
      <c r="N3" s="43" t="s">
        <v>54</v>
      </c>
      <c r="O3" s="43" t="s">
        <v>55</v>
      </c>
      <c r="P3" s="43" t="s">
        <v>56</v>
      </c>
      <c r="Q3" s="58" t="s">
        <v>57</v>
      </c>
      <c r="R3" s="473" t="s">
        <v>58</v>
      </c>
      <c r="S3" s="474"/>
      <c r="T3" s="475"/>
      <c r="U3" s="58" t="s">
        <v>70</v>
      </c>
      <c r="V3" s="186" t="s">
        <v>85</v>
      </c>
      <c r="W3" s="473" t="s">
        <v>86</v>
      </c>
      <c r="X3" s="474"/>
      <c r="Y3" s="475"/>
      <c r="Z3" s="58" t="s">
        <v>209</v>
      </c>
      <c r="AA3" s="186" t="s">
        <v>87</v>
      </c>
      <c r="AB3" s="26" t="s">
        <v>88</v>
      </c>
      <c r="AF3" s="55"/>
    </row>
    <row r="4" spans="1:45" ht="15" customHeight="1" x14ac:dyDescent="0.25">
      <c r="A4" s="448" t="s">
        <v>237</v>
      </c>
      <c r="B4" s="489" t="s">
        <v>106</v>
      </c>
      <c r="C4" s="498"/>
      <c r="D4" s="499"/>
      <c r="E4" s="448" t="s">
        <v>107</v>
      </c>
      <c r="F4" s="45"/>
      <c r="G4" s="45"/>
      <c r="H4" s="489" t="s">
        <v>60</v>
      </c>
      <c r="I4" s="492" t="s">
        <v>96</v>
      </c>
      <c r="J4" s="448" t="s">
        <v>81</v>
      </c>
      <c r="K4" s="479" t="s">
        <v>138</v>
      </c>
      <c r="L4" s="429" t="s">
        <v>82</v>
      </c>
      <c r="M4" s="477" t="s">
        <v>73</v>
      </c>
      <c r="N4" s="477" t="s">
        <v>59</v>
      </c>
      <c r="O4" s="429" t="s">
        <v>139</v>
      </c>
      <c r="P4" s="479" t="s">
        <v>191</v>
      </c>
      <c r="Q4" s="429" t="s">
        <v>97</v>
      </c>
      <c r="R4" s="477" t="s">
        <v>69</v>
      </c>
      <c r="S4" s="481"/>
      <c r="T4" s="482"/>
      <c r="U4" s="429" t="s">
        <v>61</v>
      </c>
      <c r="V4" s="455" t="s">
        <v>74</v>
      </c>
      <c r="W4" s="429" t="s">
        <v>95</v>
      </c>
      <c r="X4" s="457"/>
      <c r="Y4" s="458"/>
      <c r="Z4" s="469" t="s">
        <v>165</v>
      </c>
      <c r="AA4" s="455" t="s">
        <v>62</v>
      </c>
      <c r="AB4" s="448" t="s">
        <v>63</v>
      </c>
      <c r="AF4" s="55"/>
    </row>
    <row r="5" spans="1:45" ht="88.5" customHeight="1" thickBot="1" x14ac:dyDescent="0.3">
      <c r="A5" s="497"/>
      <c r="B5" s="500"/>
      <c r="C5" s="501"/>
      <c r="D5" s="502"/>
      <c r="E5" s="476"/>
      <c r="F5" s="48"/>
      <c r="G5" s="48"/>
      <c r="H5" s="490"/>
      <c r="I5" s="493"/>
      <c r="J5" s="476"/>
      <c r="K5" s="491"/>
      <c r="L5" s="459"/>
      <c r="M5" s="478"/>
      <c r="N5" s="478"/>
      <c r="O5" s="430"/>
      <c r="P5" s="480"/>
      <c r="Q5" s="430"/>
      <c r="R5" s="483"/>
      <c r="S5" s="484"/>
      <c r="T5" s="485"/>
      <c r="U5" s="459"/>
      <c r="V5" s="456"/>
      <c r="W5" s="459"/>
      <c r="X5" s="460"/>
      <c r="Y5" s="461"/>
      <c r="Z5" s="470"/>
      <c r="AA5" s="456"/>
      <c r="AB5" s="449"/>
      <c r="AF5" s="55"/>
      <c r="AJ5" s="81"/>
    </row>
    <row r="6" spans="1:45" ht="15" customHeight="1" x14ac:dyDescent="0.25">
      <c r="A6" s="494"/>
      <c r="B6" s="435" t="s">
        <v>232</v>
      </c>
      <c r="C6" s="435" t="s">
        <v>233</v>
      </c>
      <c r="D6" s="437" t="s">
        <v>245</v>
      </c>
      <c r="E6" s="471" t="s">
        <v>11</v>
      </c>
      <c r="F6" s="431" t="s">
        <v>108</v>
      </c>
      <c r="G6" s="431" t="s">
        <v>109</v>
      </c>
      <c r="H6" s="496" t="s">
        <v>164</v>
      </c>
      <c r="I6" s="444" t="s">
        <v>126</v>
      </c>
      <c r="J6" s="431" t="s">
        <v>89</v>
      </c>
      <c r="K6" s="438" t="s">
        <v>101</v>
      </c>
      <c r="L6" s="434" t="s">
        <v>75</v>
      </c>
      <c r="M6" s="472" t="s">
        <v>75</v>
      </c>
      <c r="N6" s="434" t="s">
        <v>75</v>
      </c>
      <c r="O6" s="431" t="s">
        <v>103</v>
      </c>
      <c r="P6" s="431" t="s">
        <v>104</v>
      </c>
      <c r="Q6" s="450" t="s">
        <v>105</v>
      </c>
      <c r="R6" s="431" t="s">
        <v>64</v>
      </c>
      <c r="S6" s="431" t="s">
        <v>65</v>
      </c>
      <c r="T6" s="431" t="s">
        <v>84</v>
      </c>
      <c r="U6" s="450" t="s">
        <v>163</v>
      </c>
      <c r="V6" s="451" t="s">
        <v>166</v>
      </c>
      <c r="W6" s="431" t="s">
        <v>64</v>
      </c>
      <c r="X6" s="464" t="s">
        <v>65</v>
      </c>
      <c r="Y6" s="462" t="s">
        <v>66</v>
      </c>
      <c r="Z6" s="466" t="s">
        <v>210</v>
      </c>
      <c r="AA6" s="451" t="s">
        <v>90</v>
      </c>
      <c r="AB6" s="445" t="s">
        <v>91</v>
      </c>
      <c r="AF6" s="245"/>
      <c r="AG6" s="350"/>
      <c r="AH6" s="164" t="s">
        <v>76</v>
      </c>
      <c r="AI6" s="85"/>
      <c r="AJ6" s="81" t="s">
        <v>78</v>
      </c>
      <c r="AK6" s="85"/>
      <c r="AL6" s="85" t="s">
        <v>76</v>
      </c>
      <c r="AM6" s="85"/>
      <c r="AN6" s="85" t="s">
        <v>45</v>
      </c>
      <c r="AO6" s="85"/>
      <c r="AP6" s="85" t="s">
        <v>92</v>
      </c>
      <c r="AR6" s="118" t="s">
        <v>76</v>
      </c>
    </row>
    <row r="7" spans="1:45" x14ac:dyDescent="0.25">
      <c r="A7" s="495"/>
      <c r="B7" s="436"/>
      <c r="C7" s="436"/>
      <c r="D7" s="436"/>
      <c r="E7" s="471"/>
      <c r="F7" s="431"/>
      <c r="G7" s="431"/>
      <c r="H7" s="496"/>
      <c r="I7" s="444"/>
      <c r="J7" s="431"/>
      <c r="K7" s="439"/>
      <c r="L7" s="434"/>
      <c r="M7" s="472"/>
      <c r="N7" s="434"/>
      <c r="O7" s="431"/>
      <c r="P7" s="431"/>
      <c r="Q7" s="450"/>
      <c r="R7" s="431"/>
      <c r="S7" s="431"/>
      <c r="T7" s="431"/>
      <c r="U7" s="450"/>
      <c r="V7" s="452"/>
      <c r="W7" s="454"/>
      <c r="X7" s="465"/>
      <c r="Y7" s="463"/>
      <c r="Z7" s="467"/>
      <c r="AA7" s="452"/>
      <c r="AB7" s="446"/>
      <c r="AE7" s="81" t="s">
        <v>124</v>
      </c>
      <c r="AF7" s="246" t="s">
        <v>133</v>
      </c>
      <c r="AG7" s="350"/>
      <c r="AH7" s="164" t="s">
        <v>147</v>
      </c>
      <c r="AI7" s="85"/>
      <c r="AJ7" s="81" t="s">
        <v>177</v>
      </c>
      <c r="AK7" s="85"/>
      <c r="AL7" s="85" t="s">
        <v>79</v>
      </c>
      <c r="AM7" s="85"/>
      <c r="AN7" s="85" t="s">
        <v>72</v>
      </c>
      <c r="AO7" s="85"/>
      <c r="AP7" s="85" t="s">
        <v>93</v>
      </c>
      <c r="AR7" s="118" t="s">
        <v>124</v>
      </c>
    </row>
    <row r="8" spans="1:45" x14ac:dyDescent="0.25">
      <c r="A8" s="495"/>
      <c r="B8" s="436"/>
      <c r="C8" s="436"/>
      <c r="D8" s="436"/>
      <c r="E8" s="471"/>
      <c r="F8" s="431"/>
      <c r="G8" s="431"/>
      <c r="H8" s="496"/>
      <c r="I8" s="444"/>
      <c r="J8" s="431"/>
      <c r="K8" s="440"/>
      <c r="L8" s="434"/>
      <c r="M8" s="472"/>
      <c r="N8" s="434"/>
      <c r="O8" s="431"/>
      <c r="P8" s="431"/>
      <c r="Q8" s="450"/>
      <c r="R8" s="431"/>
      <c r="S8" s="431"/>
      <c r="T8" s="431"/>
      <c r="U8" s="450"/>
      <c r="V8" s="453"/>
      <c r="W8" s="454"/>
      <c r="X8" s="465"/>
      <c r="Y8" s="463"/>
      <c r="Z8" s="468"/>
      <c r="AA8" s="453"/>
      <c r="AB8" s="447"/>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86" t="s">
        <v>262</v>
      </c>
      <c r="B9" s="487"/>
      <c r="C9" s="487"/>
      <c r="D9" s="487"/>
      <c r="E9" s="488"/>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86" t="s">
        <v>261</v>
      </c>
      <c r="B10" s="487"/>
      <c r="C10" s="487"/>
      <c r="D10" s="487"/>
      <c r="E10" s="488"/>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86" t="s">
        <v>263</v>
      </c>
      <c r="B11" s="487"/>
      <c r="C11" s="487"/>
      <c r="D11" s="487"/>
      <c r="E11" s="488"/>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178</v>
      </c>
      <c r="V686" s="191" t="s">
        <v>189</v>
      </c>
      <c r="Z686" s="176" t="s">
        <v>211</v>
      </c>
      <c r="AA686" s="191" t="s">
        <v>188</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180</v>
      </c>
      <c r="AA688" s="426" t="s">
        <v>284</v>
      </c>
      <c r="AB688" s="426"/>
      <c r="AC688" s="426"/>
      <c r="AD688" s="426"/>
      <c r="AE688" s="426"/>
      <c r="AF688" s="426"/>
      <c r="AH688" s="57"/>
      <c r="AJ688" s="57"/>
      <c r="AR688" s="57"/>
    </row>
    <row r="689" spans="3:49" ht="60" x14ac:dyDescent="0.25">
      <c r="R689" s="176" t="s">
        <v>179</v>
      </c>
      <c r="AA689" s="426"/>
      <c r="AB689" s="426"/>
      <c r="AC689" s="426"/>
      <c r="AD689" s="426"/>
      <c r="AE689" s="426"/>
      <c r="AF689" s="426"/>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26"/>
      <c r="AB690" s="426"/>
      <c r="AC690" s="426"/>
      <c r="AD690" s="426"/>
      <c r="AE690" s="426"/>
      <c r="AF690" s="426"/>
      <c r="AH690" s="57"/>
      <c r="AI690" s="57"/>
      <c r="AJ690" s="57"/>
      <c r="AK690" s="57"/>
      <c r="AL690" s="57"/>
      <c r="AM690" s="57"/>
      <c r="AN690" s="57"/>
      <c r="AO690" s="57"/>
      <c r="AP690" s="57"/>
      <c r="AQ690" s="57"/>
      <c r="AR690" s="57"/>
      <c r="AS690" s="57"/>
      <c r="AT690" s="57"/>
      <c r="AU690" s="57"/>
      <c r="AV690" s="57"/>
      <c r="AW690" s="57"/>
    </row>
    <row r="691" spans="3:49" x14ac:dyDescent="0.25">
      <c r="AA691" s="426"/>
      <c r="AB691" s="426"/>
      <c r="AC691" s="426"/>
      <c r="AD691" s="426"/>
      <c r="AE691" s="426"/>
      <c r="AF691" s="426"/>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9"/>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1" t="s">
        <v>208</v>
      </c>
      <c r="Q3" s="512"/>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207</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13" t="s">
        <v>229</v>
      </c>
      <c r="B1" s="514"/>
      <c r="C1" s="514"/>
      <c r="D1" s="514"/>
      <c r="E1" s="515"/>
    </row>
    <row r="2" spans="1:19" ht="37.5" customHeight="1" thickBot="1" x14ac:dyDescent="0.25">
      <c r="A2" s="516"/>
      <c r="B2" s="517"/>
      <c r="C2" s="517"/>
      <c r="D2" s="517"/>
      <c r="E2" s="518"/>
    </row>
    <row r="3" spans="1:19" s="291" customFormat="1" ht="24" customHeight="1" x14ac:dyDescent="0.2">
      <c r="A3" s="291" t="s">
        <v>216</v>
      </c>
      <c r="B3" s="291" t="s">
        <v>217</v>
      </c>
      <c r="C3" s="291" t="s">
        <v>71</v>
      </c>
      <c r="D3" s="291" t="s">
        <v>218</v>
      </c>
      <c r="E3" s="291" t="s">
        <v>72</v>
      </c>
      <c r="F3" s="291" t="s">
        <v>219</v>
      </c>
      <c r="G3" s="291" t="s">
        <v>220</v>
      </c>
      <c r="H3" s="294" t="s">
        <v>221</v>
      </c>
      <c r="I3" s="294" t="s">
        <v>113</v>
      </c>
      <c r="J3" s="294" t="s">
        <v>222</v>
      </c>
      <c r="K3" s="294" t="s">
        <v>223</v>
      </c>
      <c r="L3" s="291" t="s">
        <v>224</v>
      </c>
      <c r="M3" s="294" t="s">
        <v>225</v>
      </c>
      <c r="N3" s="294" t="s">
        <v>115</v>
      </c>
      <c r="O3" s="294" t="s">
        <v>226</v>
      </c>
      <c r="P3" s="294" t="s">
        <v>112</v>
      </c>
      <c r="Q3" s="291" t="s">
        <v>227</v>
      </c>
      <c r="R3" s="291" t="s">
        <v>154</v>
      </c>
      <c r="S3" s="291" t="s">
        <v>228</v>
      </c>
    </row>
    <row r="4" spans="1:19" x14ac:dyDescent="0.2">
      <c r="A4" s="218" t="s">
        <v>258</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239</v>
      </c>
      <c r="Q4" s="218" t="s">
        <v>240</v>
      </c>
      <c r="R4" s="218" t="s">
        <v>249</v>
      </c>
      <c r="S4" s="212">
        <v>44613.53597222222</v>
      </c>
    </row>
    <row r="5" spans="1:19" x14ac:dyDescent="0.2">
      <c r="A5" s="218" t="s">
        <v>258</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239</v>
      </c>
      <c r="Q5" s="218" t="s">
        <v>240</v>
      </c>
      <c r="R5" s="218" t="s">
        <v>249</v>
      </c>
      <c r="S5" s="212">
        <v>44622.367048611108</v>
      </c>
    </row>
    <row r="6" spans="1:19" x14ac:dyDescent="0.2">
      <c r="A6" s="218" t="s">
        <v>258</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239</v>
      </c>
      <c r="Q6" s="218" t="s">
        <v>240</v>
      </c>
      <c r="R6" s="218" t="s">
        <v>249</v>
      </c>
      <c r="S6" s="212">
        <v>44622.367060185185</v>
      </c>
    </row>
    <row r="7" spans="1:19" x14ac:dyDescent="0.2">
      <c r="A7" s="218" t="s">
        <v>258</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239</v>
      </c>
      <c r="Q7" s="218" t="s">
        <v>240</v>
      </c>
      <c r="R7" s="218" t="s">
        <v>249</v>
      </c>
      <c r="S7" s="212">
        <v>44622.367060185185</v>
      </c>
    </row>
    <row r="8" spans="1:19" x14ac:dyDescent="0.2">
      <c r="A8" s="218" t="s">
        <v>258</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239</v>
      </c>
      <c r="Q8" s="218" t="s">
        <v>240</v>
      </c>
      <c r="R8" s="218" t="s">
        <v>249</v>
      </c>
      <c r="S8" s="212">
        <v>44622.367060185185</v>
      </c>
    </row>
    <row r="9" spans="1:19" x14ac:dyDescent="0.2">
      <c r="A9" s="218" t="s">
        <v>258</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239</v>
      </c>
      <c r="Q9" s="218" t="s">
        <v>240</v>
      </c>
      <c r="R9" s="218" t="s">
        <v>249</v>
      </c>
      <c r="S9" s="212">
        <v>44622.367060185185</v>
      </c>
    </row>
    <row r="10" spans="1:19" x14ac:dyDescent="0.2">
      <c r="A10" s="218" t="s">
        <v>258</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239</v>
      </c>
      <c r="Q10" s="218" t="s">
        <v>240</v>
      </c>
      <c r="R10" s="218" t="s">
        <v>249</v>
      </c>
      <c r="S10" s="212">
        <v>44622.367060185185</v>
      </c>
    </row>
    <row r="11" spans="1:19" x14ac:dyDescent="0.2">
      <c r="A11" s="218" t="s">
        <v>258</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239</v>
      </c>
      <c r="Q11" s="218" t="s">
        <v>240</v>
      </c>
      <c r="R11" s="218" t="s">
        <v>249</v>
      </c>
      <c r="S11" s="212">
        <v>44622.367060185185</v>
      </c>
    </row>
    <row r="12" spans="1:19" x14ac:dyDescent="0.2">
      <c r="A12" s="218" t="s">
        <v>258</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239</v>
      </c>
      <c r="Q12" s="218" t="s">
        <v>240</v>
      </c>
      <c r="R12" s="218" t="s">
        <v>249</v>
      </c>
      <c r="S12" s="212">
        <v>44622.367060185185</v>
      </c>
    </row>
    <row r="13" spans="1:19" x14ac:dyDescent="0.2">
      <c r="A13" s="218" t="s">
        <v>258</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239</v>
      </c>
      <c r="Q13" s="218" t="s">
        <v>240</v>
      </c>
      <c r="R13" s="218" t="s">
        <v>249</v>
      </c>
      <c r="S13" s="212">
        <v>44622.367060185185</v>
      </c>
    </row>
    <row r="14" spans="1:19" x14ac:dyDescent="0.2">
      <c r="A14" s="218" t="s">
        <v>258</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239</v>
      </c>
      <c r="Q14" s="218" t="s">
        <v>240</v>
      </c>
      <c r="R14" s="218" t="s">
        <v>249</v>
      </c>
      <c r="S14" s="212">
        <v>44622.367060185185</v>
      </c>
    </row>
    <row r="15" spans="1:19" x14ac:dyDescent="0.2">
      <c r="A15" s="218" t="s">
        <v>258</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239</v>
      </c>
      <c r="Q15" s="218" t="s">
        <v>240</v>
      </c>
      <c r="R15" s="218" t="s">
        <v>249</v>
      </c>
      <c r="S15" s="212">
        <v>44622.367060185185</v>
      </c>
    </row>
    <row r="16" spans="1:19" x14ac:dyDescent="0.2">
      <c r="A16" s="218" t="s">
        <v>258</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239</v>
      </c>
      <c r="Q16" s="218" t="s">
        <v>240</v>
      </c>
      <c r="R16" s="218" t="s">
        <v>249</v>
      </c>
      <c r="S16" s="212">
        <v>44622.367060185185</v>
      </c>
    </row>
    <row r="17" spans="1:19" x14ac:dyDescent="0.2">
      <c r="A17" s="218" t="s">
        <v>258</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239</v>
      </c>
      <c r="Q17" s="218" t="s">
        <v>240</v>
      </c>
      <c r="R17" s="218" t="s">
        <v>249</v>
      </c>
      <c r="S17" s="212">
        <v>44622.367060185185</v>
      </c>
    </row>
    <row r="18" spans="1:19" x14ac:dyDescent="0.2">
      <c r="A18" s="218" t="s">
        <v>258</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239</v>
      </c>
      <c r="Q18" s="218" t="s">
        <v>240</v>
      </c>
      <c r="R18" s="218" t="s">
        <v>249</v>
      </c>
      <c r="S18" s="212">
        <v>44622.367060185185</v>
      </c>
    </row>
    <row r="19" spans="1:19" x14ac:dyDescent="0.2">
      <c r="A19" s="218" t="s">
        <v>258</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239</v>
      </c>
      <c r="Q19" s="218" t="s">
        <v>240</v>
      </c>
      <c r="R19" s="218" t="s">
        <v>249</v>
      </c>
      <c r="S19" s="212">
        <v>44622.367060185185</v>
      </c>
    </row>
    <row r="20" spans="1:19" x14ac:dyDescent="0.2">
      <c r="A20" s="218" t="s">
        <v>258</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239</v>
      </c>
      <c r="Q20" s="218" t="s">
        <v>240</v>
      </c>
      <c r="R20" s="218" t="s">
        <v>249</v>
      </c>
      <c r="S20" s="212">
        <v>44622.367060185185</v>
      </c>
    </row>
    <row r="21" spans="1:19" x14ac:dyDescent="0.2">
      <c r="A21" s="218" t="s">
        <v>258</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239</v>
      </c>
      <c r="Q21" s="218" t="s">
        <v>240</v>
      </c>
      <c r="R21" s="218" t="s">
        <v>249</v>
      </c>
      <c r="S21" s="212">
        <v>44622.367060185185</v>
      </c>
    </row>
    <row r="22" spans="1:19" x14ac:dyDescent="0.2">
      <c r="A22" s="218" t="s">
        <v>258</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239</v>
      </c>
      <c r="Q22" s="218" t="s">
        <v>240</v>
      </c>
      <c r="R22" s="218" t="s">
        <v>249</v>
      </c>
      <c r="S22" s="212">
        <v>44622.367060185185</v>
      </c>
    </row>
    <row r="23" spans="1:19" x14ac:dyDescent="0.2">
      <c r="A23" s="218" t="s">
        <v>258</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239</v>
      </c>
      <c r="Q23" s="218" t="s">
        <v>240</v>
      </c>
      <c r="R23" s="218" t="s">
        <v>249</v>
      </c>
      <c r="S23" s="212">
        <v>44622.367060185185</v>
      </c>
    </row>
    <row r="24" spans="1:19" x14ac:dyDescent="0.2">
      <c r="A24" s="218" t="s">
        <v>258</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239</v>
      </c>
      <c r="Q24" s="218" t="s">
        <v>240</v>
      </c>
      <c r="R24" s="218" t="s">
        <v>249</v>
      </c>
      <c r="S24" s="212">
        <v>44622.367060185185</v>
      </c>
    </row>
    <row r="25" spans="1:19" x14ac:dyDescent="0.2">
      <c r="A25" s="218" t="s">
        <v>258</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239</v>
      </c>
      <c r="Q25" s="218" t="s">
        <v>240</v>
      </c>
      <c r="R25" s="218" t="s">
        <v>249</v>
      </c>
      <c r="S25" s="212">
        <v>44622.367060185185</v>
      </c>
    </row>
    <row r="26" spans="1:19" x14ac:dyDescent="0.2">
      <c r="A26" s="218" t="s">
        <v>258</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239</v>
      </c>
      <c r="Q26" s="218" t="s">
        <v>240</v>
      </c>
      <c r="R26" s="218" t="s">
        <v>249</v>
      </c>
      <c r="S26" s="212">
        <v>44622.367060185185</v>
      </c>
    </row>
    <row r="27" spans="1:19" x14ac:dyDescent="0.2">
      <c r="A27" s="218" t="s">
        <v>258</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239</v>
      </c>
      <c r="Q27" s="218" t="s">
        <v>240</v>
      </c>
      <c r="R27" s="218" t="s">
        <v>249</v>
      </c>
      <c r="S27" s="212">
        <v>44622.367060185185</v>
      </c>
    </row>
    <row r="28" spans="1:19" x14ac:dyDescent="0.2">
      <c r="A28" s="218" t="s">
        <v>258</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239</v>
      </c>
      <c r="Q28" s="218" t="s">
        <v>240</v>
      </c>
      <c r="R28" s="218" t="s">
        <v>249</v>
      </c>
      <c r="S28" s="212">
        <v>44622.367060185185</v>
      </c>
    </row>
    <row r="29" spans="1:19" x14ac:dyDescent="0.2">
      <c r="A29" s="218" t="s">
        <v>258</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239</v>
      </c>
      <c r="Q29" s="218" t="s">
        <v>240</v>
      </c>
      <c r="R29" s="218" t="s">
        <v>249</v>
      </c>
      <c r="S29" s="212">
        <v>44622.367060185185</v>
      </c>
    </row>
    <row r="30" spans="1:19" x14ac:dyDescent="0.2">
      <c r="A30" s="218" t="s">
        <v>258</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239</v>
      </c>
      <c r="Q30" s="218" t="s">
        <v>240</v>
      </c>
      <c r="R30" s="218" t="s">
        <v>249</v>
      </c>
      <c r="S30" s="212">
        <v>44622.367060185185</v>
      </c>
    </row>
    <row r="31" spans="1:19" x14ac:dyDescent="0.2">
      <c r="A31" s="218" t="s">
        <v>258</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239</v>
      </c>
      <c r="Q31" s="218" t="s">
        <v>240</v>
      </c>
      <c r="R31" s="218" t="s">
        <v>249</v>
      </c>
      <c r="S31" s="212">
        <v>44622.367060185185</v>
      </c>
    </row>
    <row r="32" spans="1:19" x14ac:dyDescent="0.2">
      <c r="A32" s="218" t="s">
        <v>258</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239</v>
      </c>
      <c r="Q32" s="218" t="s">
        <v>240</v>
      </c>
      <c r="R32" s="218" t="s">
        <v>249</v>
      </c>
      <c r="S32" s="212">
        <v>44622.367060185185</v>
      </c>
    </row>
    <row r="33" spans="1:19" x14ac:dyDescent="0.2">
      <c r="A33" s="218" t="s">
        <v>258</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239</v>
      </c>
      <c r="Q33" s="218" t="s">
        <v>240</v>
      </c>
      <c r="R33" s="218" t="s">
        <v>249</v>
      </c>
      <c r="S33" s="212">
        <v>44622.367060185185</v>
      </c>
    </row>
    <row r="34" spans="1:19" x14ac:dyDescent="0.2">
      <c r="A34" s="218" t="s">
        <v>258</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239</v>
      </c>
      <c r="Q34" s="218" t="s">
        <v>240</v>
      </c>
      <c r="R34" s="218" t="s">
        <v>249</v>
      </c>
      <c r="S34" s="212">
        <v>44622.367060185185</v>
      </c>
    </row>
    <row r="35" spans="1:19" x14ac:dyDescent="0.2">
      <c r="A35" s="218" t="s">
        <v>258</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239</v>
      </c>
      <c r="Q35" s="218" t="s">
        <v>240</v>
      </c>
      <c r="R35" s="218" t="s">
        <v>249</v>
      </c>
      <c r="S35" s="212">
        <v>44622.367060185185</v>
      </c>
    </row>
    <row r="36" spans="1:19" x14ac:dyDescent="0.2">
      <c r="A36" s="218" t="s">
        <v>258</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239</v>
      </c>
      <c r="Q36" s="218" t="s">
        <v>240</v>
      </c>
      <c r="R36" s="218" t="s">
        <v>249</v>
      </c>
      <c r="S36" s="212">
        <v>44622.367060185185</v>
      </c>
    </row>
    <row r="37" spans="1:19" x14ac:dyDescent="0.2">
      <c r="A37" s="218" t="s">
        <v>258</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239</v>
      </c>
      <c r="Q37" s="218" t="s">
        <v>240</v>
      </c>
      <c r="R37" s="218" t="s">
        <v>249</v>
      </c>
      <c r="S37" s="212">
        <v>44622.367060185185</v>
      </c>
    </row>
    <row r="38" spans="1:19" x14ac:dyDescent="0.2">
      <c r="A38" s="218" t="s">
        <v>258</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239</v>
      </c>
      <c r="Q38" s="218" t="s">
        <v>240</v>
      </c>
      <c r="R38" s="218" t="s">
        <v>249</v>
      </c>
      <c r="S38" s="212">
        <v>44622.367060185185</v>
      </c>
    </row>
    <row r="39" spans="1:19" x14ac:dyDescent="0.2">
      <c r="A39" s="218" t="s">
        <v>258</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239</v>
      </c>
      <c r="Q39" s="218" t="s">
        <v>240</v>
      </c>
      <c r="R39" s="218" t="s">
        <v>249</v>
      </c>
      <c r="S39" s="212">
        <v>44622.367060185185</v>
      </c>
    </row>
    <row r="40" spans="1:19" x14ac:dyDescent="0.2">
      <c r="A40" s="218" t="s">
        <v>258</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239</v>
      </c>
      <c r="Q40" s="218" t="s">
        <v>240</v>
      </c>
      <c r="R40" s="218" t="s">
        <v>249</v>
      </c>
      <c r="S40" s="212">
        <v>44622.367060185185</v>
      </c>
    </row>
    <row r="41" spans="1:19" x14ac:dyDescent="0.2">
      <c r="A41" s="218" t="s">
        <v>258</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239</v>
      </c>
      <c r="Q41" s="218" t="s">
        <v>240</v>
      </c>
      <c r="R41" s="218" t="s">
        <v>249</v>
      </c>
      <c r="S41" s="212">
        <v>44622.367060185185</v>
      </c>
    </row>
    <row r="42" spans="1:19" x14ac:dyDescent="0.2">
      <c r="A42" s="218" t="s">
        <v>258</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239</v>
      </c>
      <c r="Q42" s="218" t="s">
        <v>240</v>
      </c>
      <c r="R42" s="218" t="s">
        <v>249</v>
      </c>
      <c r="S42" s="212">
        <v>44622.367060185185</v>
      </c>
    </row>
    <row r="43" spans="1:19" x14ac:dyDescent="0.2">
      <c r="A43" s="218" t="s">
        <v>258</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239</v>
      </c>
      <c r="Q43" s="218" t="s">
        <v>240</v>
      </c>
      <c r="R43" s="218" t="s">
        <v>249</v>
      </c>
      <c r="S43" s="212">
        <v>44622.367060185185</v>
      </c>
    </row>
    <row r="44" spans="1:19" x14ac:dyDescent="0.2">
      <c r="A44" s="218" t="s">
        <v>258</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239</v>
      </c>
      <c r="Q44" s="218" t="s">
        <v>240</v>
      </c>
      <c r="R44" s="218" t="s">
        <v>249</v>
      </c>
      <c r="S44" s="212">
        <v>44622.367060185185</v>
      </c>
    </row>
    <row r="45" spans="1:19" x14ac:dyDescent="0.2">
      <c r="A45" s="218" t="s">
        <v>258</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239</v>
      </c>
      <c r="Q45" s="218" t="s">
        <v>240</v>
      </c>
      <c r="R45" s="218" t="s">
        <v>249</v>
      </c>
      <c r="S45" s="212">
        <v>44622.367060185185</v>
      </c>
    </row>
    <row r="46" spans="1:19" x14ac:dyDescent="0.2">
      <c r="A46" s="218" t="s">
        <v>258</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239</v>
      </c>
      <c r="Q46" s="218" t="s">
        <v>240</v>
      </c>
      <c r="R46" s="218" t="s">
        <v>249</v>
      </c>
      <c r="S46" s="212">
        <v>44622.367060185185</v>
      </c>
    </row>
    <row r="47" spans="1:19" x14ac:dyDescent="0.2">
      <c r="A47" s="218" t="s">
        <v>258</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239</v>
      </c>
      <c r="Q47" s="218" t="s">
        <v>240</v>
      </c>
      <c r="R47" s="218" t="s">
        <v>249</v>
      </c>
      <c r="S47" s="212">
        <v>44622.367060185185</v>
      </c>
    </row>
    <row r="48" spans="1:19" x14ac:dyDescent="0.2">
      <c r="A48" s="218" t="s">
        <v>258</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239</v>
      </c>
      <c r="Q48" s="218" t="s">
        <v>240</v>
      </c>
      <c r="R48" s="218" t="s">
        <v>249</v>
      </c>
      <c r="S48" s="212">
        <v>44622.367060185185</v>
      </c>
    </row>
    <row r="49" spans="1:19" x14ac:dyDescent="0.2">
      <c r="A49" s="218" t="s">
        <v>258</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239</v>
      </c>
      <c r="Q49" s="218" t="s">
        <v>240</v>
      </c>
      <c r="R49" s="218" t="s">
        <v>249</v>
      </c>
      <c r="S49" s="212">
        <v>44622.367060185185</v>
      </c>
    </row>
    <row r="50" spans="1:19" x14ac:dyDescent="0.2">
      <c r="A50" s="218" t="s">
        <v>258</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239</v>
      </c>
      <c r="Q50" s="218" t="s">
        <v>240</v>
      </c>
      <c r="R50" s="218" t="s">
        <v>249</v>
      </c>
      <c r="S50" s="212">
        <v>44622.367060185185</v>
      </c>
    </row>
    <row r="51" spans="1:19" x14ac:dyDescent="0.2">
      <c r="A51" s="218" t="s">
        <v>258</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239</v>
      </c>
      <c r="Q51" s="218" t="s">
        <v>240</v>
      </c>
      <c r="R51" s="218" t="s">
        <v>249</v>
      </c>
      <c r="S51" s="212">
        <v>44622.367060185185</v>
      </c>
    </row>
    <row r="52" spans="1:19" x14ac:dyDescent="0.2">
      <c r="A52" s="218" t="s">
        <v>258</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239</v>
      </c>
      <c r="Q52" s="218" t="s">
        <v>240</v>
      </c>
      <c r="R52" s="218" t="s">
        <v>249</v>
      </c>
      <c r="S52" s="212">
        <v>44622.367060185185</v>
      </c>
    </row>
    <row r="53" spans="1:19" x14ac:dyDescent="0.2">
      <c r="A53" s="218" t="s">
        <v>258</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239</v>
      </c>
      <c r="Q53" s="218" t="s">
        <v>240</v>
      </c>
      <c r="R53" s="218" t="s">
        <v>249</v>
      </c>
      <c r="S53" s="212">
        <v>44622.367060185185</v>
      </c>
    </row>
    <row r="54" spans="1:19" x14ac:dyDescent="0.2">
      <c r="A54" s="218" t="s">
        <v>258</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239</v>
      </c>
      <c r="Q54" s="218" t="s">
        <v>240</v>
      </c>
      <c r="R54" s="218" t="s">
        <v>249</v>
      </c>
      <c r="S54" s="212">
        <v>44622.367060185185</v>
      </c>
    </row>
    <row r="55" spans="1:19" x14ac:dyDescent="0.2">
      <c r="A55" s="218" t="s">
        <v>258</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239</v>
      </c>
      <c r="Q55" s="218" t="s">
        <v>240</v>
      </c>
      <c r="R55" s="218" t="s">
        <v>249</v>
      </c>
      <c r="S55" s="212">
        <v>44622.367060185185</v>
      </c>
    </row>
    <row r="56" spans="1:19" x14ac:dyDescent="0.2">
      <c r="A56" s="218" t="s">
        <v>258</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239</v>
      </c>
      <c r="Q56" s="218" t="s">
        <v>240</v>
      </c>
      <c r="R56" s="218" t="s">
        <v>249</v>
      </c>
      <c r="S56" s="212">
        <v>44622.367060185185</v>
      </c>
    </row>
    <row r="57" spans="1:19" x14ac:dyDescent="0.2">
      <c r="A57" s="218" t="s">
        <v>258</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239</v>
      </c>
      <c r="Q57" s="218" t="s">
        <v>240</v>
      </c>
      <c r="R57" s="218" t="s">
        <v>249</v>
      </c>
      <c r="S57" s="212">
        <v>44622.367060185185</v>
      </c>
    </row>
    <row r="58" spans="1:19" x14ac:dyDescent="0.2">
      <c r="A58" s="218" t="s">
        <v>258</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239</v>
      </c>
      <c r="Q58" s="218" t="s">
        <v>240</v>
      </c>
      <c r="R58" s="218" t="s">
        <v>249</v>
      </c>
      <c r="S58" s="212">
        <v>44622.367060185185</v>
      </c>
    </row>
    <row r="59" spans="1:19" x14ac:dyDescent="0.2">
      <c r="A59" s="218" t="s">
        <v>258</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239</v>
      </c>
      <c r="Q59" s="218" t="s">
        <v>240</v>
      </c>
      <c r="R59" s="218" t="s">
        <v>249</v>
      </c>
      <c r="S59" s="212">
        <v>44622.367060185185</v>
      </c>
    </row>
    <row r="60" spans="1:19" x14ac:dyDescent="0.2">
      <c r="A60" s="218" t="s">
        <v>258</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239</v>
      </c>
      <c r="Q60" s="218" t="s">
        <v>240</v>
      </c>
      <c r="R60" s="218" t="s">
        <v>249</v>
      </c>
      <c r="S60" s="212">
        <v>44622.367060185185</v>
      </c>
    </row>
    <row r="61" spans="1:19" x14ac:dyDescent="0.2">
      <c r="A61" s="218" t="s">
        <v>258</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239</v>
      </c>
      <c r="Q61" s="218" t="s">
        <v>240</v>
      </c>
      <c r="R61" s="218" t="s">
        <v>249</v>
      </c>
      <c r="S61" s="212">
        <v>44622.367060185185</v>
      </c>
    </row>
    <row r="62" spans="1:19" x14ac:dyDescent="0.2">
      <c r="A62" s="218" t="s">
        <v>258</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239</v>
      </c>
      <c r="Q62" s="218" t="s">
        <v>240</v>
      </c>
      <c r="R62" s="218" t="s">
        <v>249</v>
      </c>
      <c r="S62" s="212">
        <v>44622.367060185185</v>
      </c>
    </row>
    <row r="63" spans="1:19" x14ac:dyDescent="0.2">
      <c r="A63" s="218" t="s">
        <v>258</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239</v>
      </c>
      <c r="Q63" s="218" t="s">
        <v>240</v>
      </c>
      <c r="R63" s="218" t="s">
        <v>249</v>
      </c>
      <c r="S63" s="212">
        <v>44622.367060185185</v>
      </c>
    </row>
    <row r="64" spans="1:19" x14ac:dyDescent="0.2">
      <c r="A64" s="218" t="s">
        <v>258</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239</v>
      </c>
      <c r="Q64" s="218" t="s">
        <v>240</v>
      </c>
      <c r="R64" s="218" t="s">
        <v>249</v>
      </c>
      <c r="S64" s="212">
        <v>44622.367060185185</v>
      </c>
    </row>
    <row r="65" spans="1:19" x14ac:dyDescent="0.2">
      <c r="A65" s="218" t="s">
        <v>258</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239</v>
      </c>
      <c r="Q65" s="218" t="s">
        <v>240</v>
      </c>
      <c r="R65" s="218" t="s">
        <v>249</v>
      </c>
      <c r="S65" s="212">
        <v>44622.367060185185</v>
      </c>
    </row>
    <row r="66" spans="1:19" x14ac:dyDescent="0.2">
      <c r="A66" s="218" t="s">
        <v>258</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239</v>
      </c>
      <c r="Q66" s="218" t="s">
        <v>240</v>
      </c>
      <c r="R66" s="218" t="s">
        <v>249</v>
      </c>
      <c r="S66" s="212">
        <v>44622.367060185185</v>
      </c>
    </row>
    <row r="67" spans="1:19" x14ac:dyDescent="0.2">
      <c r="A67" s="218" t="s">
        <v>258</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239</v>
      </c>
      <c r="Q67" s="218" t="s">
        <v>240</v>
      </c>
      <c r="R67" s="218" t="s">
        <v>249</v>
      </c>
      <c r="S67" s="212">
        <v>44622.367060185185</v>
      </c>
    </row>
    <row r="68" spans="1:19" x14ac:dyDescent="0.2">
      <c r="A68" s="218" t="s">
        <v>258</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239</v>
      </c>
      <c r="Q68" s="218" t="s">
        <v>240</v>
      </c>
      <c r="R68" s="218" t="s">
        <v>249</v>
      </c>
      <c r="S68" s="212">
        <v>44622.367060185185</v>
      </c>
    </row>
    <row r="69" spans="1:19" x14ac:dyDescent="0.2">
      <c r="A69" s="218" t="s">
        <v>258</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239</v>
      </c>
      <c r="Q69" s="218" t="s">
        <v>240</v>
      </c>
      <c r="R69" s="218" t="s">
        <v>249</v>
      </c>
      <c r="S69" s="212">
        <v>44622.367060185185</v>
      </c>
    </row>
    <row r="70" spans="1:19" x14ac:dyDescent="0.2">
      <c r="A70" s="218" t="s">
        <v>258</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239</v>
      </c>
      <c r="Q70" s="218" t="s">
        <v>240</v>
      </c>
      <c r="R70" s="218" t="s">
        <v>249</v>
      </c>
      <c r="S70" s="212">
        <v>44622.367060185185</v>
      </c>
    </row>
    <row r="71" spans="1:19" x14ac:dyDescent="0.2">
      <c r="A71" s="218" t="s">
        <v>258</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239</v>
      </c>
      <c r="Q71" s="218" t="s">
        <v>240</v>
      </c>
      <c r="R71" s="218" t="s">
        <v>249</v>
      </c>
      <c r="S71" s="212">
        <v>44622.367060185185</v>
      </c>
    </row>
    <row r="72" spans="1:19" x14ac:dyDescent="0.2">
      <c r="A72" s="218" t="s">
        <v>258</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239</v>
      </c>
      <c r="Q72" s="218" t="s">
        <v>240</v>
      </c>
      <c r="R72" s="218" t="s">
        <v>249</v>
      </c>
      <c r="S72" s="212">
        <v>44622.367060185185</v>
      </c>
    </row>
    <row r="73" spans="1:19" x14ac:dyDescent="0.2">
      <c r="A73" s="218" t="s">
        <v>258</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239</v>
      </c>
      <c r="Q73" s="218" t="s">
        <v>240</v>
      </c>
      <c r="R73" s="218" t="s">
        <v>249</v>
      </c>
      <c r="S73" s="212">
        <v>44622.367060185185</v>
      </c>
    </row>
    <row r="74" spans="1:19" x14ac:dyDescent="0.2">
      <c r="A74" s="218" t="s">
        <v>258</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239</v>
      </c>
      <c r="Q74" s="218" t="s">
        <v>240</v>
      </c>
      <c r="R74" s="218" t="s">
        <v>249</v>
      </c>
      <c r="S74" s="212">
        <v>44622.367060185185</v>
      </c>
    </row>
    <row r="75" spans="1:19" x14ac:dyDescent="0.2">
      <c r="A75" s="218" t="s">
        <v>258</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239</v>
      </c>
      <c r="Q75" s="218" t="s">
        <v>240</v>
      </c>
      <c r="R75" s="218" t="s">
        <v>249</v>
      </c>
      <c r="S75" s="212">
        <v>44622.367060185185</v>
      </c>
    </row>
    <row r="76" spans="1:19" x14ac:dyDescent="0.2">
      <c r="A76" s="218" t="s">
        <v>258</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239</v>
      </c>
      <c r="Q76" s="218" t="s">
        <v>240</v>
      </c>
      <c r="R76" s="218" t="s">
        <v>249</v>
      </c>
      <c r="S76" s="212">
        <v>44622.367060185185</v>
      </c>
    </row>
    <row r="77" spans="1:19" x14ac:dyDescent="0.2">
      <c r="A77" s="218" t="s">
        <v>258</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239</v>
      </c>
      <c r="Q77" s="218" t="s">
        <v>240</v>
      </c>
      <c r="R77" s="218" t="s">
        <v>249</v>
      </c>
      <c r="S77" s="212">
        <v>44622.367060185185</v>
      </c>
    </row>
    <row r="78" spans="1:19" x14ac:dyDescent="0.2">
      <c r="A78" s="218" t="s">
        <v>258</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239</v>
      </c>
      <c r="Q78" s="218" t="s">
        <v>240</v>
      </c>
      <c r="R78" s="218" t="s">
        <v>249</v>
      </c>
      <c r="S78" s="212">
        <v>44622.367060185185</v>
      </c>
    </row>
    <row r="79" spans="1:19" x14ac:dyDescent="0.2">
      <c r="A79" s="218" t="s">
        <v>258</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239</v>
      </c>
      <c r="Q79" s="218" t="s">
        <v>240</v>
      </c>
      <c r="R79" s="218" t="s">
        <v>249</v>
      </c>
      <c r="S79" s="212">
        <v>44622.367060185185</v>
      </c>
    </row>
    <row r="80" spans="1:19" x14ac:dyDescent="0.2">
      <c r="A80" s="218" t="s">
        <v>258</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239</v>
      </c>
      <c r="Q80" s="218" t="s">
        <v>240</v>
      </c>
      <c r="R80" s="218" t="s">
        <v>249</v>
      </c>
      <c r="S80" s="212">
        <v>44622.367060185185</v>
      </c>
    </row>
    <row r="81" spans="1:19" x14ac:dyDescent="0.2">
      <c r="A81" s="218" t="s">
        <v>258</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239</v>
      </c>
      <c r="Q81" s="218" t="s">
        <v>240</v>
      </c>
      <c r="R81" s="218" t="s">
        <v>249</v>
      </c>
      <c r="S81" s="212">
        <v>44622.367060185185</v>
      </c>
    </row>
    <row r="82" spans="1:19" x14ac:dyDescent="0.2">
      <c r="A82" s="218" t="s">
        <v>258</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239</v>
      </c>
      <c r="Q82" s="218" t="s">
        <v>240</v>
      </c>
      <c r="R82" s="218" t="s">
        <v>249</v>
      </c>
      <c r="S82" s="212">
        <v>44622.367060185185</v>
      </c>
    </row>
    <row r="83" spans="1:19" x14ac:dyDescent="0.2">
      <c r="A83" s="218" t="s">
        <v>258</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239</v>
      </c>
      <c r="Q83" s="218" t="s">
        <v>240</v>
      </c>
      <c r="R83" s="218" t="s">
        <v>249</v>
      </c>
      <c r="S83" s="212">
        <v>44622.367060185185</v>
      </c>
    </row>
    <row r="84" spans="1:19" x14ac:dyDescent="0.2">
      <c r="A84" s="218" t="s">
        <v>258</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239</v>
      </c>
      <c r="Q84" s="218" t="s">
        <v>240</v>
      </c>
      <c r="R84" s="218" t="s">
        <v>249</v>
      </c>
      <c r="S84" s="212">
        <v>44622.367060185185</v>
      </c>
    </row>
    <row r="85" spans="1:19" x14ac:dyDescent="0.2">
      <c r="A85" s="218" t="s">
        <v>258</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239</v>
      </c>
      <c r="Q85" s="218" t="s">
        <v>240</v>
      </c>
      <c r="R85" s="218" t="s">
        <v>249</v>
      </c>
      <c r="S85" s="212">
        <v>44622.367060185185</v>
      </c>
    </row>
    <row r="86" spans="1:19" x14ac:dyDescent="0.2">
      <c r="A86" s="218" t="s">
        <v>258</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239</v>
      </c>
      <c r="Q86" s="218" t="s">
        <v>240</v>
      </c>
      <c r="R86" s="218" t="s">
        <v>249</v>
      </c>
      <c r="S86" s="212">
        <v>44622.367060185185</v>
      </c>
    </row>
    <row r="87" spans="1:19" x14ac:dyDescent="0.2">
      <c r="A87" s="218" t="s">
        <v>258</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239</v>
      </c>
      <c r="Q87" s="218" t="s">
        <v>240</v>
      </c>
      <c r="R87" s="218" t="s">
        <v>249</v>
      </c>
      <c r="S87" s="212">
        <v>44622.367060185185</v>
      </c>
    </row>
    <row r="88" spans="1:19" x14ac:dyDescent="0.2">
      <c r="A88" s="218" t="s">
        <v>258</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239</v>
      </c>
      <c r="Q88" s="218" t="s">
        <v>240</v>
      </c>
      <c r="R88" s="218" t="s">
        <v>249</v>
      </c>
      <c r="S88" s="212">
        <v>44622.367060185185</v>
      </c>
    </row>
    <row r="89" spans="1:19" x14ac:dyDescent="0.2">
      <c r="A89" s="218" t="s">
        <v>258</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239</v>
      </c>
      <c r="Q89" s="218" t="s">
        <v>240</v>
      </c>
      <c r="R89" s="218" t="s">
        <v>249</v>
      </c>
      <c r="S89" s="212">
        <v>44622.367060185185</v>
      </c>
    </row>
    <row r="90" spans="1:19" x14ac:dyDescent="0.2">
      <c r="A90" s="218" t="s">
        <v>258</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239</v>
      </c>
      <c r="Q90" s="218" t="s">
        <v>240</v>
      </c>
      <c r="R90" s="218" t="s">
        <v>249</v>
      </c>
      <c r="S90" s="212">
        <v>44622.367060185185</v>
      </c>
    </row>
    <row r="91" spans="1:19" x14ac:dyDescent="0.2">
      <c r="A91" s="218" t="s">
        <v>258</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239</v>
      </c>
      <c r="Q91" s="218" t="s">
        <v>240</v>
      </c>
      <c r="R91" s="218" t="s">
        <v>249</v>
      </c>
      <c r="S91" s="212">
        <v>44622.367060185185</v>
      </c>
    </row>
    <row r="92" spans="1:19" x14ac:dyDescent="0.2">
      <c r="A92" s="218" t="s">
        <v>258</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239</v>
      </c>
      <c r="Q92" s="218" t="s">
        <v>240</v>
      </c>
      <c r="R92" s="218" t="s">
        <v>249</v>
      </c>
      <c r="S92" s="212">
        <v>44622.367060185185</v>
      </c>
    </row>
    <row r="93" spans="1:19" x14ac:dyDescent="0.2">
      <c r="A93" s="218" t="s">
        <v>258</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239</v>
      </c>
      <c r="Q93" s="218" t="s">
        <v>240</v>
      </c>
      <c r="R93" s="218" t="s">
        <v>249</v>
      </c>
      <c r="S93" s="212">
        <v>44622.367060185185</v>
      </c>
    </row>
    <row r="94" spans="1:19" x14ac:dyDescent="0.2">
      <c r="A94" s="218" t="s">
        <v>258</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239</v>
      </c>
      <c r="Q94" s="218" t="s">
        <v>240</v>
      </c>
      <c r="R94" s="218" t="s">
        <v>249</v>
      </c>
      <c r="S94" s="212">
        <v>44622.367060185185</v>
      </c>
    </row>
    <row r="95" spans="1:19" x14ac:dyDescent="0.2">
      <c r="A95" s="218" t="s">
        <v>258</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239</v>
      </c>
      <c r="Q95" s="218" t="s">
        <v>240</v>
      </c>
      <c r="R95" s="218" t="s">
        <v>249</v>
      </c>
      <c r="S95" s="212">
        <v>44622.367060185185</v>
      </c>
    </row>
    <row r="96" spans="1:19" x14ac:dyDescent="0.2">
      <c r="A96" s="218" t="s">
        <v>258</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239</v>
      </c>
      <c r="Q96" s="218" t="s">
        <v>240</v>
      </c>
      <c r="R96" s="218" t="s">
        <v>249</v>
      </c>
      <c r="S96" s="212">
        <v>44622.367060185185</v>
      </c>
    </row>
    <row r="97" spans="1:19" x14ac:dyDescent="0.2">
      <c r="A97" s="218" t="s">
        <v>258</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239</v>
      </c>
      <c r="Q97" s="218" t="s">
        <v>240</v>
      </c>
      <c r="R97" s="218" t="s">
        <v>249</v>
      </c>
      <c r="S97" s="212">
        <v>44622.367060185185</v>
      </c>
    </row>
    <row r="98" spans="1:19" x14ac:dyDescent="0.2">
      <c r="A98" s="218" t="s">
        <v>258</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239</v>
      </c>
      <c r="Q98" s="218" t="s">
        <v>240</v>
      </c>
      <c r="R98" s="218" t="s">
        <v>249</v>
      </c>
      <c r="S98" s="212">
        <v>44622.367060185185</v>
      </c>
    </row>
    <row r="99" spans="1:19" x14ac:dyDescent="0.2">
      <c r="A99" s="218" t="s">
        <v>258</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239</v>
      </c>
      <c r="Q99" s="218" t="s">
        <v>240</v>
      </c>
      <c r="R99" s="218" t="s">
        <v>249</v>
      </c>
      <c r="S99" s="212">
        <v>44622.367060185185</v>
      </c>
    </row>
    <row r="100" spans="1:19" x14ac:dyDescent="0.2">
      <c r="A100" s="218" t="s">
        <v>258</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239</v>
      </c>
      <c r="Q100" s="218" t="s">
        <v>240</v>
      </c>
      <c r="R100" s="218" t="s">
        <v>249</v>
      </c>
      <c r="S100" s="212">
        <v>44622.367060185185</v>
      </c>
    </row>
    <row r="101" spans="1:19" x14ac:dyDescent="0.2">
      <c r="A101" s="218" t="s">
        <v>258</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239</v>
      </c>
      <c r="Q101" s="218" t="s">
        <v>240</v>
      </c>
      <c r="R101" s="218" t="s">
        <v>249</v>
      </c>
      <c r="S101" s="212">
        <v>44622.367060185185</v>
      </c>
    </row>
    <row r="102" spans="1:19" x14ac:dyDescent="0.2">
      <c r="A102" s="218" t="s">
        <v>258</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239</v>
      </c>
      <c r="Q102" s="218" t="s">
        <v>240</v>
      </c>
      <c r="R102" s="218" t="s">
        <v>249</v>
      </c>
      <c r="S102" s="212">
        <v>44622.367060185185</v>
      </c>
    </row>
    <row r="103" spans="1:19" x14ac:dyDescent="0.2">
      <c r="A103" s="218" t="s">
        <v>258</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239</v>
      </c>
      <c r="Q103" s="218" t="s">
        <v>240</v>
      </c>
      <c r="R103" s="218" t="s">
        <v>249</v>
      </c>
      <c r="S103" s="212">
        <v>44622.367060185185</v>
      </c>
    </row>
    <row r="104" spans="1:19" x14ac:dyDescent="0.2">
      <c r="A104" s="218" t="s">
        <v>258</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239</v>
      </c>
      <c r="Q104" s="218" t="s">
        <v>240</v>
      </c>
      <c r="R104" s="218" t="s">
        <v>249</v>
      </c>
      <c r="S104" s="212">
        <v>44622.367060185185</v>
      </c>
    </row>
    <row r="105" spans="1:19" x14ac:dyDescent="0.2">
      <c r="A105" s="218" t="s">
        <v>258</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239</v>
      </c>
      <c r="Q105" s="218" t="s">
        <v>240</v>
      </c>
      <c r="R105" s="218" t="s">
        <v>249</v>
      </c>
      <c r="S105" s="212">
        <v>44622.367060185185</v>
      </c>
    </row>
    <row r="106" spans="1:19" x14ac:dyDescent="0.2">
      <c r="A106" s="218" t="s">
        <v>258</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239</v>
      </c>
      <c r="Q106" s="218" t="s">
        <v>240</v>
      </c>
      <c r="R106" s="218" t="s">
        <v>249</v>
      </c>
      <c r="S106" s="212">
        <v>44622.367060185185</v>
      </c>
    </row>
    <row r="107" spans="1:19" x14ac:dyDescent="0.2">
      <c r="A107" s="218" t="s">
        <v>258</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239</v>
      </c>
      <c r="Q107" s="218" t="s">
        <v>240</v>
      </c>
      <c r="R107" s="218" t="s">
        <v>249</v>
      </c>
      <c r="S107" s="212">
        <v>44622.367060185185</v>
      </c>
    </row>
    <row r="108" spans="1:19" x14ac:dyDescent="0.2">
      <c r="A108" s="218" t="s">
        <v>258</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239</v>
      </c>
      <c r="Q108" s="218" t="s">
        <v>240</v>
      </c>
      <c r="R108" s="218" t="s">
        <v>249</v>
      </c>
      <c r="S108" s="212">
        <v>44622.367060185185</v>
      </c>
    </row>
    <row r="109" spans="1:19" x14ac:dyDescent="0.2">
      <c r="A109" s="218" t="s">
        <v>258</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239</v>
      </c>
      <c r="Q109" s="218" t="s">
        <v>240</v>
      </c>
      <c r="R109" s="218" t="s">
        <v>249</v>
      </c>
      <c r="S109" s="212">
        <v>44622.367060185185</v>
      </c>
    </row>
    <row r="110" spans="1:19" x14ac:dyDescent="0.2">
      <c r="A110" s="218" t="s">
        <v>258</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239</v>
      </c>
      <c r="Q110" s="218" t="s">
        <v>240</v>
      </c>
      <c r="R110" s="218" t="s">
        <v>249</v>
      </c>
      <c r="S110" s="212">
        <v>44622.367060185185</v>
      </c>
    </row>
    <row r="111" spans="1:19" x14ac:dyDescent="0.2">
      <c r="A111" s="218" t="s">
        <v>258</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239</v>
      </c>
      <c r="Q111" s="218" t="s">
        <v>240</v>
      </c>
      <c r="R111" s="218" t="s">
        <v>249</v>
      </c>
      <c r="S111" s="212">
        <v>44622.367060185185</v>
      </c>
    </row>
    <row r="112" spans="1:19" x14ac:dyDescent="0.2">
      <c r="A112" s="218" t="s">
        <v>258</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239</v>
      </c>
      <c r="Q112" s="218" t="s">
        <v>240</v>
      </c>
      <c r="R112" s="218" t="s">
        <v>249</v>
      </c>
      <c r="S112" s="212">
        <v>44622.367060185185</v>
      </c>
    </row>
    <row r="113" spans="1:19" x14ac:dyDescent="0.2">
      <c r="A113" s="218" t="s">
        <v>258</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239</v>
      </c>
      <c r="Q113" s="218" t="s">
        <v>240</v>
      </c>
      <c r="R113" s="218" t="s">
        <v>249</v>
      </c>
      <c r="S113" s="212">
        <v>44622.367060185185</v>
      </c>
    </row>
    <row r="114" spans="1:19" x14ac:dyDescent="0.2">
      <c r="A114" s="218" t="s">
        <v>258</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239</v>
      </c>
      <c r="Q114" s="218" t="s">
        <v>240</v>
      </c>
      <c r="R114" s="218" t="s">
        <v>249</v>
      </c>
      <c r="S114" s="212">
        <v>44622.367060185185</v>
      </c>
    </row>
    <row r="115" spans="1:19" x14ac:dyDescent="0.2">
      <c r="A115" s="218" t="s">
        <v>258</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239</v>
      </c>
      <c r="Q115" s="218" t="s">
        <v>240</v>
      </c>
      <c r="R115" s="218" t="s">
        <v>249</v>
      </c>
      <c r="S115" s="212">
        <v>44622.367060185185</v>
      </c>
    </row>
    <row r="116" spans="1:19" x14ac:dyDescent="0.2">
      <c r="A116" s="218" t="s">
        <v>258</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239</v>
      </c>
      <c r="Q116" s="218" t="s">
        <v>240</v>
      </c>
      <c r="R116" s="218" t="s">
        <v>249</v>
      </c>
      <c r="S116" s="212">
        <v>44622.367060185185</v>
      </c>
    </row>
    <row r="117" spans="1:19" x14ac:dyDescent="0.2">
      <c r="A117" s="218" t="s">
        <v>258</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239</v>
      </c>
      <c r="Q117" s="218" t="s">
        <v>240</v>
      </c>
      <c r="R117" s="218" t="s">
        <v>249</v>
      </c>
      <c r="S117" s="212">
        <v>44622.367060185185</v>
      </c>
    </row>
    <row r="118" spans="1:19" x14ac:dyDescent="0.2">
      <c r="A118" s="218" t="s">
        <v>258</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239</v>
      </c>
      <c r="Q118" s="218" t="s">
        <v>240</v>
      </c>
      <c r="R118" s="218" t="s">
        <v>249</v>
      </c>
      <c r="S118" s="212">
        <v>44622.367060185185</v>
      </c>
    </row>
    <row r="119" spans="1:19" x14ac:dyDescent="0.2">
      <c r="A119" s="218" t="s">
        <v>258</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239</v>
      </c>
      <c r="Q119" s="218" t="s">
        <v>240</v>
      </c>
      <c r="R119" s="218" t="s">
        <v>249</v>
      </c>
      <c r="S119" s="212">
        <v>44622.367060185185</v>
      </c>
    </row>
    <row r="120" spans="1:19" x14ac:dyDescent="0.2">
      <c r="A120" s="218" t="s">
        <v>258</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239</v>
      </c>
      <c r="Q120" s="218" t="s">
        <v>240</v>
      </c>
      <c r="R120" s="218" t="s">
        <v>249</v>
      </c>
      <c r="S120" s="212">
        <v>44622.367060185185</v>
      </c>
    </row>
    <row r="121" spans="1:19" x14ac:dyDescent="0.2">
      <c r="A121" s="218" t="s">
        <v>258</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239</v>
      </c>
      <c r="Q121" s="218" t="s">
        <v>240</v>
      </c>
      <c r="R121" s="218" t="s">
        <v>249</v>
      </c>
      <c r="S121" s="212">
        <v>44622.367060185185</v>
      </c>
    </row>
    <row r="122" spans="1:19" x14ac:dyDescent="0.2">
      <c r="A122" s="218" t="s">
        <v>258</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239</v>
      </c>
      <c r="Q122" s="218" t="s">
        <v>240</v>
      </c>
      <c r="R122" s="218" t="s">
        <v>249</v>
      </c>
      <c r="S122" s="212">
        <v>44622.367060185185</v>
      </c>
    </row>
    <row r="123" spans="1:19" x14ac:dyDescent="0.2">
      <c r="A123" s="218" t="s">
        <v>258</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239</v>
      </c>
      <c r="Q123" s="218" t="s">
        <v>240</v>
      </c>
      <c r="R123" s="218" t="s">
        <v>249</v>
      </c>
      <c r="S123" s="212">
        <v>44622.367060185185</v>
      </c>
    </row>
    <row r="124" spans="1:19" x14ac:dyDescent="0.2">
      <c r="A124" s="218" t="s">
        <v>258</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239</v>
      </c>
      <c r="Q124" s="218" t="s">
        <v>240</v>
      </c>
      <c r="R124" s="218" t="s">
        <v>249</v>
      </c>
      <c r="S124" s="212">
        <v>44622.367060185185</v>
      </c>
    </row>
    <row r="125" spans="1:19" x14ac:dyDescent="0.2">
      <c r="A125" s="218" t="s">
        <v>258</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239</v>
      </c>
      <c r="Q125" s="218" t="s">
        <v>240</v>
      </c>
      <c r="R125" s="218" t="s">
        <v>249</v>
      </c>
      <c r="S125" s="212">
        <v>44622.367060185185</v>
      </c>
    </row>
    <row r="126" spans="1:19" x14ac:dyDescent="0.2">
      <c r="A126" s="218" t="s">
        <v>258</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239</v>
      </c>
      <c r="Q126" s="218" t="s">
        <v>240</v>
      </c>
      <c r="R126" s="218" t="s">
        <v>249</v>
      </c>
      <c r="S126" s="212">
        <v>44622.367060185185</v>
      </c>
    </row>
    <row r="127" spans="1:19" x14ac:dyDescent="0.2">
      <c r="A127" s="218" t="s">
        <v>258</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239</v>
      </c>
      <c r="Q127" s="218" t="s">
        <v>240</v>
      </c>
      <c r="R127" s="218" t="s">
        <v>249</v>
      </c>
      <c r="S127" s="212">
        <v>44622.367060185185</v>
      </c>
    </row>
    <row r="128" spans="1:19" x14ac:dyDescent="0.2">
      <c r="A128" s="218" t="s">
        <v>258</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239</v>
      </c>
      <c r="Q128" s="218" t="s">
        <v>240</v>
      </c>
      <c r="R128" s="218" t="s">
        <v>249</v>
      </c>
      <c r="S128" s="212">
        <v>44622.367060185185</v>
      </c>
    </row>
    <row r="129" spans="1:19" x14ac:dyDescent="0.2">
      <c r="A129" s="218" t="s">
        <v>258</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239</v>
      </c>
      <c r="Q129" s="218" t="s">
        <v>240</v>
      </c>
      <c r="R129" s="218" t="s">
        <v>249</v>
      </c>
      <c r="S129" s="212">
        <v>44622.367060185185</v>
      </c>
    </row>
    <row r="130" spans="1:19" x14ac:dyDescent="0.2">
      <c r="A130" s="218" t="s">
        <v>258</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239</v>
      </c>
      <c r="Q130" s="218" t="s">
        <v>240</v>
      </c>
      <c r="R130" s="218" t="s">
        <v>249</v>
      </c>
      <c r="S130" s="212">
        <v>44622.367060185185</v>
      </c>
    </row>
    <row r="131" spans="1:19" x14ac:dyDescent="0.2">
      <c r="A131" s="218" t="s">
        <v>258</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239</v>
      </c>
      <c r="Q131" s="218" t="s">
        <v>240</v>
      </c>
      <c r="R131" s="218" t="s">
        <v>249</v>
      </c>
      <c r="S131" s="212">
        <v>44622.367060185185</v>
      </c>
    </row>
    <row r="132" spans="1:19" x14ac:dyDescent="0.2">
      <c r="A132" s="218" t="s">
        <v>258</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239</v>
      </c>
      <c r="Q132" s="218" t="s">
        <v>240</v>
      </c>
      <c r="R132" s="218" t="s">
        <v>249</v>
      </c>
      <c r="S132" s="212">
        <v>44622.367060185185</v>
      </c>
    </row>
    <row r="133" spans="1:19" x14ac:dyDescent="0.2">
      <c r="A133" s="218" t="s">
        <v>258</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239</v>
      </c>
      <c r="Q133" s="218" t="s">
        <v>240</v>
      </c>
      <c r="R133" s="218" t="s">
        <v>249</v>
      </c>
      <c r="S133" s="212">
        <v>44622.367060185185</v>
      </c>
    </row>
    <row r="134" spans="1:19" x14ac:dyDescent="0.2">
      <c r="A134" s="218" t="s">
        <v>258</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239</v>
      </c>
      <c r="Q134" s="218" t="s">
        <v>240</v>
      </c>
      <c r="R134" s="218" t="s">
        <v>249</v>
      </c>
      <c r="S134" s="212">
        <v>44622.367060185185</v>
      </c>
    </row>
    <row r="135" spans="1:19" x14ac:dyDescent="0.2">
      <c r="A135" s="218" t="s">
        <v>258</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239</v>
      </c>
      <c r="Q135" s="218" t="s">
        <v>240</v>
      </c>
      <c r="R135" s="218" t="s">
        <v>249</v>
      </c>
      <c r="S135" s="212">
        <v>44622.367060185185</v>
      </c>
    </row>
    <row r="136" spans="1:19" x14ac:dyDescent="0.2">
      <c r="A136" s="218" t="s">
        <v>258</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239</v>
      </c>
      <c r="Q136" s="218" t="s">
        <v>240</v>
      </c>
      <c r="R136" s="218" t="s">
        <v>249</v>
      </c>
      <c r="S136" s="212">
        <v>44622.367060185185</v>
      </c>
    </row>
    <row r="137" spans="1:19" x14ac:dyDescent="0.2">
      <c r="A137" s="218" t="s">
        <v>258</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239</v>
      </c>
      <c r="Q137" s="218" t="s">
        <v>240</v>
      </c>
      <c r="R137" s="218" t="s">
        <v>249</v>
      </c>
      <c r="S137" s="212">
        <v>44622.367060185185</v>
      </c>
    </row>
    <row r="138" spans="1:19" x14ac:dyDescent="0.2">
      <c r="A138" s="218" t="s">
        <v>258</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239</v>
      </c>
      <c r="Q138" s="218" t="s">
        <v>240</v>
      </c>
      <c r="R138" s="218" t="s">
        <v>249</v>
      </c>
      <c r="S138" s="212">
        <v>44622.367060185185</v>
      </c>
    </row>
    <row r="139" spans="1:19" x14ac:dyDescent="0.2">
      <c r="A139" s="218" t="s">
        <v>258</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239</v>
      </c>
      <c r="Q139" s="218" t="s">
        <v>240</v>
      </c>
      <c r="R139" s="218" t="s">
        <v>249</v>
      </c>
      <c r="S139" s="212">
        <v>44622.367060185185</v>
      </c>
    </row>
    <row r="140" spans="1:19" x14ac:dyDescent="0.2">
      <c r="A140" s="218" t="s">
        <v>258</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239</v>
      </c>
      <c r="Q140" s="218" t="s">
        <v>240</v>
      </c>
      <c r="R140" s="218" t="s">
        <v>249</v>
      </c>
      <c r="S140" s="212">
        <v>44622.367060185185</v>
      </c>
    </row>
    <row r="141" spans="1:19" x14ac:dyDescent="0.2">
      <c r="A141" s="218" t="s">
        <v>258</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239</v>
      </c>
      <c r="Q141" s="218" t="s">
        <v>240</v>
      </c>
      <c r="R141" s="218" t="s">
        <v>249</v>
      </c>
      <c r="S141" s="212">
        <v>44622.367060185185</v>
      </c>
    </row>
    <row r="142" spans="1:19" x14ac:dyDescent="0.2">
      <c r="A142" s="218" t="s">
        <v>258</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239</v>
      </c>
      <c r="Q142" s="218" t="s">
        <v>240</v>
      </c>
      <c r="R142" s="218" t="s">
        <v>249</v>
      </c>
      <c r="S142" s="212">
        <v>44622.367060185185</v>
      </c>
    </row>
    <row r="143" spans="1:19" x14ac:dyDescent="0.2">
      <c r="A143" s="218" t="s">
        <v>258</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239</v>
      </c>
      <c r="Q143" s="218" t="s">
        <v>240</v>
      </c>
      <c r="R143" s="218" t="s">
        <v>249</v>
      </c>
      <c r="S143" s="212">
        <v>44622.367060185185</v>
      </c>
    </row>
    <row r="144" spans="1:19" x14ac:dyDescent="0.2">
      <c r="A144" s="218" t="s">
        <v>258</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239</v>
      </c>
      <c r="Q144" s="218" t="s">
        <v>240</v>
      </c>
      <c r="R144" s="218" t="s">
        <v>249</v>
      </c>
      <c r="S144" s="212">
        <v>44622.367060185185</v>
      </c>
    </row>
    <row r="145" spans="1:19" x14ac:dyDescent="0.2">
      <c r="A145" s="218" t="s">
        <v>258</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239</v>
      </c>
      <c r="Q145" s="218" t="s">
        <v>240</v>
      </c>
      <c r="R145" s="218" t="s">
        <v>249</v>
      </c>
      <c r="S145" s="212">
        <v>44622.367060185185</v>
      </c>
    </row>
    <row r="146" spans="1:19" x14ac:dyDescent="0.2">
      <c r="A146" s="218" t="s">
        <v>258</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239</v>
      </c>
      <c r="Q146" s="218" t="s">
        <v>240</v>
      </c>
      <c r="R146" s="218" t="s">
        <v>249</v>
      </c>
      <c r="S146" s="212">
        <v>44622.367060185185</v>
      </c>
    </row>
    <row r="147" spans="1:19" x14ac:dyDescent="0.2">
      <c r="A147" s="218" t="s">
        <v>258</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239</v>
      </c>
      <c r="Q147" s="218" t="s">
        <v>240</v>
      </c>
      <c r="R147" s="218" t="s">
        <v>249</v>
      </c>
      <c r="S147" s="212">
        <v>44622.367060185185</v>
      </c>
    </row>
    <row r="148" spans="1:19" x14ac:dyDescent="0.2">
      <c r="A148" s="218" t="s">
        <v>258</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239</v>
      </c>
      <c r="Q148" s="218" t="s">
        <v>240</v>
      </c>
      <c r="R148" s="218" t="s">
        <v>249</v>
      </c>
      <c r="S148" s="212">
        <v>44622.367060185185</v>
      </c>
    </row>
    <row r="149" spans="1:19" x14ac:dyDescent="0.2">
      <c r="A149" s="218" t="s">
        <v>258</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239</v>
      </c>
      <c r="Q149" s="218" t="s">
        <v>240</v>
      </c>
      <c r="R149" s="218" t="s">
        <v>249</v>
      </c>
      <c r="S149" s="212">
        <v>44622.367442129631</v>
      </c>
    </row>
    <row r="150" spans="1:19" x14ac:dyDescent="0.2">
      <c r="A150" s="218" t="s">
        <v>258</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239</v>
      </c>
      <c r="Q150" s="218" t="s">
        <v>240</v>
      </c>
      <c r="R150" s="218" t="s">
        <v>249</v>
      </c>
      <c r="S150" s="212">
        <v>44622.367442129631</v>
      </c>
    </row>
    <row r="151" spans="1:19" x14ac:dyDescent="0.2">
      <c r="A151" s="218" t="s">
        <v>258</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239</v>
      </c>
      <c r="Q151" s="218" t="s">
        <v>240</v>
      </c>
      <c r="R151" s="218" t="s">
        <v>249</v>
      </c>
      <c r="S151" s="212">
        <v>44622.367442129631</v>
      </c>
    </row>
    <row r="152" spans="1:19" x14ac:dyDescent="0.2">
      <c r="A152" s="218" t="s">
        <v>258</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239</v>
      </c>
      <c r="Q152" s="218" t="s">
        <v>240</v>
      </c>
      <c r="R152" s="218" t="s">
        <v>249</v>
      </c>
      <c r="S152" s="212">
        <v>44622.367442129631</v>
      </c>
    </row>
    <row r="153" spans="1:19" x14ac:dyDescent="0.2">
      <c r="A153" s="218" t="s">
        <v>258</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239</v>
      </c>
      <c r="Q153" s="218" t="s">
        <v>240</v>
      </c>
      <c r="R153" s="218" t="s">
        <v>249</v>
      </c>
      <c r="S153" s="212">
        <v>44622.367442129631</v>
      </c>
    </row>
    <row r="154" spans="1:19" x14ac:dyDescent="0.2">
      <c r="A154" s="218" t="s">
        <v>258</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239</v>
      </c>
      <c r="Q154" s="218" t="s">
        <v>240</v>
      </c>
      <c r="R154" s="218" t="s">
        <v>249</v>
      </c>
      <c r="S154" s="212">
        <v>44622.367442129631</v>
      </c>
    </row>
    <row r="155" spans="1:19" x14ac:dyDescent="0.2">
      <c r="A155" s="218" t="s">
        <v>258</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239</v>
      </c>
      <c r="Q155" s="218" t="s">
        <v>240</v>
      </c>
      <c r="R155" s="218" t="s">
        <v>249</v>
      </c>
      <c r="S155" s="212">
        <v>44622.367442129631</v>
      </c>
    </row>
    <row r="156" spans="1:19" x14ac:dyDescent="0.2">
      <c r="A156" s="218" t="s">
        <v>258</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239</v>
      </c>
      <c r="Q156" s="218" t="s">
        <v>240</v>
      </c>
      <c r="R156" s="218" t="s">
        <v>249</v>
      </c>
      <c r="S156" s="212">
        <v>44622.367442129631</v>
      </c>
    </row>
    <row r="157" spans="1:19" x14ac:dyDescent="0.2">
      <c r="A157" s="218" t="s">
        <v>258</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239</v>
      </c>
      <c r="Q157" s="218" t="s">
        <v>240</v>
      </c>
      <c r="R157" s="218" t="s">
        <v>249</v>
      </c>
      <c r="S157" s="212">
        <v>44622.367442129631</v>
      </c>
    </row>
    <row r="158" spans="1:19" x14ac:dyDescent="0.2">
      <c r="A158" s="218" t="s">
        <v>258</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239</v>
      </c>
      <c r="Q158" s="218" t="s">
        <v>240</v>
      </c>
      <c r="R158" s="218" t="s">
        <v>249</v>
      </c>
      <c r="S158" s="212">
        <v>44622.367442129631</v>
      </c>
    </row>
    <row r="159" spans="1:19" x14ac:dyDescent="0.2">
      <c r="A159" s="218" t="s">
        <v>258</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239</v>
      </c>
      <c r="Q159" s="218" t="s">
        <v>240</v>
      </c>
      <c r="R159" s="218" t="s">
        <v>249</v>
      </c>
      <c r="S159" s="212">
        <v>44622.367442129631</v>
      </c>
    </row>
    <row r="160" spans="1:19" x14ac:dyDescent="0.2">
      <c r="A160" s="218" t="s">
        <v>258</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239</v>
      </c>
      <c r="Q160" s="218" t="s">
        <v>240</v>
      </c>
      <c r="R160" s="218" t="s">
        <v>249</v>
      </c>
      <c r="S160" s="212">
        <v>44622.367442129631</v>
      </c>
    </row>
    <row r="161" spans="1:19" x14ac:dyDescent="0.2">
      <c r="A161" s="218" t="s">
        <v>258</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239</v>
      </c>
      <c r="Q161" s="218" t="s">
        <v>240</v>
      </c>
      <c r="R161" s="218" t="s">
        <v>249</v>
      </c>
      <c r="S161" s="212">
        <v>44622.367442129631</v>
      </c>
    </row>
    <row r="162" spans="1:19" x14ac:dyDescent="0.2">
      <c r="A162" s="218" t="s">
        <v>258</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239</v>
      </c>
      <c r="Q162" s="218" t="s">
        <v>240</v>
      </c>
      <c r="R162" s="218" t="s">
        <v>249</v>
      </c>
      <c r="S162" s="212">
        <v>44622.367442129631</v>
      </c>
    </row>
    <row r="163" spans="1:19" x14ac:dyDescent="0.2">
      <c r="A163" s="218" t="s">
        <v>258</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239</v>
      </c>
      <c r="Q163" s="218" t="s">
        <v>240</v>
      </c>
      <c r="R163" s="218" t="s">
        <v>249</v>
      </c>
      <c r="S163" s="212">
        <v>44622.367442129631</v>
      </c>
    </row>
    <row r="164" spans="1:19" x14ac:dyDescent="0.2">
      <c r="A164" s="218" t="s">
        <v>258</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239</v>
      </c>
      <c r="Q164" s="218" t="s">
        <v>240</v>
      </c>
      <c r="R164" s="218" t="s">
        <v>249</v>
      </c>
      <c r="S164" s="212">
        <v>44622.367442129631</v>
      </c>
    </row>
    <row r="165" spans="1:19" x14ac:dyDescent="0.2">
      <c r="A165" s="218" t="s">
        <v>258</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239</v>
      </c>
      <c r="Q165" s="218" t="s">
        <v>240</v>
      </c>
      <c r="R165" s="218" t="s">
        <v>249</v>
      </c>
      <c r="S165" s="212">
        <v>44622.367442129631</v>
      </c>
    </row>
    <row r="166" spans="1:19" x14ac:dyDescent="0.2">
      <c r="A166" s="218" t="s">
        <v>258</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239</v>
      </c>
      <c r="Q166" s="218" t="s">
        <v>240</v>
      </c>
      <c r="R166" s="218" t="s">
        <v>249</v>
      </c>
      <c r="S166" s="212">
        <v>44622.367442129631</v>
      </c>
    </row>
    <row r="167" spans="1:19" x14ac:dyDescent="0.2">
      <c r="A167" s="218" t="s">
        <v>258</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239</v>
      </c>
      <c r="Q167" s="218" t="s">
        <v>240</v>
      </c>
      <c r="R167" s="218" t="s">
        <v>249</v>
      </c>
      <c r="S167" s="212">
        <v>44622.367442129631</v>
      </c>
    </row>
    <row r="168" spans="1:19" x14ac:dyDescent="0.2">
      <c r="A168" s="218" t="s">
        <v>258</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239</v>
      </c>
      <c r="Q168" s="218" t="s">
        <v>240</v>
      </c>
      <c r="R168" s="218" t="s">
        <v>249</v>
      </c>
      <c r="S168" s="212">
        <v>44622.367442129631</v>
      </c>
    </row>
    <row r="169" spans="1:19" x14ac:dyDescent="0.2">
      <c r="A169" s="218" t="s">
        <v>258</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239</v>
      </c>
      <c r="Q169" s="218" t="s">
        <v>240</v>
      </c>
      <c r="R169" s="218" t="s">
        <v>249</v>
      </c>
      <c r="S169" s="212">
        <v>44622.367442129631</v>
      </c>
    </row>
    <row r="170" spans="1:19" x14ac:dyDescent="0.2">
      <c r="A170" s="218" t="s">
        <v>258</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239</v>
      </c>
      <c r="Q170" s="218" t="s">
        <v>240</v>
      </c>
      <c r="R170" s="218" t="s">
        <v>249</v>
      </c>
      <c r="S170" s="212">
        <v>44622.367442129631</v>
      </c>
    </row>
    <row r="171" spans="1:19" x14ac:dyDescent="0.2">
      <c r="A171" s="218" t="s">
        <v>258</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239</v>
      </c>
      <c r="Q171" s="218" t="s">
        <v>240</v>
      </c>
      <c r="R171" s="218" t="s">
        <v>249</v>
      </c>
      <c r="S171" s="212">
        <v>44622.367442129631</v>
      </c>
    </row>
    <row r="172" spans="1:19" x14ac:dyDescent="0.2">
      <c r="A172" s="218" t="s">
        <v>258</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239</v>
      </c>
      <c r="Q172" s="218" t="s">
        <v>240</v>
      </c>
      <c r="R172" s="218" t="s">
        <v>249</v>
      </c>
      <c r="S172" s="212">
        <v>44622.367442129631</v>
      </c>
    </row>
    <row r="173" spans="1:19" x14ac:dyDescent="0.2">
      <c r="A173" s="218" t="s">
        <v>258</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239</v>
      </c>
      <c r="Q173" s="218" t="s">
        <v>240</v>
      </c>
      <c r="R173" s="218" t="s">
        <v>249</v>
      </c>
      <c r="S173" s="212">
        <v>44622.367442129631</v>
      </c>
    </row>
    <row r="174" spans="1:19" x14ac:dyDescent="0.2">
      <c r="A174" s="218" t="s">
        <v>258</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239</v>
      </c>
      <c r="Q174" s="218" t="s">
        <v>240</v>
      </c>
      <c r="R174" s="218" t="s">
        <v>249</v>
      </c>
      <c r="S174" s="212">
        <v>44622.367442129631</v>
      </c>
    </row>
    <row r="175" spans="1:19" x14ac:dyDescent="0.2">
      <c r="A175" s="218" t="s">
        <v>258</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239</v>
      </c>
      <c r="Q175" s="218" t="s">
        <v>240</v>
      </c>
      <c r="R175" s="218" t="s">
        <v>249</v>
      </c>
      <c r="S175" s="212">
        <v>44622.367442129631</v>
      </c>
    </row>
    <row r="176" spans="1:19" x14ac:dyDescent="0.2">
      <c r="A176" s="218" t="s">
        <v>258</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239</v>
      </c>
      <c r="Q176" s="218" t="s">
        <v>240</v>
      </c>
      <c r="R176" s="218" t="s">
        <v>249</v>
      </c>
      <c r="S176" s="212">
        <v>44622.367442129631</v>
      </c>
    </row>
    <row r="177" spans="1:19" x14ac:dyDescent="0.2">
      <c r="A177" s="218" t="s">
        <v>258</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239</v>
      </c>
      <c r="Q177" s="218" t="s">
        <v>240</v>
      </c>
      <c r="R177" s="218" t="s">
        <v>249</v>
      </c>
      <c r="S177" s="212">
        <v>44622.367442129631</v>
      </c>
    </row>
    <row r="178" spans="1:19" x14ac:dyDescent="0.2">
      <c r="A178" s="218" t="s">
        <v>258</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239</v>
      </c>
      <c r="Q178" s="218" t="s">
        <v>240</v>
      </c>
      <c r="R178" s="218" t="s">
        <v>249</v>
      </c>
      <c r="S178" s="212">
        <v>44622.367442129631</v>
      </c>
    </row>
    <row r="179" spans="1:19" x14ac:dyDescent="0.2">
      <c r="A179" s="218" t="s">
        <v>258</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239</v>
      </c>
      <c r="Q179" s="218" t="s">
        <v>240</v>
      </c>
      <c r="R179" s="218" t="s">
        <v>249</v>
      </c>
      <c r="S179" s="212">
        <v>44622.367442129631</v>
      </c>
    </row>
    <row r="180" spans="1:19" x14ac:dyDescent="0.2">
      <c r="A180" s="218" t="s">
        <v>258</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239</v>
      </c>
      <c r="Q180" s="218" t="s">
        <v>240</v>
      </c>
      <c r="R180" s="218" t="s">
        <v>249</v>
      </c>
      <c r="S180" s="212">
        <v>44622.367442129631</v>
      </c>
    </row>
    <row r="181" spans="1:19" x14ac:dyDescent="0.2">
      <c r="A181" s="218" t="s">
        <v>258</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239</v>
      </c>
      <c r="Q181" s="218" t="s">
        <v>240</v>
      </c>
      <c r="R181" s="218" t="s">
        <v>249</v>
      </c>
      <c r="S181" s="212">
        <v>44622.367442129631</v>
      </c>
    </row>
    <row r="182" spans="1:19" x14ac:dyDescent="0.2">
      <c r="A182" s="218" t="s">
        <v>258</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239</v>
      </c>
      <c r="Q182" s="218" t="s">
        <v>240</v>
      </c>
      <c r="R182" s="218" t="s">
        <v>249</v>
      </c>
      <c r="S182" s="212">
        <v>44622.367442129631</v>
      </c>
    </row>
    <row r="183" spans="1:19" x14ac:dyDescent="0.2">
      <c r="A183" s="218" t="s">
        <v>258</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239</v>
      </c>
      <c r="Q183" s="218" t="s">
        <v>240</v>
      </c>
      <c r="R183" s="218" t="s">
        <v>249</v>
      </c>
      <c r="S183" s="212">
        <v>44622.367442129631</v>
      </c>
    </row>
    <row r="184" spans="1:19" x14ac:dyDescent="0.2">
      <c r="A184" s="218" t="s">
        <v>258</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239</v>
      </c>
      <c r="Q184" s="218" t="s">
        <v>240</v>
      </c>
      <c r="R184" s="218" t="s">
        <v>249</v>
      </c>
      <c r="S184" s="212">
        <v>44622.367442129631</v>
      </c>
    </row>
    <row r="185" spans="1:19" x14ac:dyDescent="0.2">
      <c r="A185" s="218" t="s">
        <v>258</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239</v>
      </c>
      <c r="Q185" s="218" t="s">
        <v>240</v>
      </c>
      <c r="R185" s="218" t="s">
        <v>249</v>
      </c>
      <c r="S185" s="212">
        <v>44622.367442129631</v>
      </c>
    </row>
    <row r="186" spans="1:19" x14ac:dyDescent="0.2">
      <c r="A186" s="218" t="s">
        <v>258</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239</v>
      </c>
      <c r="Q186" s="218" t="s">
        <v>240</v>
      </c>
      <c r="R186" s="218" t="s">
        <v>249</v>
      </c>
      <c r="S186" s="212">
        <v>44622.367442129631</v>
      </c>
    </row>
    <row r="187" spans="1:19" x14ac:dyDescent="0.2">
      <c r="A187" s="218" t="s">
        <v>258</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239</v>
      </c>
      <c r="Q187" s="218" t="s">
        <v>240</v>
      </c>
      <c r="R187" s="218" t="s">
        <v>249</v>
      </c>
      <c r="S187" s="212">
        <v>44622.367442129631</v>
      </c>
    </row>
    <row r="188" spans="1:19" x14ac:dyDescent="0.2">
      <c r="A188" s="218" t="s">
        <v>258</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239</v>
      </c>
      <c r="Q188" s="218" t="s">
        <v>240</v>
      </c>
      <c r="R188" s="218" t="s">
        <v>249</v>
      </c>
      <c r="S188" s="212">
        <v>44622.367442129631</v>
      </c>
    </row>
    <row r="189" spans="1:19" x14ac:dyDescent="0.2">
      <c r="A189" s="218" t="s">
        <v>258</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239</v>
      </c>
      <c r="Q189" s="218" t="s">
        <v>240</v>
      </c>
      <c r="R189" s="218" t="s">
        <v>249</v>
      </c>
      <c r="S189" s="212">
        <v>44622.367442129631</v>
      </c>
    </row>
    <row r="190" spans="1:19" x14ac:dyDescent="0.2">
      <c r="A190" s="218" t="s">
        <v>258</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239</v>
      </c>
      <c r="Q190" s="218" t="s">
        <v>240</v>
      </c>
      <c r="R190" s="218" t="s">
        <v>249</v>
      </c>
      <c r="S190" s="212">
        <v>44622.367442129631</v>
      </c>
    </row>
    <row r="191" spans="1:19" x14ac:dyDescent="0.2">
      <c r="A191" s="218" t="s">
        <v>258</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239</v>
      </c>
      <c r="Q191" s="218" t="s">
        <v>240</v>
      </c>
      <c r="R191" s="218" t="s">
        <v>249</v>
      </c>
      <c r="S191" s="212">
        <v>44622.367442129631</v>
      </c>
    </row>
    <row r="192" spans="1:19" x14ac:dyDescent="0.2">
      <c r="A192" s="218" t="s">
        <v>258</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239</v>
      </c>
      <c r="Q192" s="218" t="s">
        <v>240</v>
      </c>
      <c r="R192" s="218" t="s">
        <v>249</v>
      </c>
      <c r="S192" s="212">
        <v>44622.367442129631</v>
      </c>
    </row>
    <row r="193" spans="1:19" x14ac:dyDescent="0.2">
      <c r="A193" s="218" t="s">
        <v>258</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239</v>
      </c>
      <c r="Q193" s="218" t="s">
        <v>240</v>
      </c>
      <c r="R193" s="218" t="s">
        <v>249</v>
      </c>
      <c r="S193" s="212">
        <v>44622.367442129631</v>
      </c>
    </row>
    <row r="194" spans="1:19" x14ac:dyDescent="0.2">
      <c r="A194" s="218" t="s">
        <v>258</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239</v>
      </c>
      <c r="Q194" s="218" t="s">
        <v>240</v>
      </c>
      <c r="R194" s="218" t="s">
        <v>249</v>
      </c>
      <c r="S194" s="212">
        <v>44622.367442129631</v>
      </c>
    </row>
    <row r="195" spans="1:19" x14ac:dyDescent="0.2">
      <c r="A195" s="218" t="s">
        <v>258</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239</v>
      </c>
      <c r="Q195" s="218" t="s">
        <v>240</v>
      </c>
      <c r="R195" s="218" t="s">
        <v>249</v>
      </c>
      <c r="S195" s="212">
        <v>44622.367442129631</v>
      </c>
    </row>
    <row r="196" spans="1:19" x14ac:dyDescent="0.2">
      <c r="A196" s="218" t="s">
        <v>258</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239</v>
      </c>
      <c r="Q196" s="218" t="s">
        <v>240</v>
      </c>
      <c r="R196" s="218" t="s">
        <v>249</v>
      </c>
      <c r="S196" s="212">
        <v>44622.367442129631</v>
      </c>
    </row>
    <row r="197" spans="1:19" x14ac:dyDescent="0.2">
      <c r="A197" s="218" t="s">
        <v>258</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239</v>
      </c>
      <c r="Q197" s="218" t="s">
        <v>240</v>
      </c>
      <c r="R197" s="218" t="s">
        <v>249</v>
      </c>
      <c r="S197" s="212">
        <v>44622.367442129631</v>
      </c>
    </row>
    <row r="198" spans="1:19" x14ac:dyDescent="0.2">
      <c r="A198" s="218" t="s">
        <v>258</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239</v>
      </c>
      <c r="Q198" s="218" t="s">
        <v>240</v>
      </c>
      <c r="R198" s="218" t="s">
        <v>249</v>
      </c>
      <c r="S198" s="212">
        <v>44622.367442129631</v>
      </c>
    </row>
    <row r="199" spans="1:19" x14ac:dyDescent="0.2">
      <c r="A199" s="218" t="s">
        <v>258</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239</v>
      </c>
      <c r="Q199" s="218" t="s">
        <v>240</v>
      </c>
      <c r="R199" s="218" t="s">
        <v>249</v>
      </c>
      <c r="S199" s="212">
        <v>44622.367442129631</v>
      </c>
    </row>
    <row r="200" spans="1:19" x14ac:dyDescent="0.2">
      <c r="A200" s="218" t="s">
        <v>258</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239</v>
      </c>
      <c r="Q200" s="218" t="s">
        <v>240</v>
      </c>
      <c r="R200" s="218" t="s">
        <v>249</v>
      </c>
      <c r="S200" s="212">
        <v>44622.367442129631</v>
      </c>
    </row>
    <row r="201" spans="1:19" x14ac:dyDescent="0.2">
      <c r="A201" s="218" t="s">
        <v>258</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239</v>
      </c>
      <c r="Q201" s="218" t="s">
        <v>240</v>
      </c>
      <c r="R201" s="218" t="s">
        <v>249</v>
      </c>
      <c r="S201" s="212">
        <v>44622.367442129631</v>
      </c>
    </row>
    <row r="202" spans="1:19" x14ac:dyDescent="0.2">
      <c r="A202" s="218" t="s">
        <v>258</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239</v>
      </c>
      <c r="Q202" s="218" t="s">
        <v>240</v>
      </c>
      <c r="R202" s="218" t="s">
        <v>249</v>
      </c>
      <c r="S202" s="212">
        <v>44622.367442129631</v>
      </c>
    </row>
    <row r="203" spans="1:19" x14ac:dyDescent="0.2">
      <c r="A203" s="218" t="s">
        <v>258</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239</v>
      </c>
      <c r="Q203" s="218" t="s">
        <v>240</v>
      </c>
      <c r="R203" s="218" t="s">
        <v>249</v>
      </c>
      <c r="S203" s="212">
        <v>44622.367442129631</v>
      </c>
    </row>
    <row r="204" spans="1:19" x14ac:dyDescent="0.2">
      <c r="A204" s="218" t="s">
        <v>258</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239</v>
      </c>
      <c r="Q204" s="218" t="s">
        <v>240</v>
      </c>
      <c r="R204" s="218" t="s">
        <v>249</v>
      </c>
      <c r="S204" s="212">
        <v>44622.367442129631</v>
      </c>
    </row>
    <row r="205" spans="1:19" x14ac:dyDescent="0.2">
      <c r="A205" s="218" t="s">
        <v>258</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239</v>
      </c>
      <c r="Q205" s="218" t="s">
        <v>240</v>
      </c>
      <c r="R205" s="218" t="s">
        <v>249</v>
      </c>
      <c r="S205" s="212">
        <v>44622.367442129631</v>
      </c>
    </row>
    <row r="206" spans="1:19" x14ac:dyDescent="0.2">
      <c r="A206" s="218" t="s">
        <v>258</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239</v>
      </c>
      <c r="Q206" s="218" t="s">
        <v>240</v>
      </c>
      <c r="R206" s="218" t="s">
        <v>249</v>
      </c>
      <c r="S206" s="212">
        <v>44622.367442129631</v>
      </c>
    </row>
    <row r="207" spans="1:19" x14ac:dyDescent="0.2">
      <c r="A207" s="218" t="s">
        <v>258</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239</v>
      </c>
      <c r="Q207" s="218" t="s">
        <v>240</v>
      </c>
      <c r="R207" s="218" t="s">
        <v>249</v>
      </c>
      <c r="S207" s="212">
        <v>44622.367442129631</v>
      </c>
    </row>
    <row r="208" spans="1:19" x14ac:dyDescent="0.2">
      <c r="A208" s="218" t="s">
        <v>258</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239</v>
      </c>
      <c r="Q208" s="218" t="s">
        <v>240</v>
      </c>
      <c r="R208" s="218" t="s">
        <v>249</v>
      </c>
      <c r="S208" s="212">
        <v>44622.367442129631</v>
      </c>
    </row>
    <row r="209" spans="1:19" x14ac:dyDescent="0.2">
      <c r="A209" s="218" t="s">
        <v>258</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239</v>
      </c>
      <c r="Q209" s="218" t="s">
        <v>240</v>
      </c>
      <c r="R209" s="218" t="s">
        <v>249</v>
      </c>
      <c r="S209" s="212">
        <v>44622.367442129631</v>
      </c>
    </row>
    <row r="210" spans="1:19" x14ac:dyDescent="0.2">
      <c r="A210" s="218" t="s">
        <v>258</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239</v>
      </c>
      <c r="Q210" s="218" t="s">
        <v>240</v>
      </c>
      <c r="R210" s="218" t="s">
        <v>249</v>
      </c>
      <c r="S210" s="212">
        <v>44622.367442129631</v>
      </c>
    </row>
    <row r="211" spans="1:19" x14ac:dyDescent="0.2">
      <c r="A211" s="218" t="s">
        <v>258</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239</v>
      </c>
      <c r="Q211" s="218" t="s">
        <v>240</v>
      </c>
      <c r="R211" s="218" t="s">
        <v>249</v>
      </c>
      <c r="S211" s="212">
        <v>44622.367442129631</v>
      </c>
    </row>
    <row r="212" spans="1:19" x14ac:dyDescent="0.2">
      <c r="A212" s="218" t="s">
        <v>258</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239</v>
      </c>
      <c r="Q212" s="218" t="s">
        <v>240</v>
      </c>
      <c r="R212" s="218" t="s">
        <v>249</v>
      </c>
      <c r="S212" s="212">
        <v>44622.367442129631</v>
      </c>
    </row>
    <row r="213" spans="1:19" x14ac:dyDescent="0.2">
      <c r="A213" s="218" t="s">
        <v>258</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239</v>
      </c>
      <c r="Q213" s="218" t="s">
        <v>240</v>
      </c>
      <c r="R213" s="218" t="s">
        <v>249</v>
      </c>
      <c r="S213" s="212">
        <v>44622.367442129631</v>
      </c>
    </row>
    <row r="214" spans="1:19" x14ac:dyDescent="0.2">
      <c r="A214" s="218" t="s">
        <v>258</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239</v>
      </c>
      <c r="Q214" s="218" t="s">
        <v>240</v>
      </c>
      <c r="R214" s="218" t="s">
        <v>249</v>
      </c>
      <c r="S214" s="212">
        <v>44622.367442129631</v>
      </c>
    </row>
    <row r="215" spans="1:19" x14ac:dyDescent="0.2">
      <c r="A215" s="218" t="s">
        <v>258</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239</v>
      </c>
      <c r="Q215" s="218" t="s">
        <v>240</v>
      </c>
      <c r="R215" s="218" t="s">
        <v>249</v>
      </c>
      <c r="S215" s="212">
        <v>44622.367442129631</v>
      </c>
    </row>
    <row r="216" spans="1:19" x14ac:dyDescent="0.2">
      <c r="A216" s="218" t="s">
        <v>258</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239</v>
      </c>
      <c r="Q216" s="218" t="s">
        <v>240</v>
      </c>
      <c r="R216" s="218" t="s">
        <v>249</v>
      </c>
      <c r="S216" s="212">
        <v>44622.367442129631</v>
      </c>
    </row>
    <row r="217" spans="1:19" x14ac:dyDescent="0.2">
      <c r="A217" s="218" t="s">
        <v>258</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239</v>
      </c>
      <c r="Q217" s="218" t="s">
        <v>240</v>
      </c>
      <c r="R217" s="218" t="s">
        <v>249</v>
      </c>
      <c r="S217" s="212">
        <v>44622.367442129631</v>
      </c>
    </row>
    <row r="218" spans="1:19" x14ac:dyDescent="0.2">
      <c r="A218" s="218" t="s">
        <v>258</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239</v>
      </c>
      <c r="Q218" s="218" t="s">
        <v>240</v>
      </c>
      <c r="R218" s="218" t="s">
        <v>249</v>
      </c>
      <c r="S218" s="212">
        <v>44622.367442129631</v>
      </c>
    </row>
    <row r="219" spans="1:19" x14ac:dyDescent="0.2">
      <c r="A219" s="218" t="s">
        <v>258</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239</v>
      </c>
      <c r="Q219" s="218" t="s">
        <v>240</v>
      </c>
      <c r="R219" s="218" t="s">
        <v>249</v>
      </c>
      <c r="S219" s="212">
        <v>44622.367442129631</v>
      </c>
    </row>
    <row r="220" spans="1:19" x14ac:dyDescent="0.2">
      <c r="A220" s="218" t="s">
        <v>258</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242</v>
      </c>
      <c r="Q220" s="218" t="s">
        <v>240</v>
      </c>
      <c r="R220" s="218" t="s">
        <v>249</v>
      </c>
      <c r="S220" s="212">
        <v>44622.367442129631</v>
      </c>
    </row>
    <row r="221" spans="1:19" x14ac:dyDescent="0.2">
      <c r="A221" s="218" t="s">
        <v>258</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241</v>
      </c>
      <c r="Q221" s="218" t="s">
        <v>240</v>
      </c>
      <c r="R221" s="218" t="s">
        <v>249</v>
      </c>
      <c r="S221" s="212">
        <v>44622.367442129631</v>
      </c>
    </row>
    <row r="222" spans="1:19" x14ac:dyDescent="0.2">
      <c r="A222" s="218" t="s">
        <v>258</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241</v>
      </c>
      <c r="Q222" s="218" t="s">
        <v>240</v>
      </c>
      <c r="R222" s="218" t="s">
        <v>249</v>
      </c>
      <c r="S222" s="212">
        <v>44622.367442129631</v>
      </c>
    </row>
    <row r="223" spans="1:19" x14ac:dyDescent="0.2">
      <c r="A223" s="218" t="s">
        <v>258</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241</v>
      </c>
      <c r="Q223" s="218" t="s">
        <v>240</v>
      </c>
      <c r="R223" s="218" t="s">
        <v>249</v>
      </c>
      <c r="S223" s="212">
        <v>44622.367442129631</v>
      </c>
    </row>
    <row r="224" spans="1:19" x14ac:dyDescent="0.2">
      <c r="A224" s="218" t="s">
        <v>258</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241</v>
      </c>
      <c r="Q224" s="218" t="s">
        <v>240</v>
      </c>
      <c r="R224" s="218" t="s">
        <v>249</v>
      </c>
      <c r="S224" s="212">
        <v>44622.367442129631</v>
      </c>
    </row>
    <row r="225" spans="1:19" x14ac:dyDescent="0.2">
      <c r="A225" s="218" t="s">
        <v>258</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241</v>
      </c>
      <c r="Q225" s="218" t="s">
        <v>240</v>
      </c>
      <c r="R225" s="218" t="s">
        <v>249</v>
      </c>
      <c r="S225" s="212">
        <v>44622.367442129631</v>
      </c>
    </row>
    <row r="226" spans="1:19" x14ac:dyDescent="0.2">
      <c r="A226" s="218" t="s">
        <v>258</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241</v>
      </c>
      <c r="Q226" s="218" t="s">
        <v>240</v>
      </c>
      <c r="R226" s="218" t="s">
        <v>249</v>
      </c>
      <c r="S226" s="212">
        <v>44622.367442129631</v>
      </c>
    </row>
    <row r="227" spans="1:19" x14ac:dyDescent="0.2">
      <c r="A227" s="218" t="s">
        <v>258</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241</v>
      </c>
      <c r="Q227" s="218" t="s">
        <v>240</v>
      </c>
      <c r="R227" s="218" t="s">
        <v>249</v>
      </c>
      <c r="S227" s="212">
        <v>44622.367442129631</v>
      </c>
    </row>
    <row r="228" spans="1:19" x14ac:dyDescent="0.2">
      <c r="A228" s="218" t="s">
        <v>258</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241</v>
      </c>
      <c r="Q228" s="218" t="s">
        <v>240</v>
      </c>
      <c r="R228" s="218" t="s">
        <v>249</v>
      </c>
      <c r="S228" s="212">
        <v>44622.367442129631</v>
      </c>
    </row>
    <row r="229" spans="1:19" x14ac:dyDescent="0.2">
      <c r="A229" s="218" t="s">
        <v>258</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241</v>
      </c>
      <c r="Q229" s="218" t="s">
        <v>240</v>
      </c>
      <c r="R229" s="218" t="s">
        <v>249</v>
      </c>
      <c r="S229" s="212">
        <v>44622.367442129631</v>
      </c>
    </row>
    <row r="230" spans="1:19" x14ac:dyDescent="0.2">
      <c r="A230" s="218" t="s">
        <v>258</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241</v>
      </c>
      <c r="Q230" s="218" t="s">
        <v>240</v>
      </c>
      <c r="R230" s="218" t="s">
        <v>249</v>
      </c>
      <c r="S230" s="212">
        <v>44622.367442129631</v>
      </c>
    </row>
    <row r="231" spans="1:19" x14ac:dyDescent="0.2">
      <c r="A231" s="218" t="s">
        <v>258</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241</v>
      </c>
      <c r="Q231" s="218" t="s">
        <v>240</v>
      </c>
      <c r="R231" s="218" t="s">
        <v>249</v>
      </c>
      <c r="S231" s="212">
        <v>44622.367442129631</v>
      </c>
    </row>
    <row r="232" spans="1:19" x14ac:dyDescent="0.2">
      <c r="A232" s="218" t="s">
        <v>258</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241</v>
      </c>
      <c r="Q232" s="218" t="s">
        <v>240</v>
      </c>
      <c r="R232" s="218" t="s">
        <v>249</v>
      </c>
      <c r="S232" s="212">
        <v>44622.367442129631</v>
      </c>
    </row>
    <row r="233" spans="1:19" x14ac:dyDescent="0.2">
      <c r="A233" s="218" t="s">
        <v>258</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241</v>
      </c>
      <c r="Q233" s="218" t="s">
        <v>240</v>
      </c>
      <c r="R233" s="218" t="s">
        <v>249</v>
      </c>
      <c r="S233" s="212">
        <v>44622.367442129631</v>
      </c>
    </row>
    <row r="234" spans="1:19" x14ac:dyDescent="0.2">
      <c r="A234" s="218" t="s">
        <v>258</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241</v>
      </c>
      <c r="Q234" s="218" t="s">
        <v>240</v>
      </c>
      <c r="R234" s="218" t="s">
        <v>249</v>
      </c>
      <c r="S234" s="212">
        <v>44622.367442129631</v>
      </c>
    </row>
    <row r="235" spans="1:19" x14ac:dyDescent="0.2">
      <c r="A235" s="218" t="s">
        <v>258</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241</v>
      </c>
      <c r="Q235" s="218" t="s">
        <v>240</v>
      </c>
      <c r="R235" s="218" t="s">
        <v>249</v>
      </c>
      <c r="S235" s="212">
        <v>44622.367442129631</v>
      </c>
    </row>
    <row r="236" spans="1:19" x14ac:dyDescent="0.2">
      <c r="A236" s="218" t="s">
        <v>258</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241</v>
      </c>
      <c r="Q236" s="218" t="s">
        <v>240</v>
      </c>
      <c r="R236" s="218" t="s">
        <v>249</v>
      </c>
      <c r="S236" s="212">
        <v>44622.367442129631</v>
      </c>
    </row>
    <row r="237" spans="1:19" x14ac:dyDescent="0.2">
      <c r="A237" s="218" t="s">
        <v>258</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241</v>
      </c>
      <c r="Q237" s="218" t="s">
        <v>240</v>
      </c>
      <c r="R237" s="218" t="s">
        <v>249</v>
      </c>
      <c r="S237" s="212">
        <v>44622.367442129631</v>
      </c>
    </row>
    <row r="238" spans="1:19" x14ac:dyDescent="0.2">
      <c r="A238" s="218" t="s">
        <v>258</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241</v>
      </c>
      <c r="Q238" s="218" t="s">
        <v>240</v>
      </c>
      <c r="R238" s="218" t="s">
        <v>249</v>
      </c>
      <c r="S238" s="212">
        <v>44622.367442129631</v>
      </c>
    </row>
    <row r="239" spans="1:19" x14ac:dyDescent="0.2">
      <c r="A239" s="218" t="s">
        <v>258</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241</v>
      </c>
      <c r="Q239" s="218" t="s">
        <v>240</v>
      </c>
      <c r="R239" s="218" t="s">
        <v>249</v>
      </c>
      <c r="S239" s="212">
        <v>44622.367442129631</v>
      </c>
    </row>
    <row r="240" spans="1:19" x14ac:dyDescent="0.2">
      <c r="A240" s="218" t="s">
        <v>258</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241</v>
      </c>
      <c r="Q240" s="218" t="s">
        <v>240</v>
      </c>
      <c r="R240" s="218" t="s">
        <v>249</v>
      </c>
      <c r="S240" s="212">
        <v>44622.367442129631</v>
      </c>
    </row>
    <row r="241" spans="1:19" x14ac:dyDescent="0.2">
      <c r="A241" s="218" t="s">
        <v>258</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241</v>
      </c>
      <c r="Q241" s="218" t="s">
        <v>240</v>
      </c>
      <c r="R241" s="218" t="s">
        <v>249</v>
      </c>
      <c r="S241" s="212">
        <v>44622.367442129631</v>
      </c>
    </row>
    <row r="242" spans="1:19" x14ac:dyDescent="0.2">
      <c r="A242" s="218" t="s">
        <v>258</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241</v>
      </c>
      <c r="Q242" s="218" t="s">
        <v>240</v>
      </c>
      <c r="R242" s="218" t="s">
        <v>249</v>
      </c>
      <c r="S242" s="212">
        <v>44622.367442129631</v>
      </c>
    </row>
    <row r="243" spans="1:19" x14ac:dyDescent="0.2">
      <c r="A243" s="218" t="s">
        <v>258</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241</v>
      </c>
      <c r="Q243" s="218" t="s">
        <v>240</v>
      </c>
      <c r="R243" s="218" t="s">
        <v>249</v>
      </c>
      <c r="S243" s="212">
        <v>44622.367442129631</v>
      </c>
    </row>
    <row r="244" spans="1:19" x14ac:dyDescent="0.2">
      <c r="A244" s="218" t="s">
        <v>258</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241</v>
      </c>
      <c r="Q244" s="218" t="s">
        <v>240</v>
      </c>
      <c r="R244" s="218" t="s">
        <v>249</v>
      </c>
      <c r="S244" s="212">
        <v>44622.367442129631</v>
      </c>
    </row>
    <row r="245" spans="1:19" x14ac:dyDescent="0.2">
      <c r="A245" s="218" t="s">
        <v>258</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241</v>
      </c>
      <c r="Q245" s="218" t="s">
        <v>240</v>
      </c>
      <c r="R245" s="218" t="s">
        <v>249</v>
      </c>
      <c r="S245" s="212">
        <v>44622.367442129631</v>
      </c>
    </row>
    <row r="246" spans="1:19" x14ac:dyDescent="0.2">
      <c r="A246" s="218" t="s">
        <v>258</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241</v>
      </c>
      <c r="Q246" s="218" t="s">
        <v>240</v>
      </c>
      <c r="R246" s="218" t="s">
        <v>249</v>
      </c>
      <c r="S246" s="212">
        <v>44622.367442129631</v>
      </c>
    </row>
    <row r="247" spans="1:19" x14ac:dyDescent="0.2">
      <c r="A247" s="218" t="s">
        <v>258</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241</v>
      </c>
      <c r="Q247" s="218" t="s">
        <v>240</v>
      </c>
      <c r="R247" s="218" t="s">
        <v>249</v>
      </c>
      <c r="S247" s="212">
        <v>44622.367442129631</v>
      </c>
    </row>
    <row r="248" spans="1:19" x14ac:dyDescent="0.2">
      <c r="A248" s="218" t="s">
        <v>258</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241</v>
      </c>
      <c r="Q248" s="218" t="s">
        <v>240</v>
      </c>
      <c r="R248" s="218" t="s">
        <v>249</v>
      </c>
      <c r="S248" s="212">
        <v>44622.367442129631</v>
      </c>
    </row>
    <row r="249" spans="1:19" x14ac:dyDescent="0.2">
      <c r="A249" s="218" t="s">
        <v>258</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241</v>
      </c>
      <c r="Q249" s="218" t="s">
        <v>240</v>
      </c>
      <c r="R249" s="218" t="s">
        <v>249</v>
      </c>
      <c r="S249" s="212">
        <v>44622.367442129631</v>
      </c>
    </row>
    <row r="250" spans="1:19" x14ac:dyDescent="0.2">
      <c r="A250" s="218" t="s">
        <v>258</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241</v>
      </c>
      <c r="Q250" s="218" t="s">
        <v>240</v>
      </c>
      <c r="R250" s="218" t="s">
        <v>249</v>
      </c>
      <c r="S250" s="212">
        <v>44622.367442129631</v>
      </c>
    </row>
    <row r="251" spans="1:19" x14ac:dyDescent="0.2">
      <c r="A251" s="218" t="s">
        <v>258</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241</v>
      </c>
      <c r="Q251" s="218" t="s">
        <v>240</v>
      </c>
      <c r="R251" s="218" t="s">
        <v>249</v>
      </c>
      <c r="S251" s="212">
        <v>44622.367442129631</v>
      </c>
    </row>
    <row r="252" spans="1:19" x14ac:dyDescent="0.2">
      <c r="A252" s="218" t="s">
        <v>258</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241</v>
      </c>
      <c r="Q252" s="218" t="s">
        <v>240</v>
      </c>
      <c r="R252" s="218" t="s">
        <v>249</v>
      </c>
      <c r="S252" s="212">
        <v>44622.367442129631</v>
      </c>
    </row>
    <row r="253" spans="1:19" x14ac:dyDescent="0.2">
      <c r="A253" s="218" t="s">
        <v>258</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241</v>
      </c>
      <c r="Q253" s="218" t="s">
        <v>240</v>
      </c>
      <c r="R253" s="218" t="s">
        <v>249</v>
      </c>
      <c r="S253" s="212">
        <v>44622.367442129631</v>
      </c>
    </row>
    <row r="254" spans="1:19" x14ac:dyDescent="0.2">
      <c r="A254" s="218" t="s">
        <v>258</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241</v>
      </c>
      <c r="Q254" s="218" t="s">
        <v>240</v>
      </c>
      <c r="R254" s="218" t="s">
        <v>249</v>
      </c>
      <c r="S254" s="212">
        <v>44622.367442129631</v>
      </c>
    </row>
    <row r="255" spans="1:19" x14ac:dyDescent="0.2">
      <c r="A255" s="218" t="s">
        <v>258</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241</v>
      </c>
      <c r="Q255" s="218" t="s">
        <v>240</v>
      </c>
      <c r="R255" s="218" t="s">
        <v>249</v>
      </c>
      <c r="S255" s="212">
        <v>44622.367442129631</v>
      </c>
    </row>
    <row r="256" spans="1:19" x14ac:dyDescent="0.2">
      <c r="A256" s="218" t="s">
        <v>258</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241</v>
      </c>
      <c r="Q256" s="218" t="s">
        <v>240</v>
      </c>
      <c r="R256" s="218" t="s">
        <v>249</v>
      </c>
      <c r="S256" s="212">
        <v>44622.367442129631</v>
      </c>
    </row>
    <row r="257" spans="1:19" x14ac:dyDescent="0.2">
      <c r="A257" s="218" t="s">
        <v>258</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241</v>
      </c>
      <c r="Q257" s="218" t="s">
        <v>240</v>
      </c>
      <c r="R257" s="218" t="s">
        <v>249</v>
      </c>
      <c r="S257" s="212">
        <v>44622.367442129631</v>
      </c>
    </row>
    <row r="258" spans="1:19" x14ac:dyDescent="0.2">
      <c r="A258" s="218" t="s">
        <v>258</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241</v>
      </c>
      <c r="Q258" s="218" t="s">
        <v>240</v>
      </c>
      <c r="R258" s="218" t="s">
        <v>249</v>
      </c>
      <c r="S258" s="212">
        <v>44622.367442129631</v>
      </c>
    </row>
    <row r="259" spans="1:19" x14ac:dyDescent="0.2">
      <c r="A259" s="218" t="s">
        <v>258</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241</v>
      </c>
      <c r="Q259" s="218" t="s">
        <v>240</v>
      </c>
      <c r="R259" s="218" t="s">
        <v>249</v>
      </c>
      <c r="S259" s="212">
        <v>44622.367442129631</v>
      </c>
    </row>
    <row r="260" spans="1:19" x14ac:dyDescent="0.2">
      <c r="A260" s="218" t="s">
        <v>258</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241</v>
      </c>
      <c r="Q260" s="218" t="s">
        <v>240</v>
      </c>
      <c r="R260" s="218" t="s">
        <v>249</v>
      </c>
      <c r="S260" s="212">
        <v>44622.367442129631</v>
      </c>
    </row>
    <row r="261" spans="1:19" x14ac:dyDescent="0.2">
      <c r="A261" s="218" t="s">
        <v>258</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241</v>
      </c>
      <c r="Q261" s="218" t="s">
        <v>240</v>
      </c>
      <c r="R261" s="218" t="s">
        <v>249</v>
      </c>
      <c r="S261" s="212">
        <v>44622.367442129631</v>
      </c>
    </row>
    <row r="262" spans="1:19" x14ac:dyDescent="0.2">
      <c r="A262" s="218" t="s">
        <v>258</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241</v>
      </c>
      <c r="Q262" s="218" t="s">
        <v>240</v>
      </c>
      <c r="R262" s="218" t="s">
        <v>249</v>
      </c>
      <c r="S262" s="212">
        <v>44622.367442129631</v>
      </c>
    </row>
    <row r="263" spans="1:19" x14ac:dyDescent="0.2">
      <c r="A263" s="218" t="s">
        <v>258</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241</v>
      </c>
      <c r="Q263" s="218" t="s">
        <v>240</v>
      </c>
      <c r="R263" s="218" t="s">
        <v>249</v>
      </c>
      <c r="S263" s="212">
        <v>44622.367442129631</v>
      </c>
    </row>
    <row r="264" spans="1:19" x14ac:dyDescent="0.2">
      <c r="A264" s="218" t="s">
        <v>258</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241</v>
      </c>
      <c r="Q264" s="218" t="s">
        <v>240</v>
      </c>
      <c r="R264" s="218" t="s">
        <v>249</v>
      </c>
      <c r="S264" s="212">
        <v>44622.367442129631</v>
      </c>
    </row>
    <row r="265" spans="1:19" x14ac:dyDescent="0.2">
      <c r="A265" s="218" t="s">
        <v>258</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241</v>
      </c>
      <c r="Q265" s="218" t="s">
        <v>240</v>
      </c>
      <c r="R265" s="218" t="s">
        <v>249</v>
      </c>
      <c r="S265" s="212">
        <v>44622.367442129631</v>
      </c>
    </row>
    <row r="266" spans="1:19" x14ac:dyDescent="0.2">
      <c r="A266" s="218" t="s">
        <v>258</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241</v>
      </c>
      <c r="Q266" s="218" t="s">
        <v>240</v>
      </c>
      <c r="R266" s="218" t="s">
        <v>249</v>
      </c>
      <c r="S266" s="212">
        <v>44622.367442129631</v>
      </c>
    </row>
    <row r="267" spans="1:19" x14ac:dyDescent="0.2">
      <c r="A267" s="218" t="s">
        <v>258</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241</v>
      </c>
      <c r="Q267" s="218" t="s">
        <v>240</v>
      </c>
      <c r="R267" s="218" t="s">
        <v>249</v>
      </c>
      <c r="S267" s="212">
        <v>44622.367442129631</v>
      </c>
    </row>
    <row r="268" spans="1:19" x14ac:dyDescent="0.2">
      <c r="A268" s="218" t="s">
        <v>258</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241</v>
      </c>
      <c r="Q268" s="218" t="s">
        <v>240</v>
      </c>
      <c r="R268" s="218" t="s">
        <v>249</v>
      </c>
      <c r="S268" s="212">
        <v>44622.367442129631</v>
      </c>
    </row>
    <row r="269" spans="1:19" x14ac:dyDescent="0.2">
      <c r="A269" s="218" t="s">
        <v>258</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241</v>
      </c>
      <c r="Q269" s="218" t="s">
        <v>240</v>
      </c>
      <c r="R269" s="218" t="s">
        <v>249</v>
      </c>
      <c r="S269" s="212">
        <v>44622.367442129631</v>
      </c>
    </row>
    <row r="270" spans="1:19" x14ac:dyDescent="0.2">
      <c r="A270" s="218" t="s">
        <v>258</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241</v>
      </c>
      <c r="Q270" s="218" t="s">
        <v>240</v>
      </c>
      <c r="R270" s="218" t="s">
        <v>249</v>
      </c>
      <c r="S270" s="212">
        <v>44622.367442129631</v>
      </c>
    </row>
    <row r="271" spans="1:19" x14ac:dyDescent="0.2">
      <c r="A271" s="218" t="s">
        <v>258</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241</v>
      </c>
      <c r="Q271" s="218" t="s">
        <v>240</v>
      </c>
      <c r="R271" s="218" t="s">
        <v>249</v>
      </c>
      <c r="S271" s="212">
        <v>44622.367442129631</v>
      </c>
    </row>
    <row r="272" spans="1:19" x14ac:dyDescent="0.2">
      <c r="A272" s="218" t="s">
        <v>258</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241</v>
      </c>
      <c r="Q272" s="218" t="s">
        <v>240</v>
      </c>
      <c r="R272" s="218" t="s">
        <v>249</v>
      </c>
      <c r="S272" s="212">
        <v>44622.367442129631</v>
      </c>
    </row>
    <row r="273" spans="1:19" x14ac:dyDescent="0.2">
      <c r="A273" s="218" t="s">
        <v>258</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241</v>
      </c>
      <c r="Q273" s="218" t="s">
        <v>240</v>
      </c>
      <c r="R273" s="218" t="s">
        <v>249</v>
      </c>
      <c r="S273" s="212">
        <v>44622.367442129631</v>
      </c>
    </row>
    <row r="274" spans="1:19" x14ac:dyDescent="0.2">
      <c r="A274" s="218" t="s">
        <v>258</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241</v>
      </c>
      <c r="Q274" s="218" t="s">
        <v>240</v>
      </c>
      <c r="R274" s="218" t="s">
        <v>249</v>
      </c>
      <c r="S274" s="212">
        <v>44622.367442129631</v>
      </c>
    </row>
    <row r="275" spans="1:19" x14ac:dyDescent="0.2">
      <c r="A275" s="218" t="s">
        <v>258</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241</v>
      </c>
      <c r="Q275" s="218" t="s">
        <v>240</v>
      </c>
      <c r="R275" s="218" t="s">
        <v>249</v>
      </c>
      <c r="S275" s="212">
        <v>44622.367442129631</v>
      </c>
    </row>
    <row r="276" spans="1:19" x14ac:dyDescent="0.2">
      <c r="A276" s="218" t="s">
        <v>258</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241</v>
      </c>
      <c r="Q276" s="218" t="s">
        <v>240</v>
      </c>
      <c r="R276" s="218" t="s">
        <v>249</v>
      </c>
      <c r="S276" s="212">
        <v>44622.367442129631</v>
      </c>
    </row>
    <row r="277" spans="1:19" x14ac:dyDescent="0.2">
      <c r="A277" s="218" t="s">
        <v>258</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241</v>
      </c>
      <c r="Q277" s="218" t="s">
        <v>240</v>
      </c>
      <c r="R277" s="218" t="s">
        <v>249</v>
      </c>
      <c r="S277" s="212">
        <v>44622.367442129631</v>
      </c>
    </row>
    <row r="278" spans="1:19" x14ac:dyDescent="0.2">
      <c r="A278" s="218" t="s">
        <v>258</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241</v>
      </c>
      <c r="Q278" s="218" t="s">
        <v>240</v>
      </c>
      <c r="R278" s="218" t="s">
        <v>249</v>
      </c>
      <c r="S278" s="212">
        <v>44622.367442129631</v>
      </c>
    </row>
    <row r="279" spans="1:19" x14ac:dyDescent="0.2">
      <c r="A279" s="218" t="s">
        <v>258</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241</v>
      </c>
      <c r="Q279" s="218" t="s">
        <v>240</v>
      </c>
      <c r="R279" s="218" t="s">
        <v>249</v>
      </c>
      <c r="S279" s="212">
        <v>44622.367442129631</v>
      </c>
    </row>
    <row r="280" spans="1:19" x14ac:dyDescent="0.2">
      <c r="A280" s="218" t="s">
        <v>258</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241</v>
      </c>
      <c r="Q280" s="218" t="s">
        <v>240</v>
      </c>
      <c r="R280" s="218" t="s">
        <v>249</v>
      </c>
      <c r="S280" s="212">
        <v>44622.367442129631</v>
      </c>
    </row>
    <row r="281" spans="1:19" x14ac:dyDescent="0.2">
      <c r="A281" s="218" t="s">
        <v>258</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241</v>
      </c>
      <c r="Q281" s="218" t="s">
        <v>240</v>
      </c>
      <c r="R281" s="218" t="s">
        <v>249</v>
      </c>
      <c r="S281" s="212">
        <v>44622.367442129631</v>
      </c>
    </row>
    <row r="282" spans="1:19" x14ac:dyDescent="0.2">
      <c r="A282" s="218" t="s">
        <v>258</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241</v>
      </c>
      <c r="Q282" s="218" t="s">
        <v>240</v>
      </c>
      <c r="R282" s="218" t="s">
        <v>249</v>
      </c>
      <c r="S282" s="212">
        <v>44622.367442129631</v>
      </c>
    </row>
    <row r="283" spans="1:19" x14ac:dyDescent="0.2">
      <c r="A283" s="218" t="s">
        <v>258</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241</v>
      </c>
      <c r="Q283" s="218" t="s">
        <v>240</v>
      </c>
      <c r="R283" s="218" t="s">
        <v>249</v>
      </c>
      <c r="S283" s="212">
        <v>44622.367442129631</v>
      </c>
    </row>
    <row r="284" spans="1:19" x14ac:dyDescent="0.2">
      <c r="A284" s="218" t="s">
        <v>258</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241</v>
      </c>
      <c r="Q284" s="218" t="s">
        <v>240</v>
      </c>
      <c r="R284" s="218" t="s">
        <v>249</v>
      </c>
      <c r="S284" s="212">
        <v>44622.367442129631</v>
      </c>
    </row>
    <row r="285" spans="1:19" x14ac:dyDescent="0.2">
      <c r="A285" s="218" t="s">
        <v>258</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241</v>
      </c>
      <c r="Q285" s="218" t="s">
        <v>240</v>
      </c>
      <c r="R285" s="218" t="s">
        <v>249</v>
      </c>
      <c r="S285" s="212">
        <v>44622.367442129631</v>
      </c>
    </row>
    <row r="286" spans="1:19" x14ac:dyDescent="0.2">
      <c r="A286" s="218" t="s">
        <v>258</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241</v>
      </c>
      <c r="Q286" s="218" t="s">
        <v>240</v>
      </c>
      <c r="R286" s="218" t="s">
        <v>249</v>
      </c>
      <c r="S286" s="212">
        <v>44622.367442129631</v>
      </c>
    </row>
    <row r="287" spans="1:19" x14ac:dyDescent="0.2">
      <c r="A287" s="218" t="s">
        <v>258</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241</v>
      </c>
      <c r="Q287" s="218" t="s">
        <v>240</v>
      </c>
      <c r="R287" s="218" t="s">
        <v>249</v>
      </c>
      <c r="S287" s="212">
        <v>44622.367442129631</v>
      </c>
    </row>
    <row r="288" spans="1:19" x14ac:dyDescent="0.2">
      <c r="A288" s="218" t="s">
        <v>258</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241</v>
      </c>
      <c r="Q288" s="218" t="s">
        <v>240</v>
      </c>
      <c r="R288" s="218" t="s">
        <v>249</v>
      </c>
      <c r="S288" s="212">
        <v>44622.367442129631</v>
      </c>
    </row>
    <row r="289" spans="1:19" x14ac:dyDescent="0.2">
      <c r="A289" s="218" t="s">
        <v>258</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241</v>
      </c>
      <c r="Q289" s="218" t="s">
        <v>240</v>
      </c>
      <c r="R289" s="218" t="s">
        <v>249</v>
      </c>
      <c r="S289" s="212">
        <v>44622.367442129631</v>
      </c>
    </row>
    <row r="290" spans="1:19" x14ac:dyDescent="0.2">
      <c r="A290" s="218" t="s">
        <v>258</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241</v>
      </c>
      <c r="Q290" s="218" t="s">
        <v>240</v>
      </c>
      <c r="R290" s="218" t="s">
        <v>249</v>
      </c>
      <c r="S290" s="212">
        <v>44622.367442129631</v>
      </c>
    </row>
    <row r="291" spans="1:19" x14ac:dyDescent="0.2">
      <c r="A291" s="218" t="s">
        <v>258</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241</v>
      </c>
      <c r="Q291" s="218" t="s">
        <v>240</v>
      </c>
      <c r="R291" s="218" t="s">
        <v>249</v>
      </c>
      <c r="S291" s="212">
        <v>44622.367442129631</v>
      </c>
    </row>
    <row r="292" spans="1:19" x14ac:dyDescent="0.2">
      <c r="A292" s="218" t="s">
        <v>258</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241</v>
      </c>
      <c r="Q292" s="218" t="s">
        <v>240</v>
      </c>
      <c r="R292" s="218" t="s">
        <v>249</v>
      </c>
      <c r="S292" s="212">
        <v>44622.367442129631</v>
      </c>
    </row>
    <row r="293" spans="1:19" x14ac:dyDescent="0.2">
      <c r="A293" s="218" t="s">
        <v>258</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241</v>
      </c>
      <c r="Q293" s="218" t="s">
        <v>240</v>
      </c>
      <c r="R293" s="218" t="s">
        <v>249</v>
      </c>
      <c r="S293" s="212">
        <v>44622.367766203701</v>
      </c>
    </row>
    <row r="294" spans="1:19" x14ac:dyDescent="0.2">
      <c r="A294" s="218" t="s">
        <v>258</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241</v>
      </c>
      <c r="Q294" s="218" t="s">
        <v>240</v>
      </c>
      <c r="R294" s="218" t="s">
        <v>249</v>
      </c>
      <c r="S294" s="212">
        <v>44622.367766203701</v>
      </c>
    </row>
    <row r="295" spans="1:19" x14ac:dyDescent="0.2">
      <c r="A295" s="218" t="s">
        <v>258</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241</v>
      </c>
      <c r="Q295" s="218" t="s">
        <v>240</v>
      </c>
      <c r="R295" s="218" t="s">
        <v>249</v>
      </c>
      <c r="S295" s="212">
        <v>44622.367766203701</v>
      </c>
    </row>
    <row r="296" spans="1:19" x14ac:dyDescent="0.2">
      <c r="A296" s="218" t="s">
        <v>258</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241</v>
      </c>
      <c r="Q296" s="218" t="s">
        <v>240</v>
      </c>
      <c r="R296" s="218" t="s">
        <v>249</v>
      </c>
      <c r="S296" s="212">
        <v>44622.367766203701</v>
      </c>
    </row>
    <row r="297" spans="1:19" x14ac:dyDescent="0.2">
      <c r="A297" s="218" t="s">
        <v>258</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241</v>
      </c>
      <c r="Q297" s="218" t="s">
        <v>240</v>
      </c>
      <c r="R297" s="218" t="s">
        <v>249</v>
      </c>
      <c r="S297" s="212">
        <v>44622.367766203701</v>
      </c>
    </row>
    <row r="298" spans="1:19" x14ac:dyDescent="0.2">
      <c r="A298" s="218" t="s">
        <v>258</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241</v>
      </c>
      <c r="Q298" s="218" t="s">
        <v>240</v>
      </c>
      <c r="R298" s="218" t="s">
        <v>249</v>
      </c>
      <c r="S298" s="212">
        <v>44622.367766203701</v>
      </c>
    </row>
    <row r="299" spans="1:19" x14ac:dyDescent="0.2">
      <c r="A299" s="218" t="s">
        <v>258</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241</v>
      </c>
      <c r="Q299" s="218" t="s">
        <v>240</v>
      </c>
      <c r="R299" s="218" t="s">
        <v>249</v>
      </c>
      <c r="S299" s="212">
        <v>44622.367766203701</v>
      </c>
    </row>
    <row r="300" spans="1:19" x14ac:dyDescent="0.2">
      <c r="A300" s="218" t="s">
        <v>258</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241</v>
      </c>
      <c r="Q300" s="218" t="s">
        <v>240</v>
      </c>
      <c r="R300" s="218" t="s">
        <v>249</v>
      </c>
      <c r="S300" s="212">
        <v>44622.367766203701</v>
      </c>
    </row>
    <row r="301" spans="1:19" x14ac:dyDescent="0.2">
      <c r="A301" s="218" t="s">
        <v>258</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241</v>
      </c>
      <c r="Q301" s="218" t="s">
        <v>240</v>
      </c>
      <c r="R301" s="218" t="s">
        <v>249</v>
      </c>
      <c r="S301" s="212">
        <v>44622.367766203701</v>
      </c>
    </row>
    <row r="302" spans="1:19" x14ac:dyDescent="0.2">
      <c r="A302" s="218" t="s">
        <v>258</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241</v>
      </c>
      <c r="Q302" s="218" t="s">
        <v>240</v>
      </c>
      <c r="R302" s="218" t="s">
        <v>249</v>
      </c>
      <c r="S302" s="212">
        <v>44622.367766203701</v>
      </c>
    </row>
    <row r="303" spans="1:19" x14ac:dyDescent="0.2">
      <c r="A303" s="218" t="s">
        <v>258</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241</v>
      </c>
      <c r="Q303" s="218" t="s">
        <v>240</v>
      </c>
      <c r="R303" s="218" t="s">
        <v>249</v>
      </c>
      <c r="S303" s="212">
        <v>44622.367766203701</v>
      </c>
    </row>
    <row r="304" spans="1:19" x14ac:dyDescent="0.2">
      <c r="A304" s="218" t="s">
        <v>258</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241</v>
      </c>
      <c r="Q304" s="218" t="s">
        <v>240</v>
      </c>
      <c r="R304" s="218" t="s">
        <v>249</v>
      </c>
      <c r="S304" s="212">
        <v>44622.367766203701</v>
      </c>
    </row>
    <row r="305" spans="1:19" x14ac:dyDescent="0.2">
      <c r="A305" s="218" t="s">
        <v>258</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241</v>
      </c>
      <c r="Q305" s="218" t="s">
        <v>240</v>
      </c>
      <c r="R305" s="218" t="s">
        <v>249</v>
      </c>
      <c r="S305" s="212">
        <v>44622.367766203701</v>
      </c>
    </row>
    <row r="306" spans="1:19" x14ac:dyDescent="0.2">
      <c r="A306" s="218" t="s">
        <v>258</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241</v>
      </c>
      <c r="Q306" s="218" t="s">
        <v>240</v>
      </c>
      <c r="R306" s="218" t="s">
        <v>249</v>
      </c>
      <c r="S306" s="212">
        <v>44622.367766203701</v>
      </c>
    </row>
    <row r="307" spans="1:19" x14ac:dyDescent="0.2">
      <c r="A307" s="218" t="s">
        <v>258</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241</v>
      </c>
      <c r="Q307" s="218" t="s">
        <v>240</v>
      </c>
      <c r="R307" s="218" t="s">
        <v>249</v>
      </c>
      <c r="S307" s="212">
        <v>44622.367766203701</v>
      </c>
    </row>
    <row r="308" spans="1:19" x14ac:dyDescent="0.2">
      <c r="A308" s="218" t="s">
        <v>258</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241</v>
      </c>
      <c r="Q308" s="218" t="s">
        <v>240</v>
      </c>
      <c r="R308" s="218" t="s">
        <v>249</v>
      </c>
      <c r="S308" s="212">
        <v>44622.367766203701</v>
      </c>
    </row>
    <row r="309" spans="1:19" x14ac:dyDescent="0.2">
      <c r="A309" s="218" t="s">
        <v>258</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241</v>
      </c>
      <c r="Q309" s="218" t="s">
        <v>240</v>
      </c>
      <c r="R309" s="218" t="s">
        <v>249</v>
      </c>
      <c r="S309" s="212">
        <v>44622.367766203701</v>
      </c>
    </row>
    <row r="310" spans="1:19" x14ac:dyDescent="0.2">
      <c r="A310" s="218" t="s">
        <v>258</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241</v>
      </c>
      <c r="Q310" s="218" t="s">
        <v>240</v>
      </c>
      <c r="R310" s="218" t="s">
        <v>249</v>
      </c>
      <c r="S310" s="212">
        <v>44622.367766203701</v>
      </c>
    </row>
    <row r="311" spans="1:19" x14ac:dyDescent="0.2">
      <c r="A311" s="218" t="s">
        <v>258</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241</v>
      </c>
      <c r="Q311" s="218" t="s">
        <v>240</v>
      </c>
      <c r="R311" s="218" t="s">
        <v>249</v>
      </c>
      <c r="S311" s="212">
        <v>44622.367766203701</v>
      </c>
    </row>
    <row r="312" spans="1:19" x14ac:dyDescent="0.2">
      <c r="A312" s="218" t="s">
        <v>258</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241</v>
      </c>
      <c r="Q312" s="218" t="s">
        <v>240</v>
      </c>
      <c r="R312" s="218" t="s">
        <v>249</v>
      </c>
      <c r="S312" s="212">
        <v>44622.367766203701</v>
      </c>
    </row>
    <row r="313" spans="1:19" x14ac:dyDescent="0.2">
      <c r="A313" s="218" t="s">
        <v>258</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241</v>
      </c>
      <c r="Q313" s="218" t="s">
        <v>240</v>
      </c>
      <c r="R313" s="218" t="s">
        <v>249</v>
      </c>
      <c r="S313" s="212">
        <v>44622.367766203701</v>
      </c>
    </row>
    <row r="314" spans="1:19" x14ac:dyDescent="0.2">
      <c r="A314" s="218" t="s">
        <v>258</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241</v>
      </c>
      <c r="Q314" s="218" t="s">
        <v>240</v>
      </c>
      <c r="R314" s="218" t="s">
        <v>249</v>
      </c>
      <c r="S314" s="212">
        <v>44622.367766203701</v>
      </c>
    </row>
    <row r="315" spans="1:19" x14ac:dyDescent="0.2">
      <c r="A315" s="218" t="s">
        <v>258</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241</v>
      </c>
      <c r="Q315" s="218" t="s">
        <v>240</v>
      </c>
      <c r="R315" s="218" t="s">
        <v>249</v>
      </c>
      <c r="S315" s="212">
        <v>44622.367766203701</v>
      </c>
    </row>
    <row r="316" spans="1:19" x14ac:dyDescent="0.2">
      <c r="A316" s="218" t="s">
        <v>258</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241</v>
      </c>
      <c r="Q316" s="218" t="s">
        <v>240</v>
      </c>
      <c r="R316" s="218" t="s">
        <v>249</v>
      </c>
      <c r="S316" s="212">
        <v>44622.367766203701</v>
      </c>
    </row>
    <row r="317" spans="1:19" x14ac:dyDescent="0.2">
      <c r="A317" s="218" t="s">
        <v>258</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241</v>
      </c>
      <c r="Q317" s="218" t="s">
        <v>240</v>
      </c>
      <c r="R317" s="218" t="s">
        <v>249</v>
      </c>
      <c r="S317" s="212">
        <v>44622.367766203701</v>
      </c>
    </row>
    <row r="318" spans="1:19" x14ac:dyDescent="0.2">
      <c r="A318" s="218" t="s">
        <v>258</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241</v>
      </c>
      <c r="Q318" s="218" t="s">
        <v>240</v>
      </c>
      <c r="R318" s="218" t="s">
        <v>249</v>
      </c>
      <c r="S318" s="212">
        <v>44622.367766203701</v>
      </c>
    </row>
    <row r="319" spans="1:19" x14ac:dyDescent="0.2">
      <c r="A319" s="218" t="s">
        <v>258</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241</v>
      </c>
      <c r="Q319" s="218" t="s">
        <v>240</v>
      </c>
      <c r="R319" s="218" t="s">
        <v>249</v>
      </c>
      <c r="S319" s="212">
        <v>44622.367766203701</v>
      </c>
    </row>
    <row r="320" spans="1:19" x14ac:dyDescent="0.2">
      <c r="A320" s="218" t="s">
        <v>258</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241</v>
      </c>
      <c r="Q320" s="218" t="s">
        <v>240</v>
      </c>
      <c r="R320" s="218" t="s">
        <v>249</v>
      </c>
      <c r="S320" s="212">
        <v>44622.367766203701</v>
      </c>
    </row>
    <row r="321" spans="1:19" x14ac:dyDescent="0.2">
      <c r="A321" s="218" t="s">
        <v>258</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241</v>
      </c>
      <c r="Q321" s="218" t="s">
        <v>240</v>
      </c>
      <c r="R321" s="218" t="s">
        <v>249</v>
      </c>
      <c r="S321" s="212">
        <v>44622.367766203701</v>
      </c>
    </row>
    <row r="322" spans="1:19" x14ac:dyDescent="0.2">
      <c r="A322" s="218" t="s">
        <v>258</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241</v>
      </c>
      <c r="Q322" s="218" t="s">
        <v>240</v>
      </c>
      <c r="R322" s="218" t="s">
        <v>249</v>
      </c>
      <c r="S322" s="212">
        <v>44622.367766203701</v>
      </c>
    </row>
    <row r="323" spans="1:19" x14ac:dyDescent="0.2">
      <c r="A323" s="218" t="s">
        <v>258</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241</v>
      </c>
      <c r="Q323" s="218" t="s">
        <v>240</v>
      </c>
      <c r="R323" s="218" t="s">
        <v>249</v>
      </c>
      <c r="S323" s="212">
        <v>44622.367766203701</v>
      </c>
    </row>
    <row r="324" spans="1:19" x14ac:dyDescent="0.2">
      <c r="A324" s="218" t="s">
        <v>258</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241</v>
      </c>
      <c r="Q324" s="218" t="s">
        <v>240</v>
      </c>
      <c r="R324" s="218" t="s">
        <v>249</v>
      </c>
      <c r="S324" s="212">
        <v>44622.367766203701</v>
      </c>
    </row>
    <row r="325" spans="1:19" x14ac:dyDescent="0.2">
      <c r="A325" s="218" t="s">
        <v>258</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241</v>
      </c>
      <c r="Q325" s="218" t="s">
        <v>240</v>
      </c>
      <c r="R325" s="218" t="s">
        <v>249</v>
      </c>
      <c r="S325" s="212">
        <v>44622.367766203701</v>
      </c>
    </row>
    <row r="326" spans="1:19" x14ac:dyDescent="0.2">
      <c r="A326" s="218" t="s">
        <v>258</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241</v>
      </c>
      <c r="Q326" s="218" t="s">
        <v>240</v>
      </c>
      <c r="R326" s="218" t="s">
        <v>249</v>
      </c>
      <c r="S326" s="212">
        <v>44622.367766203701</v>
      </c>
    </row>
    <row r="327" spans="1:19" x14ac:dyDescent="0.2">
      <c r="A327" s="218" t="s">
        <v>258</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241</v>
      </c>
      <c r="Q327" s="218" t="s">
        <v>240</v>
      </c>
      <c r="R327" s="218" t="s">
        <v>249</v>
      </c>
      <c r="S327" s="212">
        <v>44622.367766203701</v>
      </c>
    </row>
    <row r="328" spans="1:19" x14ac:dyDescent="0.2">
      <c r="A328" s="218" t="s">
        <v>258</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241</v>
      </c>
      <c r="Q328" s="218" t="s">
        <v>240</v>
      </c>
      <c r="R328" s="218" t="s">
        <v>249</v>
      </c>
      <c r="S328" s="212">
        <v>44622.367766203701</v>
      </c>
    </row>
    <row r="329" spans="1:19" x14ac:dyDescent="0.2">
      <c r="A329" s="218" t="s">
        <v>258</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241</v>
      </c>
      <c r="Q329" s="218" t="s">
        <v>240</v>
      </c>
      <c r="R329" s="218" t="s">
        <v>249</v>
      </c>
      <c r="S329" s="212">
        <v>44622.367766203701</v>
      </c>
    </row>
    <row r="330" spans="1:19" x14ac:dyDescent="0.2">
      <c r="A330" s="218" t="s">
        <v>258</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241</v>
      </c>
      <c r="Q330" s="218" t="s">
        <v>240</v>
      </c>
      <c r="R330" s="218" t="s">
        <v>249</v>
      </c>
      <c r="S330" s="212">
        <v>44622.367766203701</v>
      </c>
    </row>
    <row r="331" spans="1:19" x14ac:dyDescent="0.2">
      <c r="A331" s="218" t="s">
        <v>258</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241</v>
      </c>
      <c r="Q331" s="218" t="s">
        <v>240</v>
      </c>
      <c r="R331" s="218" t="s">
        <v>249</v>
      </c>
      <c r="S331" s="212">
        <v>44622.367766203701</v>
      </c>
    </row>
    <row r="332" spans="1:19" x14ac:dyDescent="0.2">
      <c r="A332" s="218" t="s">
        <v>258</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241</v>
      </c>
      <c r="Q332" s="218" t="s">
        <v>240</v>
      </c>
      <c r="R332" s="218" t="s">
        <v>249</v>
      </c>
      <c r="S332" s="212">
        <v>44622.367766203701</v>
      </c>
    </row>
    <row r="333" spans="1:19" x14ac:dyDescent="0.2">
      <c r="A333" s="218" t="s">
        <v>258</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241</v>
      </c>
      <c r="Q333" s="218" t="s">
        <v>240</v>
      </c>
      <c r="R333" s="218" t="s">
        <v>249</v>
      </c>
      <c r="S333" s="212">
        <v>44622.367766203701</v>
      </c>
    </row>
    <row r="334" spans="1:19" x14ac:dyDescent="0.2">
      <c r="A334" s="218" t="s">
        <v>258</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241</v>
      </c>
      <c r="Q334" s="218" t="s">
        <v>240</v>
      </c>
      <c r="R334" s="218" t="s">
        <v>249</v>
      </c>
      <c r="S334" s="212">
        <v>44622.367766203701</v>
      </c>
    </row>
    <row r="335" spans="1:19" x14ac:dyDescent="0.2">
      <c r="A335" s="218" t="s">
        <v>258</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241</v>
      </c>
      <c r="Q335" s="218" t="s">
        <v>240</v>
      </c>
      <c r="R335" s="218" t="s">
        <v>249</v>
      </c>
      <c r="S335" s="212">
        <v>44622.367766203701</v>
      </c>
    </row>
    <row r="336" spans="1:19" x14ac:dyDescent="0.2">
      <c r="A336" s="218" t="s">
        <v>258</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241</v>
      </c>
      <c r="Q336" s="218" t="s">
        <v>240</v>
      </c>
      <c r="R336" s="218" t="s">
        <v>249</v>
      </c>
      <c r="S336" s="212">
        <v>44622.367766203701</v>
      </c>
    </row>
    <row r="337" spans="1:19" x14ac:dyDescent="0.2">
      <c r="A337" s="218" t="s">
        <v>258</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241</v>
      </c>
      <c r="Q337" s="218" t="s">
        <v>240</v>
      </c>
      <c r="R337" s="218" t="s">
        <v>249</v>
      </c>
      <c r="S337" s="212">
        <v>44622.367766203701</v>
      </c>
    </row>
    <row r="338" spans="1:19" x14ac:dyDescent="0.2">
      <c r="A338" s="218" t="s">
        <v>258</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241</v>
      </c>
      <c r="Q338" s="218" t="s">
        <v>240</v>
      </c>
      <c r="R338" s="218" t="s">
        <v>249</v>
      </c>
      <c r="S338" s="212">
        <v>44622.367766203701</v>
      </c>
    </row>
    <row r="339" spans="1:19" x14ac:dyDescent="0.2">
      <c r="A339" s="218" t="s">
        <v>258</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241</v>
      </c>
      <c r="Q339" s="218" t="s">
        <v>240</v>
      </c>
      <c r="R339" s="218" t="s">
        <v>249</v>
      </c>
      <c r="S339" s="212">
        <v>44622.367766203701</v>
      </c>
    </row>
    <row r="340" spans="1:19" x14ac:dyDescent="0.2">
      <c r="A340" s="218" t="s">
        <v>258</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241</v>
      </c>
      <c r="Q340" s="218" t="s">
        <v>240</v>
      </c>
      <c r="R340" s="218" t="s">
        <v>249</v>
      </c>
      <c r="S340" s="212">
        <v>44622.367766203701</v>
      </c>
    </row>
    <row r="341" spans="1:19" x14ac:dyDescent="0.2">
      <c r="A341" s="218" t="s">
        <v>258</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241</v>
      </c>
      <c r="Q341" s="218" t="s">
        <v>240</v>
      </c>
      <c r="R341" s="218" t="s">
        <v>249</v>
      </c>
      <c r="S341" s="212">
        <v>44622.367766203701</v>
      </c>
    </row>
    <row r="342" spans="1:19" x14ac:dyDescent="0.2">
      <c r="A342" s="218" t="s">
        <v>258</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241</v>
      </c>
      <c r="Q342" s="218" t="s">
        <v>240</v>
      </c>
      <c r="R342" s="218" t="s">
        <v>249</v>
      </c>
      <c r="S342" s="212">
        <v>44622.367766203701</v>
      </c>
    </row>
    <row r="343" spans="1:19" x14ac:dyDescent="0.2">
      <c r="A343" s="218" t="s">
        <v>258</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241</v>
      </c>
      <c r="Q343" s="218" t="s">
        <v>240</v>
      </c>
      <c r="R343" s="218" t="s">
        <v>249</v>
      </c>
      <c r="S343" s="212">
        <v>44622.367766203701</v>
      </c>
    </row>
    <row r="344" spans="1:19" x14ac:dyDescent="0.2">
      <c r="A344" s="218" t="s">
        <v>258</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241</v>
      </c>
      <c r="Q344" s="218" t="s">
        <v>240</v>
      </c>
      <c r="R344" s="218" t="s">
        <v>249</v>
      </c>
      <c r="S344" s="212">
        <v>44622.367766203701</v>
      </c>
    </row>
    <row r="345" spans="1:19" x14ac:dyDescent="0.2">
      <c r="A345" s="218" t="s">
        <v>258</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241</v>
      </c>
      <c r="Q345" s="218" t="s">
        <v>240</v>
      </c>
      <c r="R345" s="218" t="s">
        <v>249</v>
      </c>
      <c r="S345" s="212">
        <v>44622.367766203701</v>
      </c>
    </row>
    <row r="346" spans="1:19" x14ac:dyDescent="0.2">
      <c r="A346" s="218" t="s">
        <v>258</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241</v>
      </c>
      <c r="Q346" s="218" t="s">
        <v>240</v>
      </c>
      <c r="R346" s="218" t="s">
        <v>249</v>
      </c>
      <c r="S346" s="212">
        <v>44622.367766203701</v>
      </c>
    </row>
    <row r="347" spans="1:19" x14ac:dyDescent="0.2">
      <c r="A347" s="218" t="s">
        <v>258</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241</v>
      </c>
      <c r="Q347" s="218" t="s">
        <v>240</v>
      </c>
      <c r="R347" s="218" t="s">
        <v>249</v>
      </c>
      <c r="S347" s="212">
        <v>44622.367766203701</v>
      </c>
    </row>
    <row r="348" spans="1:19" x14ac:dyDescent="0.2">
      <c r="A348" s="218" t="s">
        <v>258</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241</v>
      </c>
      <c r="Q348" s="218" t="s">
        <v>240</v>
      </c>
      <c r="R348" s="218" t="s">
        <v>249</v>
      </c>
      <c r="S348" s="212">
        <v>44622.367766203701</v>
      </c>
    </row>
    <row r="349" spans="1:19" x14ac:dyDescent="0.2">
      <c r="A349" s="218" t="s">
        <v>258</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241</v>
      </c>
      <c r="Q349" s="218" t="s">
        <v>240</v>
      </c>
      <c r="R349" s="218" t="s">
        <v>249</v>
      </c>
      <c r="S349" s="212">
        <v>44622.367766203701</v>
      </c>
    </row>
    <row r="350" spans="1:19" x14ac:dyDescent="0.2">
      <c r="A350" s="218" t="s">
        <v>258</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241</v>
      </c>
      <c r="Q350" s="218" t="s">
        <v>240</v>
      </c>
      <c r="R350" s="218" t="s">
        <v>249</v>
      </c>
      <c r="S350" s="212">
        <v>44622.367766203701</v>
      </c>
    </row>
    <row r="351" spans="1:19" x14ac:dyDescent="0.2">
      <c r="A351" s="218" t="s">
        <v>258</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241</v>
      </c>
      <c r="Q351" s="218" t="s">
        <v>240</v>
      </c>
      <c r="R351" s="218" t="s">
        <v>249</v>
      </c>
      <c r="S351" s="212">
        <v>44622.367766203701</v>
      </c>
    </row>
    <row r="352" spans="1:19" x14ac:dyDescent="0.2">
      <c r="A352" s="218" t="s">
        <v>258</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241</v>
      </c>
      <c r="Q352" s="218" t="s">
        <v>240</v>
      </c>
      <c r="R352" s="218" t="s">
        <v>249</v>
      </c>
      <c r="S352" s="212">
        <v>44622.367766203701</v>
      </c>
    </row>
    <row r="353" spans="1:19" x14ac:dyDescent="0.2">
      <c r="A353" s="218" t="s">
        <v>258</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241</v>
      </c>
      <c r="Q353" s="218" t="s">
        <v>240</v>
      </c>
      <c r="R353" s="218" t="s">
        <v>249</v>
      </c>
      <c r="S353" s="212">
        <v>44622.367766203701</v>
      </c>
    </row>
    <row r="354" spans="1:19" x14ac:dyDescent="0.2">
      <c r="A354" s="218" t="s">
        <v>258</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241</v>
      </c>
      <c r="Q354" s="218" t="s">
        <v>240</v>
      </c>
      <c r="R354" s="218" t="s">
        <v>249</v>
      </c>
      <c r="S354" s="212">
        <v>44622.367766203701</v>
      </c>
    </row>
    <row r="355" spans="1:19" x14ac:dyDescent="0.2">
      <c r="A355" s="218" t="s">
        <v>258</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241</v>
      </c>
      <c r="Q355" s="218" t="s">
        <v>240</v>
      </c>
      <c r="R355" s="218" t="s">
        <v>249</v>
      </c>
      <c r="S355" s="212">
        <v>44622.367766203701</v>
      </c>
    </row>
    <row r="356" spans="1:19" x14ac:dyDescent="0.2">
      <c r="A356" s="218" t="s">
        <v>258</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241</v>
      </c>
      <c r="Q356" s="218" t="s">
        <v>240</v>
      </c>
      <c r="R356" s="218" t="s">
        <v>249</v>
      </c>
      <c r="S356" s="212">
        <v>44622.367766203701</v>
      </c>
    </row>
    <row r="357" spans="1:19" x14ac:dyDescent="0.2">
      <c r="A357" s="218" t="s">
        <v>258</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241</v>
      </c>
      <c r="Q357" s="218" t="s">
        <v>240</v>
      </c>
      <c r="R357" s="218" t="s">
        <v>249</v>
      </c>
      <c r="S357" s="212">
        <v>44622.367766203701</v>
      </c>
    </row>
    <row r="358" spans="1:19" x14ac:dyDescent="0.2">
      <c r="A358" s="218" t="s">
        <v>258</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241</v>
      </c>
      <c r="Q358" s="218" t="s">
        <v>240</v>
      </c>
      <c r="R358" s="218" t="s">
        <v>249</v>
      </c>
      <c r="S358" s="212">
        <v>44622.367766203701</v>
      </c>
    </row>
    <row r="359" spans="1:19" x14ac:dyDescent="0.2">
      <c r="A359" s="218" t="s">
        <v>258</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241</v>
      </c>
      <c r="Q359" s="218" t="s">
        <v>240</v>
      </c>
      <c r="R359" s="218" t="s">
        <v>249</v>
      </c>
      <c r="S359" s="212">
        <v>44622.367766203701</v>
      </c>
    </row>
    <row r="360" spans="1:19" x14ac:dyDescent="0.2">
      <c r="A360" s="218" t="s">
        <v>258</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241</v>
      </c>
      <c r="Q360" s="218" t="s">
        <v>240</v>
      </c>
      <c r="R360" s="218" t="s">
        <v>249</v>
      </c>
      <c r="S360" s="212">
        <v>44622.367766203701</v>
      </c>
    </row>
    <row r="361" spans="1:19" x14ac:dyDescent="0.2">
      <c r="A361" s="218" t="s">
        <v>258</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241</v>
      </c>
      <c r="Q361" s="218" t="s">
        <v>240</v>
      </c>
      <c r="R361" s="218" t="s">
        <v>249</v>
      </c>
      <c r="S361" s="212">
        <v>44622.367766203701</v>
      </c>
    </row>
    <row r="362" spans="1:19" x14ac:dyDescent="0.2">
      <c r="A362" s="218" t="s">
        <v>258</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241</v>
      </c>
      <c r="Q362" s="218" t="s">
        <v>240</v>
      </c>
      <c r="R362" s="218" t="s">
        <v>249</v>
      </c>
      <c r="S362" s="212">
        <v>44622.367766203701</v>
      </c>
    </row>
    <row r="363" spans="1:19" x14ac:dyDescent="0.2">
      <c r="A363" s="218" t="s">
        <v>258</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241</v>
      </c>
      <c r="Q363" s="218" t="s">
        <v>240</v>
      </c>
      <c r="R363" s="218" t="s">
        <v>249</v>
      </c>
      <c r="S363" s="212">
        <v>44622.367766203701</v>
      </c>
    </row>
    <row r="364" spans="1:19" x14ac:dyDescent="0.2">
      <c r="A364" s="218" t="s">
        <v>258</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241</v>
      </c>
      <c r="Q364" s="218" t="s">
        <v>240</v>
      </c>
      <c r="R364" s="218" t="s">
        <v>249</v>
      </c>
      <c r="S364" s="212">
        <v>44622.367766203701</v>
      </c>
    </row>
    <row r="365" spans="1:19" x14ac:dyDescent="0.2">
      <c r="A365" s="218" t="s">
        <v>258</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241</v>
      </c>
      <c r="Q365" s="218" t="s">
        <v>240</v>
      </c>
      <c r="R365" s="218" t="s">
        <v>249</v>
      </c>
      <c r="S365" s="212">
        <v>44622.367766203701</v>
      </c>
    </row>
    <row r="366" spans="1:19" x14ac:dyDescent="0.2">
      <c r="A366" s="218" t="s">
        <v>258</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241</v>
      </c>
      <c r="Q366" s="218" t="s">
        <v>240</v>
      </c>
      <c r="R366" s="218" t="s">
        <v>249</v>
      </c>
      <c r="S366" s="212">
        <v>44622.367766203701</v>
      </c>
    </row>
    <row r="367" spans="1:19" x14ac:dyDescent="0.2">
      <c r="A367" s="218" t="s">
        <v>258</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241</v>
      </c>
      <c r="Q367" s="218" t="s">
        <v>240</v>
      </c>
      <c r="R367" s="218" t="s">
        <v>249</v>
      </c>
      <c r="S367" s="212">
        <v>44622.367766203701</v>
      </c>
    </row>
    <row r="368" spans="1:19" x14ac:dyDescent="0.2">
      <c r="A368" s="218" t="s">
        <v>258</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241</v>
      </c>
      <c r="Q368" s="218" t="s">
        <v>240</v>
      </c>
      <c r="R368" s="218" t="s">
        <v>249</v>
      </c>
      <c r="S368" s="212">
        <v>44622.367766203701</v>
      </c>
    </row>
    <row r="369" spans="1:19" x14ac:dyDescent="0.2">
      <c r="A369" s="218" t="s">
        <v>258</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241</v>
      </c>
      <c r="Q369" s="218" t="s">
        <v>240</v>
      </c>
      <c r="R369" s="218" t="s">
        <v>249</v>
      </c>
      <c r="S369" s="212">
        <v>44622.367766203701</v>
      </c>
    </row>
    <row r="370" spans="1:19" x14ac:dyDescent="0.2">
      <c r="A370" s="218" t="s">
        <v>258</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241</v>
      </c>
      <c r="Q370" s="218" t="s">
        <v>240</v>
      </c>
      <c r="R370" s="218" t="s">
        <v>249</v>
      </c>
      <c r="S370" s="212">
        <v>44622.367766203701</v>
      </c>
    </row>
    <row r="371" spans="1:19" x14ac:dyDescent="0.2">
      <c r="A371" s="218" t="s">
        <v>258</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241</v>
      </c>
      <c r="Q371" s="218" t="s">
        <v>240</v>
      </c>
      <c r="R371" s="218" t="s">
        <v>249</v>
      </c>
      <c r="S371" s="212">
        <v>44622.367766203701</v>
      </c>
    </row>
    <row r="372" spans="1:19" x14ac:dyDescent="0.2">
      <c r="A372" s="218" t="s">
        <v>258</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241</v>
      </c>
      <c r="Q372" s="218" t="s">
        <v>240</v>
      </c>
      <c r="R372" s="218" t="s">
        <v>249</v>
      </c>
      <c r="S372" s="212">
        <v>44622.367766203701</v>
      </c>
    </row>
    <row r="373" spans="1:19" x14ac:dyDescent="0.2">
      <c r="A373" s="218" t="s">
        <v>258</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241</v>
      </c>
      <c r="Q373" s="218" t="s">
        <v>240</v>
      </c>
      <c r="R373" s="218" t="s">
        <v>249</v>
      </c>
      <c r="S373" s="212">
        <v>44622.367766203701</v>
      </c>
    </row>
    <row r="374" spans="1:19" x14ac:dyDescent="0.2">
      <c r="A374" s="218" t="s">
        <v>258</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241</v>
      </c>
      <c r="Q374" s="218" t="s">
        <v>240</v>
      </c>
      <c r="R374" s="218" t="s">
        <v>249</v>
      </c>
      <c r="S374" s="212">
        <v>44622.367766203701</v>
      </c>
    </row>
    <row r="375" spans="1:19" x14ac:dyDescent="0.2">
      <c r="A375" s="218" t="s">
        <v>258</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241</v>
      </c>
      <c r="Q375" s="218" t="s">
        <v>240</v>
      </c>
      <c r="R375" s="218" t="s">
        <v>249</v>
      </c>
      <c r="S375" s="212">
        <v>44622.367766203701</v>
      </c>
    </row>
    <row r="376" spans="1:19" x14ac:dyDescent="0.2">
      <c r="A376" s="218" t="s">
        <v>258</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241</v>
      </c>
      <c r="Q376" s="218" t="s">
        <v>240</v>
      </c>
      <c r="R376" s="218" t="s">
        <v>249</v>
      </c>
      <c r="S376" s="212">
        <v>44622.367766203701</v>
      </c>
    </row>
    <row r="377" spans="1:19" x14ac:dyDescent="0.2">
      <c r="A377" s="218" t="s">
        <v>258</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241</v>
      </c>
      <c r="Q377" s="218" t="s">
        <v>240</v>
      </c>
      <c r="R377" s="218" t="s">
        <v>249</v>
      </c>
      <c r="S377" s="212">
        <v>44622.367766203701</v>
      </c>
    </row>
    <row r="378" spans="1:19" x14ac:dyDescent="0.2">
      <c r="A378" s="218" t="s">
        <v>258</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241</v>
      </c>
      <c r="Q378" s="218" t="s">
        <v>240</v>
      </c>
      <c r="R378" s="218" t="s">
        <v>249</v>
      </c>
      <c r="S378" s="212">
        <v>44622.367766203701</v>
      </c>
    </row>
    <row r="379" spans="1:19" x14ac:dyDescent="0.2">
      <c r="A379" s="218" t="s">
        <v>258</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241</v>
      </c>
      <c r="Q379" s="218" t="s">
        <v>240</v>
      </c>
      <c r="R379" s="218" t="s">
        <v>249</v>
      </c>
      <c r="S379" s="212">
        <v>44622.367766203701</v>
      </c>
    </row>
    <row r="380" spans="1:19" x14ac:dyDescent="0.2">
      <c r="A380" s="218" t="s">
        <v>258</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241</v>
      </c>
      <c r="Q380" s="218" t="s">
        <v>240</v>
      </c>
      <c r="R380" s="218" t="s">
        <v>249</v>
      </c>
      <c r="S380" s="212">
        <v>44622.367766203701</v>
      </c>
    </row>
    <row r="381" spans="1:19" x14ac:dyDescent="0.2">
      <c r="A381" s="218" t="s">
        <v>258</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241</v>
      </c>
      <c r="Q381" s="218" t="s">
        <v>240</v>
      </c>
      <c r="R381" s="218" t="s">
        <v>249</v>
      </c>
      <c r="S381" s="212">
        <v>44622.367766203701</v>
      </c>
    </row>
    <row r="382" spans="1:19" x14ac:dyDescent="0.2">
      <c r="A382" s="218" t="s">
        <v>258</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241</v>
      </c>
      <c r="Q382" s="218" t="s">
        <v>240</v>
      </c>
      <c r="R382" s="218" t="s">
        <v>249</v>
      </c>
      <c r="S382" s="212">
        <v>44622.367766203701</v>
      </c>
    </row>
    <row r="383" spans="1:19" x14ac:dyDescent="0.2">
      <c r="A383" s="218" t="s">
        <v>258</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241</v>
      </c>
      <c r="Q383" s="218" t="s">
        <v>240</v>
      </c>
      <c r="R383" s="218" t="s">
        <v>249</v>
      </c>
      <c r="S383" s="212">
        <v>44622.367766203701</v>
      </c>
    </row>
    <row r="384" spans="1:19" x14ac:dyDescent="0.2">
      <c r="A384" s="218" t="s">
        <v>258</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241</v>
      </c>
      <c r="Q384" s="218" t="s">
        <v>240</v>
      </c>
      <c r="R384" s="218" t="s">
        <v>249</v>
      </c>
      <c r="S384" s="212">
        <v>44622.367766203701</v>
      </c>
    </row>
    <row r="385" spans="1:19" x14ac:dyDescent="0.2">
      <c r="A385" s="218" t="s">
        <v>258</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241</v>
      </c>
      <c r="Q385" s="218" t="s">
        <v>240</v>
      </c>
      <c r="R385" s="218" t="s">
        <v>249</v>
      </c>
      <c r="S385" s="212">
        <v>44622.367766203701</v>
      </c>
    </row>
    <row r="386" spans="1:19" x14ac:dyDescent="0.2">
      <c r="A386" s="218" t="s">
        <v>258</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241</v>
      </c>
      <c r="Q386" s="218" t="s">
        <v>240</v>
      </c>
      <c r="R386" s="218" t="s">
        <v>249</v>
      </c>
      <c r="S386" s="212">
        <v>44622.367766203701</v>
      </c>
    </row>
    <row r="387" spans="1:19" x14ac:dyDescent="0.2">
      <c r="A387" s="218" t="s">
        <v>258</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241</v>
      </c>
      <c r="Q387" s="218" t="s">
        <v>240</v>
      </c>
      <c r="R387" s="218" t="s">
        <v>249</v>
      </c>
      <c r="S387" s="212">
        <v>44622.367766203701</v>
      </c>
    </row>
    <row r="388" spans="1:19" x14ac:dyDescent="0.2">
      <c r="A388" s="218" t="s">
        <v>258</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241</v>
      </c>
      <c r="Q388" s="218" t="s">
        <v>240</v>
      </c>
      <c r="R388" s="218" t="s">
        <v>249</v>
      </c>
      <c r="S388" s="212">
        <v>44622.367766203701</v>
      </c>
    </row>
    <row r="389" spans="1:19" x14ac:dyDescent="0.2">
      <c r="A389" s="218" t="s">
        <v>258</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241</v>
      </c>
      <c r="Q389" s="218" t="s">
        <v>240</v>
      </c>
      <c r="R389" s="218" t="s">
        <v>249</v>
      </c>
      <c r="S389" s="212">
        <v>44622.367766203701</v>
      </c>
    </row>
    <row r="390" spans="1:19" x14ac:dyDescent="0.2">
      <c r="A390" s="218" t="s">
        <v>258</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241</v>
      </c>
      <c r="Q390" s="218" t="s">
        <v>240</v>
      </c>
      <c r="R390" s="218" t="s">
        <v>249</v>
      </c>
      <c r="S390" s="212">
        <v>44622.367766203701</v>
      </c>
    </row>
    <row r="391" spans="1:19" x14ac:dyDescent="0.2">
      <c r="A391" s="218" t="s">
        <v>258</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241</v>
      </c>
      <c r="Q391" s="218" t="s">
        <v>240</v>
      </c>
      <c r="R391" s="218" t="s">
        <v>249</v>
      </c>
      <c r="S391" s="212">
        <v>44622.367766203701</v>
      </c>
    </row>
    <row r="392" spans="1:19" x14ac:dyDescent="0.2">
      <c r="A392" s="218" t="s">
        <v>258</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241</v>
      </c>
      <c r="Q392" s="218" t="s">
        <v>240</v>
      </c>
      <c r="R392" s="218" t="s">
        <v>249</v>
      </c>
      <c r="S392" s="212">
        <v>44622.367766203701</v>
      </c>
    </row>
    <row r="393" spans="1:19" x14ac:dyDescent="0.2">
      <c r="A393" s="218" t="s">
        <v>258</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241</v>
      </c>
      <c r="Q393" s="218" t="s">
        <v>240</v>
      </c>
      <c r="R393" s="218" t="s">
        <v>249</v>
      </c>
      <c r="S393" s="212">
        <v>44622.367766203701</v>
      </c>
    </row>
    <row r="394" spans="1:19" x14ac:dyDescent="0.2">
      <c r="A394" s="218" t="s">
        <v>258</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241</v>
      </c>
      <c r="Q394" s="218" t="s">
        <v>240</v>
      </c>
      <c r="R394" s="218" t="s">
        <v>249</v>
      </c>
      <c r="S394" s="212">
        <v>44622.367766203701</v>
      </c>
    </row>
    <row r="395" spans="1:19" x14ac:dyDescent="0.2">
      <c r="A395" s="218" t="s">
        <v>258</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241</v>
      </c>
      <c r="Q395" s="218" t="s">
        <v>240</v>
      </c>
      <c r="R395" s="218" t="s">
        <v>249</v>
      </c>
      <c r="S395" s="212">
        <v>44622.367766203701</v>
      </c>
    </row>
    <row r="396" spans="1:19" x14ac:dyDescent="0.2">
      <c r="A396" s="218" t="s">
        <v>258</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241</v>
      </c>
      <c r="Q396" s="218" t="s">
        <v>240</v>
      </c>
      <c r="R396" s="218" t="s">
        <v>249</v>
      </c>
      <c r="S396" s="212">
        <v>44622.367766203701</v>
      </c>
    </row>
    <row r="397" spans="1:19" x14ac:dyDescent="0.2">
      <c r="A397" s="218" t="s">
        <v>258</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241</v>
      </c>
      <c r="Q397" s="218" t="s">
        <v>240</v>
      </c>
      <c r="R397" s="218" t="s">
        <v>249</v>
      </c>
      <c r="S397" s="212">
        <v>44622.367766203701</v>
      </c>
    </row>
    <row r="398" spans="1:19" x14ac:dyDescent="0.2">
      <c r="A398" s="218" t="s">
        <v>258</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241</v>
      </c>
      <c r="Q398" s="218" t="s">
        <v>240</v>
      </c>
      <c r="R398" s="218" t="s">
        <v>249</v>
      </c>
      <c r="S398" s="212">
        <v>44622.367766203701</v>
      </c>
    </row>
    <row r="399" spans="1:19" x14ac:dyDescent="0.2">
      <c r="A399" s="218" t="s">
        <v>258</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241</v>
      </c>
      <c r="Q399" s="218" t="s">
        <v>240</v>
      </c>
      <c r="R399" s="218" t="s">
        <v>249</v>
      </c>
      <c r="S399" s="212">
        <v>44622.367766203701</v>
      </c>
    </row>
    <row r="400" spans="1:19" x14ac:dyDescent="0.2">
      <c r="A400" s="218" t="s">
        <v>258</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241</v>
      </c>
      <c r="Q400" s="218" t="s">
        <v>240</v>
      </c>
      <c r="R400" s="218" t="s">
        <v>249</v>
      </c>
      <c r="S400" s="212">
        <v>44622.367766203701</v>
      </c>
    </row>
    <row r="401" spans="1:19" x14ac:dyDescent="0.2">
      <c r="A401" s="218" t="s">
        <v>258</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241</v>
      </c>
      <c r="Q401" s="218" t="s">
        <v>240</v>
      </c>
      <c r="R401" s="218" t="s">
        <v>249</v>
      </c>
      <c r="S401" s="212">
        <v>44622.367766203701</v>
      </c>
    </row>
    <row r="402" spans="1:19" x14ac:dyDescent="0.2">
      <c r="A402" s="218" t="s">
        <v>258</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241</v>
      </c>
      <c r="Q402" s="218" t="s">
        <v>240</v>
      </c>
      <c r="R402" s="218" t="s">
        <v>249</v>
      </c>
      <c r="S402" s="212">
        <v>44622.367766203701</v>
      </c>
    </row>
    <row r="403" spans="1:19" x14ac:dyDescent="0.2">
      <c r="A403" s="218" t="s">
        <v>258</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241</v>
      </c>
      <c r="Q403" s="218" t="s">
        <v>240</v>
      </c>
      <c r="R403" s="218" t="s">
        <v>249</v>
      </c>
      <c r="S403" s="212">
        <v>44622.367766203701</v>
      </c>
    </row>
    <row r="404" spans="1:19" x14ac:dyDescent="0.2">
      <c r="A404" s="218" t="s">
        <v>258</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241</v>
      </c>
      <c r="Q404" s="218" t="s">
        <v>240</v>
      </c>
      <c r="R404" s="218" t="s">
        <v>249</v>
      </c>
      <c r="S404" s="212">
        <v>44622.367766203701</v>
      </c>
    </row>
    <row r="405" spans="1:19" x14ac:dyDescent="0.2">
      <c r="A405" s="218" t="s">
        <v>258</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241</v>
      </c>
      <c r="Q405" s="218" t="s">
        <v>240</v>
      </c>
      <c r="R405" s="218" t="s">
        <v>249</v>
      </c>
      <c r="S405" s="212">
        <v>44622.367766203701</v>
      </c>
    </row>
    <row r="406" spans="1:19" x14ac:dyDescent="0.2">
      <c r="A406" s="218" t="s">
        <v>258</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241</v>
      </c>
      <c r="Q406" s="218" t="s">
        <v>240</v>
      </c>
      <c r="R406" s="218" t="s">
        <v>249</v>
      </c>
      <c r="S406" s="212">
        <v>44622.367766203701</v>
      </c>
    </row>
    <row r="407" spans="1:19" x14ac:dyDescent="0.2">
      <c r="A407" s="218" t="s">
        <v>258</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241</v>
      </c>
      <c r="Q407" s="218" t="s">
        <v>240</v>
      </c>
      <c r="R407" s="218" t="s">
        <v>249</v>
      </c>
      <c r="S407" s="212">
        <v>44622.367766203701</v>
      </c>
    </row>
    <row r="408" spans="1:19" x14ac:dyDescent="0.2">
      <c r="A408" s="218" t="s">
        <v>258</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241</v>
      </c>
      <c r="Q408" s="218" t="s">
        <v>240</v>
      </c>
      <c r="R408" s="218" t="s">
        <v>249</v>
      </c>
      <c r="S408" s="212">
        <v>44622.367766203701</v>
      </c>
    </row>
    <row r="409" spans="1:19" x14ac:dyDescent="0.2">
      <c r="A409" s="218" t="s">
        <v>258</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241</v>
      </c>
      <c r="Q409" s="218" t="s">
        <v>240</v>
      </c>
      <c r="R409" s="218" t="s">
        <v>249</v>
      </c>
      <c r="S409" s="212">
        <v>44622.367766203701</v>
      </c>
    </row>
    <row r="410" spans="1:19" x14ac:dyDescent="0.2">
      <c r="A410" s="218" t="s">
        <v>258</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241</v>
      </c>
      <c r="Q410" s="218" t="s">
        <v>240</v>
      </c>
      <c r="R410" s="218" t="s">
        <v>249</v>
      </c>
      <c r="S410" s="212">
        <v>44622.367766203701</v>
      </c>
    </row>
    <row r="411" spans="1:19" x14ac:dyDescent="0.2">
      <c r="A411" s="218" t="s">
        <v>258</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241</v>
      </c>
      <c r="Q411" s="218" t="s">
        <v>240</v>
      </c>
      <c r="R411" s="218" t="s">
        <v>249</v>
      </c>
      <c r="S411" s="212">
        <v>44622.367766203701</v>
      </c>
    </row>
    <row r="412" spans="1:19" x14ac:dyDescent="0.2">
      <c r="A412" s="218" t="s">
        <v>258</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241</v>
      </c>
      <c r="Q412" s="218" t="s">
        <v>240</v>
      </c>
      <c r="R412" s="218" t="s">
        <v>249</v>
      </c>
      <c r="S412" s="212">
        <v>44622.367766203701</v>
      </c>
    </row>
    <row r="413" spans="1:19" x14ac:dyDescent="0.2">
      <c r="A413" s="218" t="s">
        <v>258</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241</v>
      </c>
      <c r="Q413" s="218" t="s">
        <v>240</v>
      </c>
      <c r="R413" s="218" t="s">
        <v>249</v>
      </c>
      <c r="S413" s="212">
        <v>44622.367766203701</v>
      </c>
    </row>
    <row r="414" spans="1:19" x14ac:dyDescent="0.2">
      <c r="A414" s="218" t="s">
        <v>258</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241</v>
      </c>
      <c r="Q414" s="218" t="s">
        <v>240</v>
      </c>
      <c r="R414" s="218" t="s">
        <v>249</v>
      </c>
      <c r="S414" s="212">
        <v>44622.367766203701</v>
      </c>
    </row>
    <row r="415" spans="1:19" x14ac:dyDescent="0.2">
      <c r="A415" s="218" t="s">
        <v>258</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241</v>
      </c>
      <c r="Q415" s="218" t="s">
        <v>240</v>
      </c>
      <c r="R415" s="218" t="s">
        <v>249</v>
      </c>
      <c r="S415" s="212">
        <v>44622.367766203701</v>
      </c>
    </row>
    <row r="416" spans="1:19" x14ac:dyDescent="0.2">
      <c r="A416" s="218" t="s">
        <v>258</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241</v>
      </c>
      <c r="Q416" s="218" t="s">
        <v>240</v>
      </c>
      <c r="R416" s="218" t="s">
        <v>249</v>
      </c>
      <c r="S416" s="212">
        <v>44622.367766203701</v>
      </c>
    </row>
    <row r="417" spans="1:19" x14ac:dyDescent="0.2">
      <c r="A417" s="218" t="s">
        <v>258</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241</v>
      </c>
      <c r="Q417" s="218" t="s">
        <v>240</v>
      </c>
      <c r="R417" s="218" t="s">
        <v>249</v>
      </c>
      <c r="S417" s="212">
        <v>44622.367766203701</v>
      </c>
    </row>
    <row r="418" spans="1:19" x14ac:dyDescent="0.2">
      <c r="A418" s="218" t="s">
        <v>258</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241</v>
      </c>
      <c r="Q418" s="218" t="s">
        <v>240</v>
      </c>
      <c r="R418" s="218" t="s">
        <v>249</v>
      </c>
      <c r="S418" s="212">
        <v>44622.367766203701</v>
      </c>
    </row>
    <row r="419" spans="1:19" x14ac:dyDescent="0.2">
      <c r="A419" s="218" t="s">
        <v>258</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241</v>
      </c>
      <c r="Q419" s="218" t="s">
        <v>240</v>
      </c>
      <c r="R419" s="218" t="s">
        <v>249</v>
      </c>
      <c r="S419" s="212">
        <v>44622.367766203701</v>
      </c>
    </row>
    <row r="420" spans="1:19" x14ac:dyDescent="0.2">
      <c r="A420" s="218" t="s">
        <v>258</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241</v>
      </c>
      <c r="Q420" s="218" t="s">
        <v>240</v>
      </c>
      <c r="R420" s="218" t="s">
        <v>249</v>
      </c>
      <c r="S420" s="212">
        <v>44622.367766203701</v>
      </c>
    </row>
    <row r="421" spans="1:19" x14ac:dyDescent="0.2">
      <c r="A421" s="218" t="s">
        <v>258</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241</v>
      </c>
      <c r="Q421" s="218" t="s">
        <v>240</v>
      </c>
      <c r="R421" s="218" t="s">
        <v>249</v>
      </c>
      <c r="S421" s="212">
        <v>44622.367766203701</v>
      </c>
    </row>
    <row r="422" spans="1:19" x14ac:dyDescent="0.2">
      <c r="A422" s="218" t="s">
        <v>258</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241</v>
      </c>
      <c r="Q422" s="218" t="s">
        <v>240</v>
      </c>
      <c r="R422" s="218" t="s">
        <v>249</v>
      </c>
      <c r="S422" s="212">
        <v>44622.367766203701</v>
      </c>
    </row>
    <row r="423" spans="1:19" x14ac:dyDescent="0.2">
      <c r="A423" s="218" t="s">
        <v>258</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241</v>
      </c>
      <c r="Q423" s="218" t="s">
        <v>240</v>
      </c>
      <c r="R423" s="218" t="s">
        <v>249</v>
      </c>
      <c r="S423" s="212">
        <v>44622.367766203701</v>
      </c>
    </row>
    <row r="424" spans="1:19" x14ac:dyDescent="0.2">
      <c r="A424" s="218" t="s">
        <v>258</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241</v>
      </c>
      <c r="Q424" s="218" t="s">
        <v>240</v>
      </c>
      <c r="R424" s="218" t="s">
        <v>249</v>
      </c>
      <c r="S424" s="212">
        <v>44622.367766203701</v>
      </c>
    </row>
    <row r="425" spans="1:19" x14ac:dyDescent="0.2">
      <c r="A425" s="218" t="s">
        <v>258</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241</v>
      </c>
      <c r="Q425" s="218" t="s">
        <v>240</v>
      </c>
      <c r="R425" s="218" t="s">
        <v>249</v>
      </c>
      <c r="S425" s="212">
        <v>44622.367766203701</v>
      </c>
    </row>
    <row r="426" spans="1:19" x14ac:dyDescent="0.2">
      <c r="A426" s="218" t="s">
        <v>258</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241</v>
      </c>
      <c r="Q426" s="218" t="s">
        <v>240</v>
      </c>
      <c r="R426" s="218" t="s">
        <v>249</v>
      </c>
      <c r="S426" s="212">
        <v>44622.367766203701</v>
      </c>
    </row>
    <row r="427" spans="1:19" x14ac:dyDescent="0.2">
      <c r="A427" s="218" t="s">
        <v>258</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241</v>
      </c>
      <c r="Q427" s="218" t="s">
        <v>240</v>
      </c>
      <c r="R427" s="218" t="s">
        <v>249</v>
      </c>
      <c r="S427" s="212">
        <v>44622.367766203701</v>
      </c>
    </row>
    <row r="428" spans="1:19" x14ac:dyDescent="0.2">
      <c r="A428" s="218" t="s">
        <v>258</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241</v>
      </c>
      <c r="Q428" s="218" t="s">
        <v>240</v>
      </c>
      <c r="R428" s="218" t="s">
        <v>249</v>
      </c>
      <c r="S428" s="212">
        <v>44622.367766203701</v>
      </c>
    </row>
    <row r="429" spans="1:19" x14ac:dyDescent="0.2">
      <c r="A429" s="218" t="s">
        <v>258</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241</v>
      </c>
      <c r="Q429" s="218" t="s">
        <v>240</v>
      </c>
      <c r="R429" s="218" t="s">
        <v>249</v>
      </c>
      <c r="S429" s="212">
        <v>44622.367766203701</v>
      </c>
    </row>
    <row r="430" spans="1:19" x14ac:dyDescent="0.2">
      <c r="A430" s="218" t="s">
        <v>258</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241</v>
      </c>
      <c r="Q430" s="218" t="s">
        <v>240</v>
      </c>
      <c r="R430" s="218" t="s">
        <v>249</v>
      </c>
      <c r="S430" s="212">
        <v>44622.367766203701</v>
      </c>
    </row>
    <row r="431" spans="1:19" x14ac:dyDescent="0.2">
      <c r="A431" s="218" t="s">
        <v>258</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241</v>
      </c>
      <c r="Q431" s="218" t="s">
        <v>240</v>
      </c>
      <c r="R431" s="218" t="s">
        <v>249</v>
      </c>
      <c r="S431" s="212">
        <v>44622.367766203701</v>
      </c>
    </row>
    <row r="432" spans="1:19" x14ac:dyDescent="0.2">
      <c r="A432" s="218" t="s">
        <v>258</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241</v>
      </c>
      <c r="Q432" s="218" t="s">
        <v>240</v>
      </c>
      <c r="R432" s="218" t="s">
        <v>249</v>
      </c>
      <c r="S432" s="212">
        <v>44622.367766203701</v>
      </c>
    </row>
    <row r="433" spans="1:19" x14ac:dyDescent="0.2">
      <c r="A433" s="218" t="s">
        <v>258</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241</v>
      </c>
      <c r="Q433" s="218" t="s">
        <v>240</v>
      </c>
      <c r="R433" s="218" t="s">
        <v>249</v>
      </c>
      <c r="S433" s="212">
        <v>44622.367766203701</v>
      </c>
    </row>
    <row r="434" spans="1:19" x14ac:dyDescent="0.2">
      <c r="A434" s="218" t="s">
        <v>258</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241</v>
      </c>
      <c r="Q434" s="218" t="s">
        <v>240</v>
      </c>
      <c r="R434" s="218" t="s">
        <v>249</v>
      </c>
      <c r="S434" s="212">
        <v>44622.367766203701</v>
      </c>
    </row>
    <row r="435" spans="1:19" x14ac:dyDescent="0.2">
      <c r="A435" s="218" t="s">
        <v>258</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241</v>
      </c>
      <c r="Q435" s="218" t="s">
        <v>240</v>
      </c>
      <c r="R435" s="218" t="s">
        <v>249</v>
      </c>
      <c r="S435" s="212">
        <v>44622.367766203701</v>
      </c>
    </row>
    <row r="436" spans="1:19" x14ac:dyDescent="0.2">
      <c r="A436" s="218" t="s">
        <v>258</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241</v>
      </c>
      <c r="Q436" s="218" t="s">
        <v>240</v>
      </c>
      <c r="R436" s="218" t="s">
        <v>249</v>
      </c>
      <c r="S436" s="212">
        <v>44622.367766203701</v>
      </c>
    </row>
    <row r="437" spans="1:19" x14ac:dyDescent="0.2">
      <c r="A437" s="218" t="s">
        <v>258</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241</v>
      </c>
      <c r="Q437" s="218" t="s">
        <v>240</v>
      </c>
      <c r="R437" s="218" t="s">
        <v>249</v>
      </c>
      <c r="S437" s="212">
        <v>44622.368113425924</v>
      </c>
    </row>
    <row r="438" spans="1:19" x14ac:dyDescent="0.2">
      <c r="A438" s="218" t="s">
        <v>258</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241</v>
      </c>
      <c r="Q438" s="218" t="s">
        <v>240</v>
      </c>
      <c r="R438" s="218" t="s">
        <v>249</v>
      </c>
      <c r="S438" s="212">
        <v>44622.368101851855</v>
      </c>
    </row>
    <row r="439" spans="1:19" x14ac:dyDescent="0.2">
      <c r="A439" s="218" t="s">
        <v>258</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241</v>
      </c>
      <c r="Q439" s="218" t="s">
        <v>240</v>
      </c>
      <c r="R439" s="218" t="s">
        <v>249</v>
      </c>
      <c r="S439" s="212">
        <v>44622.368101851855</v>
      </c>
    </row>
    <row r="440" spans="1:19" x14ac:dyDescent="0.2">
      <c r="A440" s="218" t="s">
        <v>258</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241</v>
      </c>
      <c r="Q440" s="218" t="s">
        <v>240</v>
      </c>
      <c r="R440" s="218" t="s">
        <v>249</v>
      </c>
      <c r="S440" s="212">
        <v>44622.368101851855</v>
      </c>
    </row>
    <row r="441" spans="1:19" x14ac:dyDescent="0.2">
      <c r="A441" s="218" t="s">
        <v>258</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241</v>
      </c>
      <c r="Q441" s="218" t="s">
        <v>240</v>
      </c>
      <c r="R441" s="218" t="s">
        <v>249</v>
      </c>
      <c r="S441" s="212">
        <v>44622.368101851855</v>
      </c>
    </row>
    <row r="442" spans="1:19" x14ac:dyDescent="0.2">
      <c r="A442" s="218" t="s">
        <v>258</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241</v>
      </c>
      <c r="Q442" s="218" t="s">
        <v>240</v>
      </c>
      <c r="R442" s="218" t="s">
        <v>249</v>
      </c>
      <c r="S442" s="212">
        <v>44622.368101851855</v>
      </c>
    </row>
    <row r="443" spans="1:19" x14ac:dyDescent="0.2">
      <c r="A443" s="218" t="s">
        <v>258</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241</v>
      </c>
      <c r="Q443" s="218" t="s">
        <v>240</v>
      </c>
      <c r="R443" s="218" t="s">
        <v>249</v>
      </c>
      <c r="S443" s="212">
        <v>44622.368101851855</v>
      </c>
    </row>
    <row r="444" spans="1:19" x14ac:dyDescent="0.2">
      <c r="A444" s="218" t="s">
        <v>258</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242</v>
      </c>
      <c r="Q444" s="218" t="s">
        <v>240</v>
      </c>
      <c r="R444" s="218" t="s">
        <v>249</v>
      </c>
      <c r="S444" s="212">
        <v>44622.368101851855</v>
      </c>
    </row>
    <row r="445" spans="1:19" x14ac:dyDescent="0.2">
      <c r="A445" s="218" t="s">
        <v>258</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242</v>
      </c>
      <c r="Q445" s="218" t="s">
        <v>240</v>
      </c>
      <c r="R445" s="218" t="s">
        <v>249</v>
      </c>
      <c r="S445" s="212">
        <v>44622.368101851855</v>
      </c>
    </row>
    <row r="446" spans="1:19" x14ac:dyDescent="0.2">
      <c r="A446" s="218" t="s">
        <v>258</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239</v>
      </c>
      <c r="Q446" s="218" t="s">
        <v>240</v>
      </c>
      <c r="R446" s="218" t="s">
        <v>249</v>
      </c>
      <c r="S446" s="212">
        <v>44622.368101851855</v>
      </c>
    </row>
    <row r="447" spans="1:19" x14ac:dyDescent="0.2">
      <c r="A447" s="218" t="s">
        <v>258</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239</v>
      </c>
      <c r="Q447" s="218" t="s">
        <v>240</v>
      </c>
      <c r="R447" s="218" t="s">
        <v>249</v>
      </c>
      <c r="S447" s="212">
        <v>44622.368101851855</v>
      </c>
    </row>
    <row r="448" spans="1:19" x14ac:dyDescent="0.2">
      <c r="A448" s="218" t="s">
        <v>258</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239</v>
      </c>
      <c r="Q448" s="218" t="s">
        <v>240</v>
      </c>
      <c r="R448" s="218" t="s">
        <v>249</v>
      </c>
      <c r="S448" s="212">
        <v>44622.368101851855</v>
      </c>
    </row>
    <row r="449" spans="1:19" x14ac:dyDescent="0.2">
      <c r="A449" s="218" t="s">
        <v>258</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239</v>
      </c>
      <c r="Q449" s="218" t="s">
        <v>240</v>
      </c>
      <c r="R449" s="218" t="s">
        <v>249</v>
      </c>
      <c r="S449" s="212">
        <v>44622.368101851855</v>
      </c>
    </row>
    <row r="450" spans="1:19" x14ac:dyDescent="0.2">
      <c r="A450" s="218" t="s">
        <v>258</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239</v>
      </c>
      <c r="Q450" s="218" t="s">
        <v>240</v>
      </c>
      <c r="R450" s="218" t="s">
        <v>249</v>
      </c>
      <c r="S450" s="212">
        <v>44622.368101851855</v>
      </c>
    </row>
    <row r="451" spans="1:19" x14ac:dyDescent="0.2">
      <c r="A451" s="218" t="s">
        <v>258</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239</v>
      </c>
      <c r="Q451" s="218" t="s">
        <v>240</v>
      </c>
      <c r="R451" s="218" t="s">
        <v>249</v>
      </c>
      <c r="S451" s="212">
        <v>44622.368101851855</v>
      </c>
    </row>
    <row r="452" spans="1:19" x14ac:dyDescent="0.2">
      <c r="A452" s="218" t="s">
        <v>258</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239</v>
      </c>
      <c r="Q452" s="218" t="s">
        <v>240</v>
      </c>
      <c r="R452" s="218" t="s">
        <v>249</v>
      </c>
      <c r="S452" s="212">
        <v>44622.368101851855</v>
      </c>
    </row>
    <row r="453" spans="1:19" x14ac:dyDescent="0.2">
      <c r="A453" s="218" t="s">
        <v>258</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239</v>
      </c>
      <c r="Q453" s="218" t="s">
        <v>240</v>
      </c>
      <c r="R453" s="218" t="s">
        <v>249</v>
      </c>
      <c r="S453" s="212">
        <v>44622.368101851855</v>
      </c>
    </row>
    <row r="454" spans="1:19" x14ac:dyDescent="0.2">
      <c r="A454" s="218" t="s">
        <v>258</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239</v>
      </c>
      <c r="Q454" s="218" t="s">
        <v>240</v>
      </c>
      <c r="R454" s="218" t="s">
        <v>249</v>
      </c>
      <c r="S454" s="212">
        <v>44622.368101851855</v>
      </c>
    </row>
    <row r="455" spans="1:19" x14ac:dyDescent="0.2">
      <c r="A455" s="218" t="s">
        <v>258</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239</v>
      </c>
      <c r="Q455" s="218" t="s">
        <v>240</v>
      </c>
      <c r="R455" s="218" t="s">
        <v>249</v>
      </c>
      <c r="S455" s="212">
        <v>44622.368101851855</v>
      </c>
    </row>
    <row r="456" spans="1:19" x14ac:dyDescent="0.2">
      <c r="A456" s="218" t="s">
        <v>258</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239</v>
      </c>
      <c r="Q456" s="218" t="s">
        <v>240</v>
      </c>
      <c r="R456" s="218" t="s">
        <v>249</v>
      </c>
      <c r="S456" s="212">
        <v>44622.368101851855</v>
      </c>
    </row>
    <row r="457" spans="1:19" x14ac:dyDescent="0.2">
      <c r="A457" s="218" t="s">
        <v>258</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239</v>
      </c>
      <c r="Q457" s="218" t="s">
        <v>240</v>
      </c>
      <c r="R457" s="218" t="s">
        <v>249</v>
      </c>
      <c r="S457" s="212">
        <v>44622.368101851855</v>
      </c>
    </row>
    <row r="458" spans="1:19" x14ac:dyDescent="0.2">
      <c r="A458" s="218" t="s">
        <v>258</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239</v>
      </c>
      <c r="Q458" s="218" t="s">
        <v>240</v>
      </c>
      <c r="R458" s="218" t="s">
        <v>249</v>
      </c>
      <c r="S458" s="212">
        <v>44622.368101851855</v>
      </c>
    </row>
    <row r="459" spans="1:19" x14ac:dyDescent="0.2">
      <c r="A459" s="218" t="s">
        <v>258</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239</v>
      </c>
      <c r="Q459" s="218" t="s">
        <v>240</v>
      </c>
      <c r="R459" s="218" t="s">
        <v>249</v>
      </c>
      <c r="S459" s="212">
        <v>44622.368101851855</v>
      </c>
    </row>
    <row r="460" spans="1:19" x14ac:dyDescent="0.2">
      <c r="A460" s="218" t="s">
        <v>258</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239</v>
      </c>
      <c r="Q460" s="218" t="s">
        <v>240</v>
      </c>
      <c r="R460" s="218" t="s">
        <v>249</v>
      </c>
      <c r="S460" s="212">
        <v>44622.368101851855</v>
      </c>
    </row>
    <row r="461" spans="1:19" x14ac:dyDescent="0.2">
      <c r="A461" s="218" t="s">
        <v>258</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239</v>
      </c>
      <c r="Q461" s="218" t="s">
        <v>240</v>
      </c>
      <c r="R461" s="218" t="s">
        <v>249</v>
      </c>
      <c r="S461" s="212">
        <v>44622.368101851855</v>
      </c>
    </row>
    <row r="462" spans="1:19" x14ac:dyDescent="0.2">
      <c r="A462" s="218" t="s">
        <v>258</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239</v>
      </c>
      <c r="Q462" s="218" t="s">
        <v>240</v>
      </c>
      <c r="R462" s="218" t="s">
        <v>249</v>
      </c>
      <c r="S462" s="212">
        <v>44622.368101851855</v>
      </c>
    </row>
    <row r="463" spans="1:19" x14ac:dyDescent="0.2">
      <c r="A463" s="218" t="s">
        <v>258</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239</v>
      </c>
      <c r="Q463" s="218" t="s">
        <v>240</v>
      </c>
      <c r="R463" s="218" t="s">
        <v>249</v>
      </c>
      <c r="S463" s="212">
        <v>44622.368101851855</v>
      </c>
    </row>
    <row r="464" spans="1:19" x14ac:dyDescent="0.2">
      <c r="A464" s="218" t="s">
        <v>258</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239</v>
      </c>
      <c r="Q464" s="218" t="s">
        <v>240</v>
      </c>
      <c r="R464" s="218" t="s">
        <v>249</v>
      </c>
      <c r="S464" s="212">
        <v>44622.368101851855</v>
      </c>
    </row>
    <row r="465" spans="1:19" x14ac:dyDescent="0.2">
      <c r="A465" s="218" t="s">
        <v>258</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239</v>
      </c>
      <c r="Q465" s="218" t="s">
        <v>240</v>
      </c>
      <c r="R465" s="218" t="s">
        <v>249</v>
      </c>
      <c r="S465" s="212">
        <v>44622.368101851855</v>
      </c>
    </row>
    <row r="466" spans="1:19" x14ac:dyDescent="0.2">
      <c r="A466" s="218" t="s">
        <v>258</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239</v>
      </c>
      <c r="Q466" s="218" t="s">
        <v>240</v>
      </c>
      <c r="R466" s="218" t="s">
        <v>249</v>
      </c>
      <c r="S466" s="212">
        <v>44622.368101851855</v>
      </c>
    </row>
    <row r="467" spans="1:19" x14ac:dyDescent="0.2">
      <c r="A467" s="218" t="s">
        <v>258</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239</v>
      </c>
      <c r="Q467" s="218" t="s">
        <v>240</v>
      </c>
      <c r="R467" s="218" t="s">
        <v>249</v>
      </c>
      <c r="S467" s="212">
        <v>44622.368101851855</v>
      </c>
    </row>
    <row r="468" spans="1:19" x14ac:dyDescent="0.2">
      <c r="A468" s="218" t="s">
        <v>258</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239</v>
      </c>
      <c r="Q468" s="218" t="s">
        <v>240</v>
      </c>
      <c r="R468" s="218" t="s">
        <v>249</v>
      </c>
      <c r="S468" s="212">
        <v>44622.368101851855</v>
      </c>
    </row>
    <row r="469" spans="1:19" x14ac:dyDescent="0.2">
      <c r="A469" s="218" t="s">
        <v>258</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239</v>
      </c>
      <c r="Q469" s="218" t="s">
        <v>240</v>
      </c>
      <c r="R469" s="218" t="s">
        <v>249</v>
      </c>
      <c r="S469" s="212">
        <v>44622.368101851855</v>
      </c>
    </row>
    <row r="470" spans="1:19" x14ac:dyDescent="0.2">
      <c r="A470" s="218" t="s">
        <v>258</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239</v>
      </c>
      <c r="Q470" s="218" t="s">
        <v>240</v>
      </c>
      <c r="R470" s="218" t="s">
        <v>249</v>
      </c>
      <c r="S470" s="212">
        <v>44622.368101851855</v>
      </c>
    </row>
    <row r="471" spans="1:19" x14ac:dyDescent="0.2">
      <c r="A471" s="218" t="s">
        <v>258</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239</v>
      </c>
      <c r="Q471" s="218" t="s">
        <v>240</v>
      </c>
      <c r="R471" s="218" t="s">
        <v>249</v>
      </c>
      <c r="S471" s="212">
        <v>44622.368101851855</v>
      </c>
    </row>
    <row r="472" spans="1:19" x14ac:dyDescent="0.2">
      <c r="A472" s="218" t="s">
        <v>258</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239</v>
      </c>
      <c r="Q472" s="218" t="s">
        <v>240</v>
      </c>
      <c r="R472" s="218" t="s">
        <v>249</v>
      </c>
      <c r="S472" s="212">
        <v>44622.368101851855</v>
      </c>
    </row>
    <row r="473" spans="1:19" x14ac:dyDescent="0.2">
      <c r="A473" s="218" t="s">
        <v>258</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239</v>
      </c>
      <c r="Q473" s="218" t="s">
        <v>240</v>
      </c>
      <c r="R473" s="218" t="s">
        <v>249</v>
      </c>
      <c r="S473" s="212">
        <v>44622.368101851855</v>
      </c>
    </row>
    <row r="474" spans="1:19" x14ac:dyDescent="0.2">
      <c r="A474" s="218" t="s">
        <v>258</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239</v>
      </c>
      <c r="Q474" s="218" t="s">
        <v>240</v>
      </c>
      <c r="R474" s="218" t="s">
        <v>249</v>
      </c>
      <c r="S474" s="212">
        <v>44622.368101851855</v>
      </c>
    </row>
    <row r="475" spans="1:19" x14ac:dyDescent="0.2">
      <c r="A475" s="218" t="s">
        <v>258</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239</v>
      </c>
      <c r="Q475" s="218" t="s">
        <v>240</v>
      </c>
      <c r="R475" s="218" t="s">
        <v>249</v>
      </c>
      <c r="S475" s="212">
        <v>44622.368101851855</v>
      </c>
    </row>
    <row r="476" spans="1:19" x14ac:dyDescent="0.2">
      <c r="A476" s="218" t="s">
        <v>258</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239</v>
      </c>
      <c r="Q476" s="218" t="s">
        <v>240</v>
      </c>
      <c r="R476" s="218" t="s">
        <v>249</v>
      </c>
      <c r="S476" s="212">
        <v>44622.368101851855</v>
      </c>
    </row>
    <row r="477" spans="1:19" x14ac:dyDescent="0.2">
      <c r="A477" s="218" t="s">
        <v>258</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239</v>
      </c>
      <c r="Q477" s="218" t="s">
        <v>240</v>
      </c>
      <c r="R477" s="218" t="s">
        <v>249</v>
      </c>
      <c r="S477" s="212">
        <v>44622.368101851855</v>
      </c>
    </row>
    <row r="478" spans="1:19" x14ac:dyDescent="0.2">
      <c r="A478" s="218" t="s">
        <v>258</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239</v>
      </c>
      <c r="Q478" s="218" t="s">
        <v>240</v>
      </c>
      <c r="R478" s="218" t="s">
        <v>249</v>
      </c>
      <c r="S478" s="212">
        <v>44622.368101851855</v>
      </c>
    </row>
    <row r="479" spans="1:19" x14ac:dyDescent="0.2">
      <c r="A479" s="218" t="s">
        <v>258</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239</v>
      </c>
      <c r="Q479" s="218" t="s">
        <v>240</v>
      </c>
      <c r="R479" s="218" t="s">
        <v>249</v>
      </c>
      <c r="S479" s="212">
        <v>44622.368101851855</v>
      </c>
    </row>
    <row r="480" spans="1:19" x14ac:dyDescent="0.2">
      <c r="A480" s="218" t="s">
        <v>258</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239</v>
      </c>
      <c r="Q480" s="218" t="s">
        <v>240</v>
      </c>
      <c r="R480" s="218" t="s">
        <v>249</v>
      </c>
      <c r="S480" s="212">
        <v>44622.368101851855</v>
      </c>
    </row>
    <row r="481" spans="1:19" x14ac:dyDescent="0.2">
      <c r="A481" s="218" t="s">
        <v>258</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239</v>
      </c>
      <c r="Q481" s="218" t="s">
        <v>240</v>
      </c>
      <c r="R481" s="218" t="s">
        <v>249</v>
      </c>
      <c r="S481" s="212">
        <v>44622.368101851855</v>
      </c>
    </row>
    <row r="482" spans="1:19" x14ac:dyDescent="0.2">
      <c r="A482" s="218" t="s">
        <v>258</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239</v>
      </c>
      <c r="Q482" s="218" t="s">
        <v>240</v>
      </c>
      <c r="R482" s="218" t="s">
        <v>249</v>
      </c>
      <c r="S482" s="212">
        <v>44622.368101851855</v>
      </c>
    </row>
    <row r="483" spans="1:19" x14ac:dyDescent="0.2">
      <c r="A483" s="218" t="s">
        <v>258</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239</v>
      </c>
      <c r="Q483" s="218" t="s">
        <v>240</v>
      </c>
      <c r="R483" s="218" t="s">
        <v>249</v>
      </c>
      <c r="S483" s="212">
        <v>44622.368101851855</v>
      </c>
    </row>
    <row r="484" spans="1:19" x14ac:dyDescent="0.2">
      <c r="A484" s="218" t="s">
        <v>258</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239</v>
      </c>
      <c r="Q484" s="218" t="s">
        <v>240</v>
      </c>
      <c r="R484" s="218" t="s">
        <v>249</v>
      </c>
      <c r="S484" s="212">
        <v>44622.368101851855</v>
      </c>
    </row>
    <row r="485" spans="1:19" x14ac:dyDescent="0.2">
      <c r="A485" s="218" t="s">
        <v>258</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239</v>
      </c>
      <c r="Q485" s="218" t="s">
        <v>240</v>
      </c>
      <c r="R485" s="218" t="s">
        <v>249</v>
      </c>
      <c r="S485" s="212">
        <v>44622.368101851855</v>
      </c>
    </row>
    <row r="486" spans="1:19" x14ac:dyDescent="0.2">
      <c r="A486" s="218" t="s">
        <v>258</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239</v>
      </c>
      <c r="Q486" s="218" t="s">
        <v>240</v>
      </c>
      <c r="R486" s="218" t="s">
        <v>249</v>
      </c>
      <c r="S486" s="212">
        <v>44622.368101851855</v>
      </c>
    </row>
    <row r="487" spans="1:19" x14ac:dyDescent="0.2">
      <c r="A487" s="218" t="s">
        <v>258</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239</v>
      </c>
      <c r="Q487" s="218" t="s">
        <v>240</v>
      </c>
      <c r="R487" s="218" t="s">
        <v>249</v>
      </c>
      <c r="S487" s="212">
        <v>44622.368101851855</v>
      </c>
    </row>
    <row r="488" spans="1:19" x14ac:dyDescent="0.2">
      <c r="A488" s="218" t="s">
        <v>258</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239</v>
      </c>
      <c r="Q488" s="218" t="s">
        <v>240</v>
      </c>
      <c r="R488" s="218" t="s">
        <v>249</v>
      </c>
      <c r="S488" s="212">
        <v>44622.368101851855</v>
      </c>
    </row>
    <row r="489" spans="1:19" x14ac:dyDescent="0.2">
      <c r="A489" s="218" t="s">
        <v>258</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239</v>
      </c>
      <c r="Q489" s="218" t="s">
        <v>240</v>
      </c>
      <c r="R489" s="218" t="s">
        <v>249</v>
      </c>
      <c r="S489" s="212">
        <v>44622.368101851855</v>
      </c>
    </row>
    <row r="490" spans="1:19" x14ac:dyDescent="0.2">
      <c r="A490" s="218" t="s">
        <v>258</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239</v>
      </c>
      <c r="Q490" s="218" t="s">
        <v>240</v>
      </c>
      <c r="R490" s="218" t="s">
        <v>249</v>
      </c>
      <c r="S490" s="212">
        <v>44622.368101851855</v>
      </c>
    </row>
    <row r="491" spans="1:19" x14ac:dyDescent="0.2">
      <c r="A491" s="218" t="s">
        <v>258</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239</v>
      </c>
      <c r="Q491" s="218" t="s">
        <v>240</v>
      </c>
      <c r="R491" s="218" t="s">
        <v>249</v>
      </c>
      <c r="S491" s="212">
        <v>44622.368101851855</v>
      </c>
    </row>
    <row r="492" spans="1:19" x14ac:dyDescent="0.2">
      <c r="A492" s="218" t="s">
        <v>258</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239</v>
      </c>
      <c r="Q492" s="218" t="s">
        <v>240</v>
      </c>
      <c r="R492" s="218" t="s">
        <v>249</v>
      </c>
      <c r="S492" s="212">
        <v>44622.368101851855</v>
      </c>
    </row>
    <row r="493" spans="1:19" x14ac:dyDescent="0.2">
      <c r="A493" s="218" t="s">
        <v>258</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239</v>
      </c>
      <c r="Q493" s="218" t="s">
        <v>240</v>
      </c>
      <c r="R493" s="218" t="s">
        <v>249</v>
      </c>
      <c r="S493" s="212">
        <v>44622.368101851855</v>
      </c>
    </row>
    <row r="494" spans="1:19" x14ac:dyDescent="0.2">
      <c r="A494" s="218" t="s">
        <v>258</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239</v>
      </c>
      <c r="Q494" s="218" t="s">
        <v>240</v>
      </c>
      <c r="R494" s="218" t="s">
        <v>249</v>
      </c>
      <c r="S494" s="212">
        <v>44622.368101851855</v>
      </c>
    </row>
    <row r="495" spans="1:19" x14ac:dyDescent="0.2">
      <c r="A495" s="218" t="s">
        <v>258</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239</v>
      </c>
      <c r="Q495" s="218" t="s">
        <v>240</v>
      </c>
      <c r="R495" s="218" t="s">
        <v>249</v>
      </c>
      <c r="S495" s="212">
        <v>44622.368101851855</v>
      </c>
    </row>
    <row r="496" spans="1:19" x14ac:dyDescent="0.2">
      <c r="A496" s="218" t="s">
        <v>258</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239</v>
      </c>
      <c r="Q496" s="218" t="s">
        <v>240</v>
      </c>
      <c r="R496" s="218" t="s">
        <v>249</v>
      </c>
      <c r="S496" s="212">
        <v>44622.368101851855</v>
      </c>
    </row>
    <row r="497" spans="1:19" x14ac:dyDescent="0.2">
      <c r="A497" s="218" t="s">
        <v>258</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239</v>
      </c>
      <c r="Q497" s="218" t="s">
        <v>240</v>
      </c>
      <c r="R497" s="218" t="s">
        <v>249</v>
      </c>
      <c r="S497" s="212">
        <v>44622.368101851855</v>
      </c>
    </row>
    <row r="498" spans="1:19" x14ac:dyDescent="0.2">
      <c r="A498" s="218" t="s">
        <v>258</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239</v>
      </c>
      <c r="Q498" s="218" t="s">
        <v>240</v>
      </c>
      <c r="R498" s="218" t="s">
        <v>249</v>
      </c>
      <c r="S498" s="212">
        <v>44622.368101851855</v>
      </c>
    </row>
    <row r="499" spans="1:19" x14ac:dyDescent="0.2">
      <c r="A499" s="218" t="s">
        <v>258</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239</v>
      </c>
      <c r="Q499" s="218" t="s">
        <v>240</v>
      </c>
      <c r="R499" s="218" t="s">
        <v>249</v>
      </c>
      <c r="S499" s="212">
        <v>44622.368101851855</v>
      </c>
    </row>
    <row r="500" spans="1:19" x14ac:dyDescent="0.2">
      <c r="A500" s="218" t="s">
        <v>258</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239</v>
      </c>
      <c r="Q500" s="218" t="s">
        <v>240</v>
      </c>
      <c r="R500" s="218" t="s">
        <v>249</v>
      </c>
      <c r="S500" s="212">
        <v>44622.368101851855</v>
      </c>
    </row>
    <row r="501" spans="1:19" x14ac:dyDescent="0.2">
      <c r="A501" s="218" t="s">
        <v>258</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239</v>
      </c>
      <c r="Q501" s="218" t="s">
        <v>240</v>
      </c>
      <c r="R501" s="218" t="s">
        <v>249</v>
      </c>
      <c r="S501" s="212">
        <v>44622.368101851855</v>
      </c>
    </row>
    <row r="502" spans="1:19" x14ac:dyDescent="0.2">
      <c r="A502" s="218" t="s">
        <v>258</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239</v>
      </c>
      <c r="Q502" s="218" t="s">
        <v>240</v>
      </c>
      <c r="R502" s="218" t="s">
        <v>249</v>
      </c>
      <c r="S502" s="212">
        <v>44622.368101851855</v>
      </c>
    </row>
    <row r="503" spans="1:19" x14ac:dyDescent="0.2">
      <c r="A503" s="218" t="s">
        <v>258</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239</v>
      </c>
      <c r="Q503" s="218" t="s">
        <v>240</v>
      </c>
      <c r="R503" s="218" t="s">
        <v>249</v>
      </c>
      <c r="S503" s="212">
        <v>44622.368101851855</v>
      </c>
    </row>
    <row r="504" spans="1:19" x14ac:dyDescent="0.2">
      <c r="A504" s="218" t="s">
        <v>258</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239</v>
      </c>
      <c r="Q504" s="218" t="s">
        <v>240</v>
      </c>
      <c r="R504" s="218" t="s">
        <v>249</v>
      </c>
      <c r="S504" s="212">
        <v>44622.368101851855</v>
      </c>
    </row>
    <row r="505" spans="1:19" x14ac:dyDescent="0.2">
      <c r="A505" s="218" t="s">
        <v>258</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239</v>
      </c>
      <c r="Q505" s="218" t="s">
        <v>240</v>
      </c>
      <c r="R505" s="218" t="s">
        <v>249</v>
      </c>
      <c r="S505" s="212">
        <v>44622.368101851855</v>
      </c>
    </row>
    <row r="506" spans="1:19" x14ac:dyDescent="0.2">
      <c r="A506" s="218" t="s">
        <v>258</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239</v>
      </c>
      <c r="Q506" s="218" t="s">
        <v>240</v>
      </c>
      <c r="R506" s="218" t="s">
        <v>249</v>
      </c>
      <c r="S506" s="212">
        <v>44622.368101851855</v>
      </c>
    </row>
    <row r="507" spans="1:19" x14ac:dyDescent="0.2">
      <c r="A507" s="218" t="s">
        <v>258</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239</v>
      </c>
      <c r="Q507" s="218" t="s">
        <v>240</v>
      </c>
      <c r="R507" s="218" t="s">
        <v>249</v>
      </c>
      <c r="S507" s="212">
        <v>44622.368101851855</v>
      </c>
    </row>
    <row r="508" spans="1:19" x14ac:dyDescent="0.2">
      <c r="A508" s="218" t="s">
        <v>258</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242</v>
      </c>
      <c r="Q508" s="218" t="s">
        <v>240</v>
      </c>
      <c r="R508" s="218" t="s">
        <v>249</v>
      </c>
      <c r="S508" s="212">
        <v>44622.368101851855</v>
      </c>
    </row>
    <row r="509" spans="1:19" x14ac:dyDescent="0.2">
      <c r="A509" s="218" t="s">
        <v>258</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241</v>
      </c>
      <c r="Q509" s="218" t="s">
        <v>240</v>
      </c>
      <c r="R509" s="218" t="s">
        <v>249</v>
      </c>
      <c r="S509" s="212">
        <v>44622.368101851855</v>
      </c>
    </row>
    <row r="510" spans="1:19" x14ac:dyDescent="0.2">
      <c r="A510" s="218" t="s">
        <v>258</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241</v>
      </c>
      <c r="Q510" s="218" t="s">
        <v>240</v>
      </c>
      <c r="R510" s="218" t="s">
        <v>249</v>
      </c>
      <c r="S510" s="212">
        <v>44622.368101851855</v>
      </c>
    </row>
    <row r="511" spans="1:19" x14ac:dyDescent="0.2">
      <c r="A511" s="218" t="s">
        <v>258</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241</v>
      </c>
      <c r="Q511" s="218" t="s">
        <v>240</v>
      </c>
      <c r="R511" s="218" t="s">
        <v>249</v>
      </c>
      <c r="S511" s="212">
        <v>44622.368101851855</v>
      </c>
    </row>
    <row r="512" spans="1:19" x14ac:dyDescent="0.2">
      <c r="A512" s="218" t="s">
        <v>258</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241</v>
      </c>
      <c r="Q512" s="218" t="s">
        <v>240</v>
      </c>
      <c r="R512" s="218" t="s">
        <v>249</v>
      </c>
      <c r="S512" s="212">
        <v>44622.368101851855</v>
      </c>
    </row>
    <row r="513" spans="1:19" x14ac:dyDescent="0.2">
      <c r="A513" s="218" t="s">
        <v>258</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241</v>
      </c>
      <c r="Q513" s="218" t="s">
        <v>240</v>
      </c>
      <c r="R513" s="218" t="s">
        <v>249</v>
      </c>
      <c r="S513" s="212">
        <v>44622.368101851855</v>
      </c>
    </row>
    <row r="514" spans="1:19" x14ac:dyDescent="0.2">
      <c r="A514" s="218" t="s">
        <v>258</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241</v>
      </c>
      <c r="Q514" s="218" t="s">
        <v>240</v>
      </c>
      <c r="R514" s="218" t="s">
        <v>249</v>
      </c>
      <c r="S514" s="212">
        <v>44622.368101851855</v>
      </c>
    </row>
    <row r="515" spans="1:19" x14ac:dyDescent="0.2">
      <c r="A515" s="218" t="s">
        <v>258</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241</v>
      </c>
      <c r="Q515" s="218" t="s">
        <v>240</v>
      </c>
      <c r="R515" s="218" t="s">
        <v>249</v>
      </c>
      <c r="S515" s="212">
        <v>44622.368101851855</v>
      </c>
    </row>
    <row r="516" spans="1:19" x14ac:dyDescent="0.2">
      <c r="A516" s="218" t="s">
        <v>258</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241</v>
      </c>
      <c r="Q516" s="218" t="s">
        <v>240</v>
      </c>
      <c r="R516" s="218" t="s">
        <v>249</v>
      </c>
      <c r="S516" s="212">
        <v>44622.368101851855</v>
      </c>
    </row>
    <row r="517" spans="1:19" x14ac:dyDescent="0.2">
      <c r="A517" s="218" t="s">
        <v>258</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241</v>
      </c>
      <c r="Q517" s="218" t="s">
        <v>240</v>
      </c>
      <c r="R517" s="218" t="s">
        <v>249</v>
      </c>
      <c r="S517" s="212">
        <v>44622.368101851855</v>
      </c>
    </row>
    <row r="518" spans="1:19" x14ac:dyDescent="0.2">
      <c r="A518" s="218" t="s">
        <v>258</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241</v>
      </c>
      <c r="Q518" s="218" t="s">
        <v>240</v>
      </c>
      <c r="R518" s="218" t="s">
        <v>249</v>
      </c>
      <c r="S518" s="212">
        <v>44622.368101851855</v>
      </c>
    </row>
    <row r="519" spans="1:19" x14ac:dyDescent="0.2">
      <c r="A519" s="218" t="s">
        <v>258</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241</v>
      </c>
      <c r="Q519" s="218" t="s">
        <v>240</v>
      </c>
      <c r="R519" s="218" t="s">
        <v>249</v>
      </c>
      <c r="S519" s="212">
        <v>44622.368101851855</v>
      </c>
    </row>
    <row r="520" spans="1:19" x14ac:dyDescent="0.2">
      <c r="A520" s="218" t="s">
        <v>258</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241</v>
      </c>
      <c r="Q520" s="218" t="s">
        <v>240</v>
      </c>
      <c r="R520" s="218" t="s">
        <v>249</v>
      </c>
      <c r="S520" s="212">
        <v>44622.368101851855</v>
      </c>
    </row>
    <row r="521" spans="1:19" x14ac:dyDescent="0.2">
      <c r="A521" s="218" t="s">
        <v>258</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241</v>
      </c>
      <c r="Q521" s="218" t="s">
        <v>240</v>
      </c>
      <c r="R521" s="218" t="s">
        <v>249</v>
      </c>
      <c r="S521" s="212">
        <v>44622.368101851855</v>
      </c>
    </row>
    <row r="522" spans="1:19" x14ac:dyDescent="0.2">
      <c r="A522" s="218" t="s">
        <v>258</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241</v>
      </c>
      <c r="Q522" s="218" t="s">
        <v>240</v>
      </c>
      <c r="R522" s="218" t="s">
        <v>249</v>
      </c>
      <c r="S522" s="212">
        <v>44622.368101851855</v>
      </c>
    </row>
    <row r="523" spans="1:19" x14ac:dyDescent="0.2">
      <c r="A523" s="218" t="s">
        <v>258</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241</v>
      </c>
      <c r="Q523" s="218" t="s">
        <v>240</v>
      </c>
      <c r="R523" s="218" t="s">
        <v>249</v>
      </c>
      <c r="S523" s="212">
        <v>44622.368101851855</v>
      </c>
    </row>
    <row r="524" spans="1:19" x14ac:dyDescent="0.2">
      <c r="A524" s="218" t="s">
        <v>258</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241</v>
      </c>
      <c r="Q524" s="218" t="s">
        <v>240</v>
      </c>
      <c r="R524" s="218" t="s">
        <v>249</v>
      </c>
      <c r="S524" s="212">
        <v>44622.368101851855</v>
      </c>
    </row>
    <row r="525" spans="1:19" x14ac:dyDescent="0.2">
      <c r="A525" s="218" t="s">
        <v>258</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241</v>
      </c>
      <c r="Q525" s="218" t="s">
        <v>240</v>
      </c>
      <c r="R525" s="218" t="s">
        <v>249</v>
      </c>
      <c r="S525" s="212">
        <v>44622.368101851855</v>
      </c>
    </row>
    <row r="526" spans="1:19" x14ac:dyDescent="0.2">
      <c r="A526" s="218" t="s">
        <v>258</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241</v>
      </c>
      <c r="Q526" s="218" t="s">
        <v>240</v>
      </c>
      <c r="R526" s="218" t="s">
        <v>249</v>
      </c>
      <c r="S526" s="212">
        <v>44622.368101851855</v>
      </c>
    </row>
    <row r="527" spans="1:19" x14ac:dyDescent="0.2">
      <c r="A527" s="218" t="s">
        <v>258</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241</v>
      </c>
      <c r="Q527" s="218" t="s">
        <v>240</v>
      </c>
      <c r="R527" s="218" t="s">
        <v>249</v>
      </c>
      <c r="S527" s="212">
        <v>44622.368113425924</v>
      </c>
    </row>
    <row r="528" spans="1:19" x14ac:dyDescent="0.2">
      <c r="A528" s="218" t="s">
        <v>258</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241</v>
      </c>
      <c r="Q528" s="218" t="s">
        <v>240</v>
      </c>
      <c r="R528" s="218" t="s">
        <v>249</v>
      </c>
      <c r="S528" s="212">
        <v>44622.368113425924</v>
      </c>
    </row>
    <row r="529" spans="1:19" x14ac:dyDescent="0.2">
      <c r="A529" s="218" t="s">
        <v>258</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241</v>
      </c>
      <c r="Q529" s="218" t="s">
        <v>240</v>
      </c>
      <c r="R529" s="218" t="s">
        <v>249</v>
      </c>
      <c r="S529" s="212">
        <v>44622.368101851855</v>
      </c>
    </row>
    <row r="530" spans="1:19" x14ac:dyDescent="0.2">
      <c r="A530" s="218" t="s">
        <v>258</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241</v>
      </c>
      <c r="Q530" s="218" t="s">
        <v>240</v>
      </c>
      <c r="R530" s="218" t="s">
        <v>249</v>
      </c>
      <c r="S530" s="212">
        <v>44622.368113425924</v>
      </c>
    </row>
    <row r="531" spans="1:19" x14ac:dyDescent="0.2">
      <c r="A531" s="218" t="s">
        <v>258</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241</v>
      </c>
      <c r="Q531" s="218" t="s">
        <v>240</v>
      </c>
      <c r="R531" s="218" t="s">
        <v>249</v>
      </c>
      <c r="S531" s="212">
        <v>44622.368113425924</v>
      </c>
    </row>
    <row r="532" spans="1:19" x14ac:dyDescent="0.2">
      <c r="A532" s="218" t="s">
        <v>258</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241</v>
      </c>
      <c r="Q532" s="218" t="s">
        <v>240</v>
      </c>
      <c r="R532" s="218" t="s">
        <v>249</v>
      </c>
      <c r="S532" s="212">
        <v>44622.368113425924</v>
      </c>
    </row>
    <row r="533" spans="1:19" x14ac:dyDescent="0.2">
      <c r="A533" s="218" t="s">
        <v>258</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241</v>
      </c>
      <c r="Q533" s="218" t="s">
        <v>240</v>
      </c>
      <c r="R533" s="218" t="s">
        <v>249</v>
      </c>
      <c r="S533" s="212">
        <v>44622.368113425924</v>
      </c>
    </row>
    <row r="534" spans="1:19" x14ac:dyDescent="0.2">
      <c r="A534" s="218" t="s">
        <v>258</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241</v>
      </c>
      <c r="Q534" s="218" t="s">
        <v>240</v>
      </c>
      <c r="R534" s="218" t="s">
        <v>249</v>
      </c>
      <c r="S534" s="212">
        <v>44622.368113425924</v>
      </c>
    </row>
    <row r="535" spans="1:19" x14ac:dyDescent="0.2">
      <c r="A535" s="218" t="s">
        <v>258</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241</v>
      </c>
      <c r="Q535" s="218" t="s">
        <v>240</v>
      </c>
      <c r="R535" s="218" t="s">
        <v>249</v>
      </c>
      <c r="S535" s="212">
        <v>44622.368113425924</v>
      </c>
    </row>
    <row r="536" spans="1:19" x14ac:dyDescent="0.2">
      <c r="A536" s="218" t="s">
        <v>258</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241</v>
      </c>
      <c r="Q536" s="218" t="s">
        <v>240</v>
      </c>
      <c r="R536" s="218" t="s">
        <v>249</v>
      </c>
      <c r="S536" s="212">
        <v>44622.368113425924</v>
      </c>
    </row>
    <row r="537" spans="1:19" x14ac:dyDescent="0.2">
      <c r="A537" s="218" t="s">
        <v>258</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241</v>
      </c>
      <c r="Q537" s="218" t="s">
        <v>240</v>
      </c>
      <c r="R537" s="218" t="s">
        <v>249</v>
      </c>
      <c r="S537" s="212">
        <v>44622.368113425924</v>
      </c>
    </row>
    <row r="538" spans="1:19" x14ac:dyDescent="0.2">
      <c r="A538" s="218" t="s">
        <v>258</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241</v>
      </c>
      <c r="Q538" s="218" t="s">
        <v>240</v>
      </c>
      <c r="R538" s="218" t="s">
        <v>249</v>
      </c>
      <c r="S538" s="212">
        <v>44622.368113425924</v>
      </c>
    </row>
    <row r="539" spans="1:19" x14ac:dyDescent="0.2">
      <c r="A539" s="218" t="s">
        <v>258</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241</v>
      </c>
      <c r="Q539" s="218" t="s">
        <v>240</v>
      </c>
      <c r="R539" s="218" t="s">
        <v>249</v>
      </c>
      <c r="S539" s="212">
        <v>44622.368113425924</v>
      </c>
    </row>
    <row r="540" spans="1:19" x14ac:dyDescent="0.2">
      <c r="A540" s="218" t="s">
        <v>258</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241</v>
      </c>
      <c r="Q540" s="218" t="s">
        <v>240</v>
      </c>
      <c r="R540" s="218" t="s">
        <v>249</v>
      </c>
      <c r="S540" s="212">
        <v>44622.368113425924</v>
      </c>
    </row>
    <row r="541" spans="1:19" x14ac:dyDescent="0.2">
      <c r="A541" s="218" t="s">
        <v>258</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241</v>
      </c>
      <c r="Q541" s="218" t="s">
        <v>240</v>
      </c>
      <c r="R541" s="218" t="s">
        <v>249</v>
      </c>
      <c r="S541" s="212">
        <v>44622.368113425924</v>
      </c>
    </row>
    <row r="542" spans="1:19" x14ac:dyDescent="0.2">
      <c r="A542" s="218" t="s">
        <v>258</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241</v>
      </c>
      <c r="Q542" s="218" t="s">
        <v>240</v>
      </c>
      <c r="R542" s="218" t="s">
        <v>249</v>
      </c>
      <c r="S542" s="212">
        <v>44622.368113425924</v>
      </c>
    </row>
    <row r="543" spans="1:19" x14ac:dyDescent="0.2">
      <c r="A543" s="218" t="s">
        <v>258</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241</v>
      </c>
      <c r="Q543" s="218" t="s">
        <v>240</v>
      </c>
      <c r="R543" s="218" t="s">
        <v>249</v>
      </c>
      <c r="S543" s="212">
        <v>44622.368113425924</v>
      </c>
    </row>
    <row r="544" spans="1:19" x14ac:dyDescent="0.2">
      <c r="A544" s="218" t="s">
        <v>258</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241</v>
      </c>
      <c r="Q544" s="218" t="s">
        <v>240</v>
      </c>
      <c r="R544" s="218" t="s">
        <v>249</v>
      </c>
      <c r="S544" s="212">
        <v>44622.368113425924</v>
      </c>
    </row>
    <row r="545" spans="1:19" x14ac:dyDescent="0.2">
      <c r="A545" s="218" t="s">
        <v>258</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241</v>
      </c>
      <c r="Q545" s="218" t="s">
        <v>240</v>
      </c>
      <c r="R545" s="218" t="s">
        <v>249</v>
      </c>
      <c r="S545" s="212">
        <v>44622.368113425924</v>
      </c>
    </row>
    <row r="546" spans="1:19" x14ac:dyDescent="0.2">
      <c r="A546" s="218" t="s">
        <v>258</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241</v>
      </c>
      <c r="Q546" s="218" t="s">
        <v>240</v>
      </c>
      <c r="R546" s="218" t="s">
        <v>249</v>
      </c>
      <c r="S546" s="212">
        <v>44622.368113425924</v>
      </c>
    </row>
    <row r="547" spans="1:19" x14ac:dyDescent="0.2">
      <c r="A547" s="218" t="s">
        <v>258</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241</v>
      </c>
      <c r="Q547" s="218" t="s">
        <v>240</v>
      </c>
      <c r="R547" s="218" t="s">
        <v>249</v>
      </c>
      <c r="S547" s="212">
        <v>44622.368113425924</v>
      </c>
    </row>
    <row r="548" spans="1:19" x14ac:dyDescent="0.2">
      <c r="A548" s="218" t="s">
        <v>258</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241</v>
      </c>
      <c r="Q548" s="218" t="s">
        <v>240</v>
      </c>
      <c r="R548" s="218" t="s">
        <v>249</v>
      </c>
      <c r="S548" s="212">
        <v>44622.368113425924</v>
      </c>
    </row>
    <row r="549" spans="1:19" x14ac:dyDescent="0.2">
      <c r="A549" s="218" t="s">
        <v>258</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241</v>
      </c>
      <c r="Q549" s="218" t="s">
        <v>240</v>
      </c>
      <c r="R549" s="218" t="s">
        <v>249</v>
      </c>
      <c r="S549" s="212">
        <v>44622.368113425924</v>
      </c>
    </row>
    <row r="550" spans="1:19" x14ac:dyDescent="0.2">
      <c r="A550" s="218" t="s">
        <v>258</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241</v>
      </c>
      <c r="Q550" s="218" t="s">
        <v>240</v>
      </c>
      <c r="R550" s="218" t="s">
        <v>249</v>
      </c>
      <c r="S550" s="212">
        <v>44622.368113425924</v>
      </c>
    </row>
    <row r="551" spans="1:19" x14ac:dyDescent="0.2">
      <c r="A551" s="218" t="s">
        <v>258</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241</v>
      </c>
      <c r="Q551" s="218" t="s">
        <v>240</v>
      </c>
      <c r="R551" s="218" t="s">
        <v>249</v>
      </c>
      <c r="S551" s="212">
        <v>44622.368113425924</v>
      </c>
    </row>
    <row r="552" spans="1:19" x14ac:dyDescent="0.2">
      <c r="A552" s="218" t="s">
        <v>258</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241</v>
      </c>
      <c r="Q552" s="218" t="s">
        <v>240</v>
      </c>
      <c r="R552" s="218" t="s">
        <v>249</v>
      </c>
      <c r="S552" s="212">
        <v>44622.368113425924</v>
      </c>
    </row>
    <row r="553" spans="1:19" x14ac:dyDescent="0.2">
      <c r="A553" s="218" t="s">
        <v>258</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241</v>
      </c>
      <c r="Q553" s="218" t="s">
        <v>240</v>
      </c>
      <c r="R553" s="218" t="s">
        <v>249</v>
      </c>
      <c r="S553" s="212">
        <v>44622.368113425924</v>
      </c>
    </row>
    <row r="554" spans="1:19" x14ac:dyDescent="0.2">
      <c r="A554" s="218" t="s">
        <v>258</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241</v>
      </c>
      <c r="Q554" s="218" t="s">
        <v>240</v>
      </c>
      <c r="R554" s="218" t="s">
        <v>249</v>
      </c>
      <c r="S554" s="212">
        <v>44622.368113425924</v>
      </c>
    </row>
    <row r="555" spans="1:19" x14ac:dyDescent="0.2">
      <c r="A555" s="218" t="s">
        <v>258</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241</v>
      </c>
      <c r="Q555" s="218" t="s">
        <v>240</v>
      </c>
      <c r="R555" s="218" t="s">
        <v>249</v>
      </c>
      <c r="S555" s="212">
        <v>44622.368113425924</v>
      </c>
    </row>
    <row r="556" spans="1:19" x14ac:dyDescent="0.2">
      <c r="A556" s="218" t="s">
        <v>258</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241</v>
      </c>
      <c r="Q556" s="218" t="s">
        <v>240</v>
      </c>
      <c r="R556" s="218" t="s">
        <v>249</v>
      </c>
      <c r="S556" s="212">
        <v>44622.368113425924</v>
      </c>
    </row>
    <row r="557" spans="1:19" x14ac:dyDescent="0.2">
      <c r="A557" s="218" t="s">
        <v>258</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241</v>
      </c>
      <c r="Q557" s="218" t="s">
        <v>240</v>
      </c>
      <c r="R557" s="218" t="s">
        <v>249</v>
      </c>
      <c r="S557" s="212">
        <v>44622.368113425924</v>
      </c>
    </row>
    <row r="558" spans="1:19" x14ac:dyDescent="0.2">
      <c r="A558" s="218" t="s">
        <v>258</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241</v>
      </c>
      <c r="Q558" s="218" t="s">
        <v>240</v>
      </c>
      <c r="R558" s="218" t="s">
        <v>249</v>
      </c>
      <c r="S558" s="212">
        <v>44622.368113425924</v>
      </c>
    </row>
    <row r="559" spans="1:19" x14ac:dyDescent="0.2">
      <c r="A559" s="218" t="s">
        <v>258</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241</v>
      </c>
      <c r="Q559" s="218" t="s">
        <v>240</v>
      </c>
      <c r="R559" s="218" t="s">
        <v>249</v>
      </c>
      <c r="S559" s="212">
        <v>44622.368113425924</v>
      </c>
    </row>
    <row r="560" spans="1:19" x14ac:dyDescent="0.2">
      <c r="A560" s="218" t="s">
        <v>258</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241</v>
      </c>
      <c r="Q560" s="218" t="s">
        <v>240</v>
      </c>
      <c r="R560" s="218" t="s">
        <v>249</v>
      </c>
      <c r="S560" s="212">
        <v>44622.368113425924</v>
      </c>
    </row>
    <row r="561" spans="1:19" x14ac:dyDescent="0.2">
      <c r="A561" s="218" t="s">
        <v>258</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241</v>
      </c>
      <c r="Q561" s="218" t="s">
        <v>240</v>
      </c>
      <c r="R561" s="218" t="s">
        <v>249</v>
      </c>
      <c r="S561" s="212">
        <v>44622.368113425924</v>
      </c>
    </row>
    <row r="562" spans="1:19" x14ac:dyDescent="0.2">
      <c r="A562" s="218" t="s">
        <v>258</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241</v>
      </c>
      <c r="Q562" s="218" t="s">
        <v>240</v>
      </c>
      <c r="R562" s="218" t="s">
        <v>249</v>
      </c>
      <c r="S562" s="212">
        <v>44622.368113425924</v>
      </c>
    </row>
    <row r="563" spans="1:19" x14ac:dyDescent="0.2">
      <c r="A563" s="218" t="s">
        <v>258</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241</v>
      </c>
      <c r="Q563" s="218" t="s">
        <v>240</v>
      </c>
      <c r="R563" s="218" t="s">
        <v>249</v>
      </c>
      <c r="S563" s="212">
        <v>44622.368113425924</v>
      </c>
    </row>
    <row r="564" spans="1:19" x14ac:dyDescent="0.2">
      <c r="A564" s="218" t="s">
        <v>258</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241</v>
      </c>
      <c r="Q564" s="218" t="s">
        <v>240</v>
      </c>
      <c r="R564" s="218" t="s">
        <v>249</v>
      </c>
      <c r="S564" s="212">
        <v>44622.368113425924</v>
      </c>
    </row>
    <row r="565" spans="1:19" x14ac:dyDescent="0.2">
      <c r="A565" s="218" t="s">
        <v>258</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241</v>
      </c>
      <c r="Q565" s="218" t="s">
        <v>240</v>
      </c>
      <c r="R565" s="218" t="s">
        <v>249</v>
      </c>
      <c r="S565" s="212">
        <v>44622.368113425924</v>
      </c>
    </row>
    <row r="566" spans="1:19" x14ac:dyDescent="0.2">
      <c r="A566" s="218" t="s">
        <v>258</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241</v>
      </c>
      <c r="Q566" s="218" t="s">
        <v>240</v>
      </c>
      <c r="R566" s="218" t="s">
        <v>249</v>
      </c>
      <c r="S566" s="212">
        <v>44622.368113425924</v>
      </c>
    </row>
    <row r="567" spans="1:19" x14ac:dyDescent="0.2">
      <c r="A567" s="218" t="s">
        <v>258</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241</v>
      </c>
      <c r="Q567" s="218" t="s">
        <v>240</v>
      </c>
      <c r="R567" s="218" t="s">
        <v>249</v>
      </c>
      <c r="S567" s="212">
        <v>44622.368113425924</v>
      </c>
    </row>
    <row r="568" spans="1:19" x14ac:dyDescent="0.2">
      <c r="A568" s="218" t="s">
        <v>258</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241</v>
      </c>
      <c r="Q568" s="218" t="s">
        <v>240</v>
      </c>
      <c r="R568" s="218" t="s">
        <v>249</v>
      </c>
      <c r="S568" s="212">
        <v>44622.368113425924</v>
      </c>
    </row>
    <row r="569" spans="1:19" x14ac:dyDescent="0.2">
      <c r="A569" s="218" t="s">
        <v>258</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241</v>
      </c>
      <c r="Q569" s="218" t="s">
        <v>240</v>
      </c>
      <c r="R569" s="218" t="s">
        <v>249</v>
      </c>
      <c r="S569" s="212">
        <v>44622.368113425924</v>
      </c>
    </row>
    <row r="570" spans="1:19" x14ac:dyDescent="0.2">
      <c r="A570" s="218" t="s">
        <v>258</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241</v>
      </c>
      <c r="Q570" s="218" t="s">
        <v>240</v>
      </c>
      <c r="R570" s="218" t="s">
        <v>249</v>
      </c>
      <c r="S570" s="212">
        <v>44622.368113425924</v>
      </c>
    </row>
    <row r="571" spans="1:19" x14ac:dyDescent="0.2">
      <c r="A571" s="218" t="s">
        <v>258</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241</v>
      </c>
      <c r="Q571" s="218" t="s">
        <v>240</v>
      </c>
      <c r="R571" s="218" t="s">
        <v>249</v>
      </c>
      <c r="S571" s="212">
        <v>44622.368113425924</v>
      </c>
    </row>
    <row r="572" spans="1:19" x14ac:dyDescent="0.2">
      <c r="A572" s="218" t="s">
        <v>258</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241</v>
      </c>
      <c r="Q572" s="218" t="s">
        <v>240</v>
      </c>
      <c r="R572" s="218" t="s">
        <v>249</v>
      </c>
      <c r="S572" s="212">
        <v>44622.368113425924</v>
      </c>
    </row>
    <row r="573" spans="1:19" x14ac:dyDescent="0.2">
      <c r="A573" s="218" t="s">
        <v>258</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241</v>
      </c>
      <c r="Q573" s="218" t="s">
        <v>240</v>
      </c>
      <c r="R573" s="218" t="s">
        <v>249</v>
      </c>
      <c r="S573" s="212">
        <v>44622.368113425924</v>
      </c>
    </row>
    <row r="574" spans="1:19" x14ac:dyDescent="0.2">
      <c r="A574" s="218" t="s">
        <v>258</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241</v>
      </c>
      <c r="Q574" s="218" t="s">
        <v>240</v>
      </c>
      <c r="R574" s="218" t="s">
        <v>249</v>
      </c>
      <c r="S574" s="212">
        <v>44622.368113425924</v>
      </c>
    </row>
    <row r="575" spans="1:19" x14ac:dyDescent="0.2">
      <c r="A575" s="218" t="s">
        <v>258</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241</v>
      </c>
      <c r="Q575" s="218" t="s">
        <v>240</v>
      </c>
      <c r="R575" s="218" t="s">
        <v>249</v>
      </c>
      <c r="S575" s="212">
        <v>44622.368113425924</v>
      </c>
    </row>
    <row r="576" spans="1:19" x14ac:dyDescent="0.2">
      <c r="A576" s="218" t="s">
        <v>258</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241</v>
      </c>
      <c r="Q576" s="218" t="s">
        <v>240</v>
      </c>
      <c r="R576" s="218" t="s">
        <v>249</v>
      </c>
      <c r="S576" s="212">
        <v>44622.368113425924</v>
      </c>
    </row>
    <row r="577" spans="1:19" x14ac:dyDescent="0.2">
      <c r="A577" s="218" t="s">
        <v>258</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241</v>
      </c>
      <c r="Q577" s="218" t="s">
        <v>240</v>
      </c>
      <c r="R577" s="218" t="s">
        <v>249</v>
      </c>
      <c r="S577" s="212">
        <v>44622.368113425924</v>
      </c>
    </row>
    <row r="578" spans="1:19" x14ac:dyDescent="0.2">
      <c r="A578" s="218" t="s">
        <v>258</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241</v>
      </c>
      <c r="Q578" s="218" t="s">
        <v>240</v>
      </c>
      <c r="R578" s="218" t="s">
        <v>249</v>
      </c>
      <c r="S578" s="212">
        <v>44622.368113425924</v>
      </c>
    </row>
    <row r="579" spans="1:19" x14ac:dyDescent="0.2">
      <c r="A579" s="218" t="s">
        <v>258</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241</v>
      </c>
      <c r="Q579" s="218" t="s">
        <v>240</v>
      </c>
      <c r="R579" s="218" t="s">
        <v>249</v>
      </c>
      <c r="S579" s="212">
        <v>44622.368113425924</v>
      </c>
    </row>
    <row r="580" spans="1:19" x14ac:dyDescent="0.2">
      <c r="A580" s="218" t="s">
        <v>258</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241</v>
      </c>
      <c r="Q580" s="218" t="s">
        <v>240</v>
      </c>
      <c r="R580" s="218" t="s">
        <v>249</v>
      </c>
      <c r="S580" s="212">
        <v>44622.368113425924</v>
      </c>
    </row>
    <row r="581" spans="1:19" x14ac:dyDescent="0.2">
      <c r="A581" s="218" t="s">
        <v>258</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241</v>
      </c>
      <c r="Q581" s="218" t="s">
        <v>240</v>
      </c>
      <c r="R581" s="218" t="s">
        <v>249</v>
      </c>
      <c r="S581" s="212">
        <v>44622.368356481478</v>
      </c>
    </row>
    <row r="582" spans="1:19" x14ac:dyDescent="0.2">
      <c r="A582" s="218" t="s">
        <v>258</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241</v>
      </c>
      <c r="Q582" s="218" t="s">
        <v>240</v>
      </c>
      <c r="R582" s="218" t="s">
        <v>249</v>
      </c>
      <c r="S582" s="212">
        <v>44622.368356481478</v>
      </c>
    </row>
    <row r="583" spans="1:19" x14ac:dyDescent="0.2">
      <c r="A583" s="218" t="s">
        <v>258</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241</v>
      </c>
      <c r="Q583" s="218" t="s">
        <v>240</v>
      </c>
      <c r="R583" s="218" t="s">
        <v>249</v>
      </c>
      <c r="S583" s="212">
        <v>44622.368356481478</v>
      </c>
    </row>
    <row r="584" spans="1:19" x14ac:dyDescent="0.2">
      <c r="A584" s="218" t="s">
        <v>258</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241</v>
      </c>
      <c r="Q584" s="218" t="s">
        <v>240</v>
      </c>
      <c r="R584" s="218" t="s">
        <v>249</v>
      </c>
      <c r="S584" s="212">
        <v>44622.368356481478</v>
      </c>
    </row>
    <row r="585" spans="1:19" x14ac:dyDescent="0.2">
      <c r="A585" s="218" t="s">
        <v>258</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241</v>
      </c>
      <c r="Q585" s="218" t="s">
        <v>240</v>
      </c>
      <c r="R585" s="218" t="s">
        <v>249</v>
      </c>
      <c r="S585" s="212">
        <v>44622.368356481478</v>
      </c>
    </row>
    <row r="586" spans="1:19" x14ac:dyDescent="0.2">
      <c r="A586" s="218" t="s">
        <v>258</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241</v>
      </c>
      <c r="Q586" s="218" t="s">
        <v>240</v>
      </c>
      <c r="R586" s="218" t="s">
        <v>249</v>
      </c>
      <c r="S586" s="212">
        <v>44622.368356481478</v>
      </c>
    </row>
    <row r="587" spans="1:19" x14ac:dyDescent="0.2">
      <c r="A587" s="218" t="s">
        <v>258</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241</v>
      </c>
      <c r="Q587" s="218" t="s">
        <v>240</v>
      </c>
      <c r="R587" s="218" t="s">
        <v>249</v>
      </c>
      <c r="S587" s="212">
        <v>44622.368356481478</v>
      </c>
    </row>
    <row r="588" spans="1:19" x14ac:dyDescent="0.2">
      <c r="A588" s="218" t="s">
        <v>258</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241</v>
      </c>
      <c r="Q588" s="218" t="s">
        <v>240</v>
      </c>
      <c r="R588" s="218" t="s">
        <v>249</v>
      </c>
      <c r="S588" s="212">
        <v>44622.368356481478</v>
      </c>
    </row>
    <row r="589" spans="1:19" x14ac:dyDescent="0.2">
      <c r="A589" s="218" t="s">
        <v>258</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241</v>
      </c>
      <c r="Q589" s="218" t="s">
        <v>240</v>
      </c>
      <c r="R589" s="218" t="s">
        <v>249</v>
      </c>
      <c r="S589" s="212">
        <v>44622.368356481478</v>
      </c>
    </row>
    <row r="590" spans="1:19" x14ac:dyDescent="0.2">
      <c r="A590" s="218" t="s">
        <v>258</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241</v>
      </c>
      <c r="Q590" s="218" t="s">
        <v>240</v>
      </c>
      <c r="R590" s="218" t="s">
        <v>249</v>
      </c>
      <c r="S590" s="212">
        <v>44622.368356481478</v>
      </c>
    </row>
    <row r="591" spans="1:19" x14ac:dyDescent="0.2">
      <c r="A591" s="218" t="s">
        <v>258</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241</v>
      </c>
      <c r="Q591" s="218" t="s">
        <v>240</v>
      </c>
      <c r="R591" s="218" t="s">
        <v>249</v>
      </c>
      <c r="S591" s="212">
        <v>44622.368356481478</v>
      </c>
    </row>
    <row r="592" spans="1:19" x14ac:dyDescent="0.2">
      <c r="A592" s="218" t="s">
        <v>258</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241</v>
      </c>
      <c r="Q592" s="218" t="s">
        <v>240</v>
      </c>
      <c r="R592" s="218" t="s">
        <v>249</v>
      </c>
      <c r="S592" s="212">
        <v>44622.368356481478</v>
      </c>
    </row>
    <row r="593" spans="1:19" x14ac:dyDescent="0.2">
      <c r="A593" s="218" t="s">
        <v>258</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241</v>
      </c>
      <c r="Q593" s="218" t="s">
        <v>240</v>
      </c>
      <c r="R593" s="218" t="s">
        <v>249</v>
      </c>
      <c r="S593" s="212">
        <v>44622.368356481478</v>
      </c>
    </row>
    <row r="594" spans="1:19" x14ac:dyDescent="0.2">
      <c r="A594" s="218" t="s">
        <v>258</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241</v>
      </c>
      <c r="Q594" s="218" t="s">
        <v>240</v>
      </c>
      <c r="R594" s="218" t="s">
        <v>249</v>
      </c>
      <c r="S594" s="212">
        <v>44622.368356481478</v>
      </c>
    </row>
    <row r="595" spans="1:19" x14ac:dyDescent="0.2">
      <c r="A595" s="218" t="s">
        <v>258</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241</v>
      </c>
      <c r="Q595" s="218" t="s">
        <v>240</v>
      </c>
      <c r="R595" s="218" t="s">
        <v>249</v>
      </c>
      <c r="S595" s="212">
        <v>44622.368356481478</v>
      </c>
    </row>
    <row r="596" spans="1:19" x14ac:dyDescent="0.2">
      <c r="A596" s="218" t="s">
        <v>258</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241</v>
      </c>
      <c r="Q596" s="218" t="s">
        <v>240</v>
      </c>
      <c r="R596" s="218" t="s">
        <v>249</v>
      </c>
      <c r="S596" s="212">
        <v>44622.368356481478</v>
      </c>
    </row>
    <row r="597" spans="1:19" x14ac:dyDescent="0.2">
      <c r="A597" s="218" t="s">
        <v>258</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241</v>
      </c>
      <c r="Q597" s="218" t="s">
        <v>240</v>
      </c>
      <c r="R597" s="218" t="s">
        <v>249</v>
      </c>
      <c r="S597" s="212">
        <v>44622.368356481478</v>
      </c>
    </row>
    <row r="598" spans="1:19" x14ac:dyDescent="0.2">
      <c r="A598" s="218" t="s">
        <v>258</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241</v>
      </c>
      <c r="Q598" s="218" t="s">
        <v>240</v>
      </c>
      <c r="R598" s="218" t="s">
        <v>249</v>
      </c>
      <c r="S598" s="212">
        <v>44622.368356481478</v>
      </c>
    </row>
    <row r="599" spans="1:19" x14ac:dyDescent="0.2">
      <c r="A599" s="218" t="s">
        <v>258</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241</v>
      </c>
      <c r="Q599" s="218" t="s">
        <v>240</v>
      </c>
      <c r="R599" s="218" t="s">
        <v>249</v>
      </c>
      <c r="S599" s="212">
        <v>44622.368356481478</v>
      </c>
    </row>
    <row r="600" spans="1:19" x14ac:dyDescent="0.2">
      <c r="A600" s="218" t="s">
        <v>258</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241</v>
      </c>
      <c r="Q600" s="218" t="s">
        <v>240</v>
      </c>
      <c r="R600" s="218" t="s">
        <v>249</v>
      </c>
      <c r="S600" s="212">
        <v>44622.368356481478</v>
      </c>
    </row>
    <row r="601" spans="1:19" x14ac:dyDescent="0.2">
      <c r="A601" s="218" t="s">
        <v>258</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241</v>
      </c>
      <c r="Q601" s="218" t="s">
        <v>240</v>
      </c>
      <c r="R601" s="218" t="s">
        <v>249</v>
      </c>
      <c r="S601" s="212">
        <v>44622.368356481478</v>
      </c>
    </row>
    <row r="602" spans="1:19" x14ac:dyDescent="0.2">
      <c r="A602" s="218" t="s">
        <v>258</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241</v>
      </c>
      <c r="Q602" s="218" t="s">
        <v>240</v>
      </c>
      <c r="R602" s="218" t="s">
        <v>249</v>
      </c>
      <c r="S602" s="212">
        <v>44622.368356481478</v>
      </c>
    </row>
    <row r="603" spans="1:19" x14ac:dyDescent="0.2">
      <c r="A603" s="218" t="s">
        <v>258</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241</v>
      </c>
      <c r="Q603" s="218" t="s">
        <v>240</v>
      </c>
      <c r="R603" s="218" t="s">
        <v>249</v>
      </c>
      <c r="S603" s="212">
        <v>44622.368356481478</v>
      </c>
    </row>
    <row r="604" spans="1:19" x14ac:dyDescent="0.2">
      <c r="A604" s="218" t="s">
        <v>258</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241</v>
      </c>
      <c r="Q604" s="218" t="s">
        <v>240</v>
      </c>
      <c r="R604" s="218" t="s">
        <v>249</v>
      </c>
      <c r="S604" s="212">
        <v>44622.368356481478</v>
      </c>
    </row>
    <row r="605" spans="1:19" x14ac:dyDescent="0.2">
      <c r="A605" s="218" t="s">
        <v>258</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241</v>
      </c>
      <c r="Q605" s="218" t="s">
        <v>240</v>
      </c>
      <c r="R605" s="218" t="s">
        <v>249</v>
      </c>
      <c r="S605" s="212">
        <v>44622.368356481478</v>
      </c>
    </row>
    <row r="606" spans="1:19" x14ac:dyDescent="0.2">
      <c r="A606" s="218" t="s">
        <v>258</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241</v>
      </c>
      <c r="Q606" s="218" t="s">
        <v>240</v>
      </c>
      <c r="R606" s="218" t="s">
        <v>249</v>
      </c>
      <c r="S606" s="212">
        <v>44622.368356481478</v>
      </c>
    </row>
    <row r="607" spans="1:19" x14ac:dyDescent="0.2">
      <c r="A607" s="218" t="s">
        <v>258</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241</v>
      </c>
      <c r="Q607" s="218" t="s">
        <v>240</v>
      </c>
      <c r="R607" s="218" t="s">
        <v>249</v>
      </c>
      <c r="S607" s="212">
        <v>44622.368356481478</v>
      </c>
    </row>
    <row r="608" spans="1:19" x14ac:dyDescent="0.2">
      <c r="A608" s="218" t="s">
        <v>258</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241</v>
      </c>
      <c r="Q608" s="218" t="s">
        <v>240</v>
      </c>
      <c r="R608" s="218" t="s">
        <v>249</v>
      </c>
      <c r="S608" s="212">
        <v>44622.368356481478</v>
      </c>
    </row>
    <row r="609" spans="1:19" x14ac:dyDescent="0.2">
      <c r="A609" s="218" t="s">
        <v>258</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241</v>
      </c>
      <c r="Q609" s="218" t="s">
        <v>240</v>
      </c>
      <c r="R609" s="218" t="s">
        <v>249</v>
      </c>
      <c r="S609" s="212">
        <v>44622.368356481478</v>
      </c>
    </row>
    <row r="610" spans="1:19" x14ac:dyDescent="0.2">
      <c r="A610" s="218" t="s">
        <v>258</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241</v>
      </c>
      <c r="Q610" s="218" t="s">
        <v>240</v>
      </c>
      <c r="R610" s="218" t="s">
        <v>249</v>
      </c>
      <c r="S610" s="212">
        <v>44622.368356481478</v>
      </c>
    </row>
    <row r="611" spans="1:19" x14ac:dyDescent="0.2">
      <c r="A611" s="218" t="s">
        <v>258</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241</v>
      </c>
      <c r="Q611" s="218" t="s">
        <v>240</v>
      </c>
      <c r="R611" s="218" t="s">
        <v>249</v>
      </c>
      <c r="S611" s="212">
        <v>44622.368356481478</v>
      </c>
    </row>
    <row r="612" spans="1:19" x14ac:dyDescent="0.2">
      <c r="A612" s="218" t="s">
        <v>258</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241</v>
      </c>
      <c r="Q612" s="218" t="s">
        <v>240</v>
      </c>
      <c r="R612" s="218" t="s">
        <v>249</v>
      </c>
      <c r="S612" s="212">
        <v>44622.368356481478</v>
      </c>
    </row>
    <row r="613" spans="1:19" x14ac:dyDescent="0.2">
      <c r="A613" s="218" t="s">
        <v>258</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241</v>
      </c>
      <c r="Q613" s="218" t="s">
        <v>240</v>
      </c>
      <c r="R613" s="218" t="s">
        <v>249</v>
      </c>
      <c r="S613" s="212">
        <v>44622.368356481478</v>
      </c>
    </row>
    <row r="614" spans="1:19" x14ac:dyDescent="0.2">
      <c r="A614" s="218" t="s">
        <v>258</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241</v>
      </c>
      <c r="Q614" s="218" t="s">
        <v>240</v>
      </c>
      <c r="R614" s="218" t="s">
        <v>249</v>
      </c>
      <c r="S614" s="212">
        <v>44622.368356481478</v>
      </c>
    </row>
    <row r="615" spans="1:19" x14ac:dyDescent="0.2">
      <c r="A615" s="218" t="s">
        <v>258</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241</v>
      </c>
      <c r="Q615" s="218" t="s">
        <v>240</v>
      </c>
      <c r="R615" s="218" t="s">
        <v>249</v>
      </c>
      <c r="S615" s="212">
        <v>44622.368356481478</v>
      </c>
    </row>
    <row r="616" spans="1:19" x14ac:dyDescent="0.2">
      <c r="A616" s="218" t="s">
        <v>258</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241</v>
      </c>
      <c r="Q616" s="218" t="s">
        <v>240</v>
      </c>
      <c r="R616" s="218" t="s">
        <v>249</v>
      </c>
      <c r="S616" s="212">
        <v>44622.368356481478</v>
      </c>
    </row>
    <row r="617" spans="1:19" x14ac:dyDescent="0.2">
      <c r="A617" s="218" t="s">
        <v>258</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241</v>
      </c>
      <c r="Q617" s="218" t="s">
        <v>240</v>
      </c>
      <c r="R617" s="218" t="s">
        <v>249</v>
      </c>
      <c r="S617" s="212">
        <v>44622.368356481478</v>
      </c>
    </row>
    <row r="618" spans="1:19" x14ac:dyDescent="0.2">
      <c r="A618" s="218" t="s">
        <v>258</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241</v>
      </c>
      <c r="Q618" s="218" t="s">
        <v>240</v>
      </c>
      <c r="R618" s="218" t="s">
        <v>249</v>
      </c>
      <c r="S618" s="212">
        <v>44622.368356481478</v>
      </c>
    </row>
    <row r="619" spans="1:19" x14ac:dyDescent="0.2">
      <c r="A619" s="218" t="s">
        <v>258</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241</v>
      </c>
      <c r="Q619" s="218" t="s">
        <v>240</v>
      </c>
      <c r="R619" s="218" t="s">
        <v>249</v>
      </c>
      <c r="S619" s="212">
        <v>44622.368356481478</v>
      </c>
    </row>
    <row r="620" spans="1:19" x14ac:dyDescent="0.2">
      <c r="A620" s="218" t="s">
        <v>258</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241</v>
      </c>
      <c r="Q620" s="218" t="s">
        <v>240</v>
      </c>
      <c r="R620" s="218" t="s">
        <v>249</v>
      </c>
      <c r="S620" s="212">
        <v>44622.368356481478</v>
      </c>
    </row>
    <row r="621" spans="1:19" x14ac:dyDescent="0.2">
      <c r="A621" s="218" t="s">
        <v>258</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241</v>
      </c>
      <c r="Q621" s="218" t="s">
        <v>240</v>
      </c>
      <c r="R621" s="218" t="s">
        <v>249</v>
      </c>
      <c r="S621" s="212">
        <v>44622.368356481478</v>
      </c>
    </row>
    <row r="622" spans="1:19" x14ac:dyDescent="0.2">
      <c r="A622" s="218" t="s">
        <v>258</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241</v>
      </c>
      <c r="Q622" s="218" t="s">
        <v>240</v>
      </c>
      <c r="R622" s="218" t="s">
        <v>249</v>
      </c>
      <c r="S622" s="212">
        <v>44622.368356481478</v>
      </c>
    </row>
    <row r="623" spans="1:19" x14ac:dyDescent="0.2">
      <c r="A623" s="218" t="s">
        <v>258</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241</v>
      </c>
      <c r="Q623" s="218" t="s">
        <v>240</v>
      </c>
      <c r="R623" s="218" t="s">
        <v>249</v>
      </c>
      <c r="S623" s="212">
        <v>44622.368356481478</v>
      </c>
    </row>
    <row r="624" spans="1:19" x14ac:dyDescent="0.2">
      <c r="A624" s="218" t="s">
        <v>258</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241</v>
      </c>
      <c r="Q624" s="218" t="s">
        <v>240</v>
      </c>
      <c r="R624" s="218" t="s">
        <v>249</v>
      </c>
      <c r="S624" s="212">
        <v>44622.368356481478</v>
      </c>
    </row>
    <row r="625" spans="1:19" x14ac:dyDescent="0.2">
      <c r="A625" s="218" t="s">
        <v>258</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241</v>
      </c>
      <c r="Q625" s="218" t="s">
        <v>240</v>
      </c>
      <c r="R625" s="218" t="s">
        <v>249</v>
      </c>
      <c r="S625" s="212">
        <v>44622.368356481478</v>
      </c>
    </row>
    <row r="626" spans="1:19" x14ac:dyDescent="0.2">
      <c r="A626" s="218" t="s">
        <v>258</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241</v>
      </c>
      <c r="Q626" s="218" t="s">
        <v>240</v>
      </c>
      <c r="R626" s="218" t="s">
        <v>249</v>
      </c>
      <c r="S626" s="212">
        <v>44622.368356481478</v>
      </c>
    </row>
    <row r="627" spans="1:19" x14ac:dyDescent="0.2">
      <c r="A627" s="218" t="s">
        <v>258</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241</v>
      </c>
      <c r="Q627" s="218" t="s">
        <v>240</v>
      </c>
      <c r="R627" s="218" t="s">
        <v>249</v>
      </c>
      <c r="S627" s="212">
        <v>44622.368356481478</v>
      </c>
    </row>
    <row r="628" spans="1:19" x14ac:dyDescent="0.2">
      <c r="A628" s="218" t="s">
        <v>258</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241</v>
      </c>
      <c r="Q628" s="218" t="s">
        <v>240</v>
      </c>
      <c r="R628" s="218" t="s">
        <v>249</v>
      </c>
      <c r="S628" s="212">
        <v>44622.368356481478</v>
      </c>
    </row>
    <row r="629" spans="1:19" x14ac:dyDescent="0.2">
      <c r="A629" s="218" t="s">
        <v>258</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241</v>
      </c>
      <c r="Q629" s="218" t="s">
        <v>240</v>
      </c>
      <c r="R629" s="218" t="s">
        <v>249</v>
      </c>
      <c r="S629" s="212">
        <v>44622.368356481478</v>
      </c>
    </row>
    <row r="630" spans="1:19" x14ac:dyDescent="0.2">
      <c r="A630" s="218" t="s">
        <v>258</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241</v>
      </c>
      <c r="Q630" s="218" t="s">
        <v>240</v>
      </c>
      <c r="R630" s="218" t="s">
        <v>249</v>
      </c>
      <c r="S630" s="212">
        <v>44622.368356481478</v>
      </c>
    </row>
    <row r="631" spans="1:19" x14ac:dyDescent="0.2">
      <c r="A631" s="218" t="s">
        <v>258</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241</v>
      </c>
      <c r="Q631" s="218" t="s">
        <v>240</v>
      </c>
      <c r="R631" s="218" t="s">
        <v>249</v>
      </c>
      <c r="S631" s="212">
        <v>44622.368356481478</v>
      </c>
    </row>
    <row r="632" spans="1:19" x14ac:dyDescent="0.2">
      <c r="A632" s="218" t="s">
        <v>258</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241</v>
      </c>
      <c r="Q632" s="218" t="s">
        <v>240</v>
      </c>
      <c r="R632" s="218" t="s">
        <v>249</v>
      </c>
      <c r="S632" s="212">
        <v>44622.368356481478</v>
      </c>
    </row>
    <row r="633" spans="1:19" x14ac:dyDescent="0.2">
      <c r="A633" s="218" t="s">
        <v>258</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241</v>
      </c>
      <c r="Q633" s="218" t="s">
        <v>240</v>
      </c>
      <c r="R633" s="218" t="s">
        <v>249</v>
      </c>
      <c r="S633" s="212">
        <v>44622.368356481478</v>
      </c>
    </row>
    <row r="634" spans="1:19" x14ac:dyDescent="0.2">
      <c r="A634" s="218" t="s">
        <v>258</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241</v>
      </c>
      <c r="Q634" s="218" t="s">
        <v>240</v>
      </c>
      <c r="R634" s="218" t="s">
        <v>249</v>
      </c>
      <c r="S634" s="212">
        <v>44622.368356481478</v>
      </c>
    </row>
    <row r="635" spans="1:19" x14ac:dyDescent="0.2">
      <c r="A635" s="218" t="s">
        <v>258</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241</v>
      </c>
      <c r="Q635" s="218" t="s">
        <v>240</v>
      </c>
      <c r="R635" s="218" t="s">
        <v>249</v>
      </c>
      <c r="S635" s="212">
        <v>44622.368356481478</v>
      </c>
    </row>
    <row r="636" spans="1:19" x14ac:dyDescent="0.2">
      <c r="A636" s="218" t="s">
        <v>258</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241</v>
      </c>
      <c r="Q636" s="218" t="s">
        <v>240</v>
      </c>
      <c r="R636" s="218" t="s">
        <v>249</v>
      </c>
      <c r="S636" s="212">
        <v>44622.368356481478</v>
      </c>
    </row>
    <row r="637" spans="1:19" x14ac:dyDescent="0.2">
      <c r="A637" s="218" t="s">
        <v>258</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241</v>
      </c>
      <c r="Q637" s="218" t="s">
        <v>240</v>
      </c>
      <c r="R637" s="218" t="s">
        <v>249</v>
      </c>
      <c r="S637" s="212">
        <v>44622.368356481478</v>
      </c>
    </row>
    <row r="638" spans="1:19" x14ac:dyDescent="0.2">
      <c r="A638" s="218" t="s">
        <v>258</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241</v>
      </c>
      <c r="Q638" s="218" t="s">
        <v>240</v>
      </c>
      <c r="R638" s="218" t="s">
        <v>249</v>
      </c>
      <c r="S638" s="212">
        <v>44622.368356481478</v>
      </c>
    </row>
    <row r="639" spans="1:19" x14ac:dyDescent="0.2">
      <c r="A639" s="218" t="s">
        <v>258</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241</v>
      </c>
      <c r="Q639" s="218" t="s">
        <v>240</v>
      </c>
      <c r="R639" s="218" t="s">
        <v>249</v>
      </c>
      <c r="S639" s="212">
        <v>44622.368356481478</v>
      </c>
    </row>
    <row r="640" spans="1:19" x14ac:dyDescent="0.2">
      <c r="A640" s="218" t="s">
        <v>258</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241</v>
      </c>
      <c r="Q640" s="218" t="s">
        <v>240</v>
      </c>
      <c r="R640" s="218" t="s">
        <v>249</v>
      </c>
      <c r="S640" s="212">
        <v>44622.368356481478</v>
      </c>
    </row>
    <row r="641" spans="1:19" x14ac:dyDescent="0.2">
      <c r="A641" s="218" t="s">
        <v>258</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241</v>
      </c>
      <c r="Q641" s="218" t="s">
        <v>240</v>
      </c>
      <c r="R641" s="218" t="s">
        <v>249</v>
      </c>
      <c r="S641" s="212">
        <v>44622.368356481478</v>
      </c>
    </row>
    <row r="642" spans="1:19" x14ac:dyDescent="0.2">
      <c r="A642" s="218" t="s">
        <v>258</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241</v>
      </c>
      <c r="Q642" s="218" t="s">
        <v>240</v>
      </c>
      <c r="R642" s="218" t="s">
        <v>249</v>
      </c>
      <c r="S642" s="212">
        <v>44622.368356481478</v>
      </c>
    </row>
    <row r="643" spans="1:19" x14ac:dyDescent="0.2">
      <c r="A643" s="218" t="s">
        <v>258</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241</v>
      </c>
      <c r="Q643" s="218" t="s">
        <v>240</v>
      </c>
      <c r="R643" s="218" t="s">
        <v>249</v>
      </c>
      <c r="S643" s="212">
        <v>44622.368356481478</v>
      </c>
    </row>
    <row r="644" spans="1:19" x14ac:dyDescent="0.2">
      <c r="A644" s="218" t="s">
        <v>258</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241</v>
      </c>
      <c r="Q644" s="218" t="s">
        <v>240</v>
      </c>
      <c r="R644" s="218" t="s">
        <v>249</v>
      </c>
      <c r="S644" s="212">
        <v>44622.368356481478</v>
      </c>
    </row>
    <row r="645" spans="1:19" x14ac:dyDescent="0.2">
      <c r="A645" s="218" t="s">
        <v>258</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241</v>
      </c>
      <c r="Q645" s="218" t="s">
        <v>240</v>
      </c>
      <c r="R645" s="218" t="s">
        <v>249</v>
      </c>
      <c r="S645" s="212">
        <v>44622.368356481478</v>
      </c>
    </row>
    <row r="646" spans="1:19" x14ac:dyDescent="0.2">
      <c r="A646" s="218" t="s">
        <v>258</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241</v>
      </c>
      <c r="Q646" s="218" t="s">
        <v>240</v>
      </c>
      <c r="R646" s="218" t="s">
        <v>249</v>
      </c>
      <c r="S646" s="212">
        <v>44622.368356481478</v>
      </c>
    </row>
    <row r="647" spans="1:19" x14ac:dyDescent="0.2">
      <c r="A647" s="218" t="s">
        <v>258</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241</v>
      </c>
      <c r="Q647" s="218" t="s">
        <v>240</v>
      </c>
      <c r="R647" s="218" t="s">
        <v>249</v>
      </c>
      <c r="S647" s="212">
        <v>44622.368356481478</v>
      </c>
    </row>
    <row r="648" spans="1:19" x14ac:dyDescent="0.2">
      <c r="A648" s="218" t="s">
        <v>258</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241</v>
      </c>
      <c r="Q648" s="218" t="s">
        <v>240</v>
      </c>
      <c r="R648" s="218" t="s">
        <v>249</v>
      </c>
      <c r="S648" s="212">
        <v>44622.368356481478</v>
      </c>
    </row>
    <row r="649" spans="1:19" x14ac:dyDescent="0.2">
      <c r="A649" s="218" t="s">
        <v>258</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241</v>
      </c>
      <c r="Q649" s="218" t="s">
        <v>240</v>
      </c>
      <c r="R649" s="218" t="s">
        <v>249</v>
      </c>
      <c r="S649" s="212">
        <v>44622.368356481478</v>
      </c>
    </row>
    <row r="650" spans="1:19" x14ac:dyDescent="0.2">
      <c r="A650" s="218" t="s">
        <v>258</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241</v>
      </c>
      <c r="Q650" s="218" t="s">
        <v>240</v>
      </c>
      <c r="R650" s="218" t="s">
        <v>249</v>
      </c>
      <c r="S650" s="212">
        <v>44622.368356481478</v>
      </c>
    </row>
    <row r="651" spans="1:19" x14ac:dyDescent="0.2">
      <c r="A651" s="218" t="s">
        <v>258</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241</v>
      </c>
      <c r="Q651" s="218" t="s">
        <v>240</v>
      </c>
      <c r="R651" s="218" t="s">
        <v>249</v>
      </c>
      <c r="S651" s="212">
        <v>44622.368356481478</v>
      </c>
    </row>
    <row r="652" spans="1:19" x14ac:dyDescent="0.2">
      <c r="A652" s="218" t="s">
        <v>258</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241</v>
      </c>
      <c r="Q652" s="218" t="s">
        <v>240</v>
      </c>
      <c r="R652" s="218" t="s">
        <v>249</v>
      </c>
      <c r="S652" s="212">
        <v>44622.368356481478</v>
      </c>
    </row>
    <row r="653" spans="1:19" x14ac:dyDescent="0.2">
      <c r="A653" s="218" t="s">
        <v>258</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241</v>
      </c>
      <c r="Q653" s="218" t="s">
        <v>240</v>
      </c>
      <c r="R653" s="218" t="s">
        <v>249</v>
      </c>
      <c r="S653" s="212">
        <v>44622.368356481478</v>
      </c>
    </row>
    <row r="654" spans="1:19" x14ac:dyDescent="0.2">
      <c r="A654" s="218" t="s">
        <v>258</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241</v>
      </c>
      <c r="Q654" s="218" t="s">
        <v>240</v>
      </c>
      <c r="R654" s="218" t="s">
        <v>249</v>
      </c>
      <c r="S654" s="212">
        <v>44622.368356481478</v>
      </c>
    </row>
    <row r="655" spans="1:19" x14ac:dyDescent="0.2">
      <c r="A655" s="218" t="s">
        <v>258</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241</v>
      </c>
      <c r="Q655" s="218" t="s">
        <v>240</v>
      </c>
      <c r="R655" s="218" t="s">
        <v>249</v>
      </c>
      <c r="S655" s="212">
        <v>44622.368356481478</v>
      </c>
    </row>
    <row r="656" spans="1:19" x14ac:dyDescent="0.2">
      <c r="A656" s="218" t="s">
        <v>258</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241</v>
      </c>
      <c r="Q656" s="218" t="s">
        <v>240</v>
      </c>
      <c r="R656" s="218" t="s">
        <v>249</v>
      </c>
      <c r="S656" s="212">
        <v>44622.368356481478</v>
      </c>
    </row>
    <row r="657" spans="1:19" x14ac:dyDescent="0.2">
      <c r="A657" s="218" t="s">
        <v>258</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241</v>
      </c>
      <c r="Q657" s="218" t="s">
        <v>240</v>
      </c>
      <c r="R657" s="218" t="s">
        <v>249</v>
      </c>
      <c r="S657" s="212">
        <v>44622.368356481478</v>
      </c>
    </row>
    <row r="658" spans="1:19" x14ac:dyDescent="0.2">
      <c r="A658" s="218" t="s">
        <v>258</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241</v>
      </c>
      <c r="Q658" s="218" t="s">
        <v>240</v>
      </c>
      <c r="R658" s="218" t="s">
        <v>249</v>
      </c>
      <c r="S658" s="212">
        <v>44622.368356481478</v>
      </c>
    </row>
    <row r="659" spans="1:19" x14ac:dyDescent="0.2">
      <c r="A659" s="218" t="s">
        <v>258</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241</v>
      </c>
      <c r="Q659" s="218" t="s">
        <v>240</v>
      </c>
      <c r="R659" s="218" t="s">
        <v>249</v>
      </c>
      <c r="S659" s="212">
        <v>44622.368356481478</v>
      </c>
    </row>
    <row r="660" spans="1:19" x14ac:dyDescent="0.2">
      <c r="A660" s="218" t="s">
        <v>258</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241</v>
      </c>
      <c r="Q660" s="218" t="s">
        <v>240</v>
      </c>
      <c r="R660" s="218" t="s">
        <v>249</v>
      </c>
      <c r="S660" s="212">
        <v>44622.368356481478</v>
      </c>
    </row>
    <row r="661" spans="1:19" x14ac:dyDescent="0.2">
      <c r="A661" s="218" t="s">
        <v>258</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241</v>
      </c>
      <c r="Q661" s="218" t="s">
        <v>240</v>
      </c>
      <c r="R661" s="218" t="s">
        <v>249</v>
      </c>
      <c r="S661" s="212">
        <v>44622.368356481478</v>
      </c>
    </row>
    <row r="662" spans="1:19" x14ac:dyDescent="0.2">
      <c r="A662" s="218" t="s">
        <v>258</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241</v>
      </c>
      <c r="Q662" s="218" t="s">
        <v>240</v>
      </c>
      <c r="R662" s="218" t="s">
        <v>249</v>
      </c>
      <c r="S662" s="212">
        <v>44622.368356481478</v>
      </c>
    </row>
    <row r="663" spans="1:19" x14ac:dyDescent="0.2">
      <c r="A663" s="218" t="s">
        <v>258</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241</v>
      </c>
      <c r="Q663" s="218" t="s">
        <v>240</v>
      </c>
      <c r="R663" s="218" t="s">
        <v>249</v>
      </c>
      <c r="S663" s="212">
        <v>44622.368356481478</v>
      </c>
    </row>
    <row r="664" spans="1:19" x14ac:dyDescent="0.2">
      <c r="A664" s="218" t="s">
        <v>258</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241</v>
      </c>
      <c r="Q664" s="218" t="s">
        <v>240</v>
      </c>
      <c r="R664" s="218" t="s">
        <v>249</v>
      </c>
      <c r="S664" s="212">
        <v>44622.368356481478</v>
      </c>
    </row>
    <row r="665" spans="1:19" x14ac:dyDescent="0.2">
      <c r="A665" s="218" t="s">
        <v>258</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241</v>
      </c>
      <c r="Q665" s="218" t="s">
        <v>240</v>
      </c>
      <c r="R665" s="218" t="s">
        <v>249</v>
      </c>
      <c r="S665" s="212">
        <v>44622.368356481478</v>
      </c>
    </row>
    <row r="666" spans="1:19" x14ac:dyDescent="0.2">
      <c r="A666" s="218" t="s">
        <v>258</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241</v>
      </c>
      <c r="Q666" s="218" t="s">
        <v>240</v>
      </c>
      <c r="R666" s="218" t="s">
        <v>249</v>
      </c>
      <c r="S666" s="212">
        <v>44622.368356481478</v>
      </c>
    </row>
    <row r="667" spans="1:19" x14ac:dyDescent="0.2">
      <c r="A667" s="218" t="s">
        <v>258</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241</v>
      </c>
      <c r="Q667" s="218" t="s">
        <v>240</v>
      </c>
      <c r="R667" s="218" t="s">
        <v>249</v>
      </c>
      <c r="S667" s="212">
        <v>44622.368356481478</v>
      </c>
    </row>
    <row r="668" spans="1:19" x14ac:dyDescent="0.2">
      <c r="A668" s="218" t="s">
        <v>258</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241</v>
      </c>
      <c r="Q668" s="218" t="s">
        <v>240</v>
      </c>
      <c r="R668" s="218" t="s">
        <v>249</v>
      </c>
      <c r="S668" s="212">
        <v>44622.368356481478</v>
      </c>
    </row>
    <row r="669" spans="1:19" x14ac:dyDescent="0.2">
      <c r="A669" s="218" t="s">
        <v>258</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241</v>
      </c>
      <c r="Q669" s="218" t="s">
        <v>240</v>
      </c>
      <c r="R669" s="218" t="s">
        <v>249</v>
      </c>
      <c r="S669" s="212">
        <v>44622.368356481478</v>
      </c>
    </row>
    <row r="670" spans="1:19" x14ac:dyDescent="0.2">
      <c r="A670" s="218" t="s">
        <v>258</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241</v>
      </c>
      <c r="Q670" s="218" t="s">
        <v>240</v>
      </c>
      <c r="R670" s="218" t="s">
        <v>249</v>
      </c>
      <c r="S670" s="212">
        <v>44622.368356481478</v>
      </c>
    </row>
    <row r="671" spans="1:19" x14ac:dyDescent="0.2">
      <c r="A671" s="218" t="s">
        <v>258</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241</v>
      </c>
      <c r="Q671" s="218" t="s">
        <v>240</v>
      </c>
      <c r="R671" s="218" t="s">
        <v>249</v>
      </c>
      <c r="S671" s="212">
        <v>44622.368356481478</v>
      </c>
    </row>
    <row r="672" spans="1:19" x14ac:dyDescent="0.2">
      <c r="A672" s="218" t="s">
        <v>258</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241</v>
      </c>
      <c r="Q672" s="218" t="s">
        <v>240</v>
      </c>
      <c r="R672" s="218" t="s">
        <v>249</v>
      </c>
      <c r="S672" s="212">
        <v>44622.368356481478</v>
      </c>
    </row>
    <row r="673" spans="1:19" x14ac:dyDescent="0.2">
      <c r="A673" s="218" t="s">
        <v>258</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241</v>
      </c>
      <c r="Q673" s="218" t="s">
        <v>240</v>
      </c>
      <c r="R673" s="218" t="s">
        <v>249</v>
      </c>
      <c r="S673" s="212">
        <v>44622.368356481478</v>
      </c>
    </row>
    <row r="674" spans="1:19" x14ac:dyDescent="0.2">
      <c r="A674" s="218" t="s">
        <v>258</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241</v>
      </c>
      <c r="Q674" s="218" t="s">
        <v>240</v>
      </c>
      <c r="R674" s="218" t="s">
        <v>249</v>
      </c>
      <c r="S674" s="212">
        <v>44622.368356481478</v>
      </c>
    </row>
    <row r="675" spans="1:19" x14ac:dyDescent="0.2">
      <c r="A675" s="218" t="s">
        <v>258</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241</v>
      </c>
      <c r="Q675" s="218" t="s">
        <v>240</v>
      </c>
      <c r="R675" s="218" t="s">
        <v>249</v>
      </c>
      <c r="S675" s="212">
        <v>44622.368356481478</v>
      </c>
    </row>
    <row r="676" spans="1:19" x14ac:dyDescent="0.2">
      <c r="A676" s="218" t="s">
        <v>258</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241</v>
      </c>
      <c r="Q676" s="218" t="s">
        <v>240</v>
      </c>
      <c r="R676" s="218" t="s">
        <v>249</v>
      </c>
      <c r="S676" s="212">
        <v>44613.53597222222</v>
      </c>
    </row>
    <row r="677" spans="1:19" x14ac:dyDescent="0.2">
      <c r="A677" s="218" t="s">
        <v>258</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241</v>
      </c>
      <c r="Q677" s="218" t="s">
        <v>240</v>
      </c>
      <c r="R677" s="218" t="s">
        <v>249</v>
      </c>
      <c r="S677" s="212">
        <v>44622.367060185185</v>
      </c>
    </row>
    <row r="678" spans="1:19" x14ac:dyDescent="0.2">
      <c r="A678" s="218" t="s">
        <v>258</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241</v>
      </c>
      <c r="Q678" s="218" t="s">
        <v>240</v>
      </c>
      <c r="R678" s="218" t="s">
        <v>249</v>
      </c>
      <c r="S678" s="212">
        <v>44622.367060185185</v>
      </c>
    </row>
    <row r="679" spans="1:19" x14ac:dyDescent="0.2">
      <c r="A679" s="218" t="s">
        <v>258</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241</v>
      </c>
      <c r="Q679" s="218" t="s">
        <v>240</v>
      </c>
      <c r="R679" s="218" t="s">
        <v>249</v>
      </c>
      <c r="S679" s="212">
        <v>44622.367060185185</v>
      </c>
    </row>
    <row r="680" spans="1:19" x14ac:dyDescent="0.2">
      <c r="A680" s="218" t="s">
        <v>258</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241</v>
      </c>
      <c r="Q680" s="218" t="s">
        <v>240</v>
      </c>
      <c r="R680" s="218" t="s">
        <v>249</v>
      </c>
      <c r="S680" s="212">
        <v>44622.367060185185</v>
      </c>
    </row>
    <row r="681" spans="1:19" x14ac:dyDescent="0.2">
      <c r="A681" s="218" t="s">
        <v>258</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241</v>
      </c>
      <c r="Q681" s="218" t="s">
        <v>240</v>
      </c>
      <c r="R681" s="218" t="s">
        <v>249</v>
      </c>
      <c r="S681" s="212">
        <v>44622.367060185185</v>
      </c>
    </row>
    <row r="682" spans="1:19" x14ac:dyDescent="0.2">
      <c r="A682" s="218" t="s">
        <v>258</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241</v>
      </c>
      <c r="Q682" s="218" t="s">
        <v>240</v>
      </c>
      <c r="R682" s="218" t="s">
        <v>249</v>
      </c>
      <c r="S682" s="212">
        <v>44622.367060185185</v>
      </c>
    </row>
    <row r="683" spans="1:19" x14ac:dyDescent="0.2">
      <c r="A683" s="218" t="s">
        <v>258</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241</v>
      </c>
      <c r="Q683" s="218" t="s">
        <v>240</v>
      </c>
      <c r="R683" s="218" t="s">
        <v>249</v>
      </c>
      <c r="S683" s="212">
        <v>44622.367060185185</v>
      </c>
    </row>
    <row r="684" spans="1:19" x14ac:dyDescent="0.2">
      <c r="A684" s="218" t="s">
        <v>258</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241</v>
      </c>
      <c r="Q684" s="218" t="s">
        <v>240</v>
      </c>
      <c r="R684" s="218" t="s">
        <v>249</v>
      </c>
      <c r="S684" s="212">
        <v>44622.367060185185</v>
      </c>
    </row>
    <row r="685" spans="1:19" x14ac:dyDescent="0.2">
      <c r="A685" s="218" t="s">
        <v>258</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241</v>
      </c>
      <c r="Q685" s="218" t="s">
        <v>240</v>
      </c>
      <c r="R685" s="218" t="s">
        <v>249</v>
      </c>
      <c r="S685" s="212">
        <v>44622.367060185185</v>
      </c>
    </row>
    <row r="686" spans="1:19" x14ac:dyDescent="0.2">
      <c r="A686" s="218" t="s">
        <v>258</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241</v>
      </c>
      <c r="Q686" s="218" t="s">
        <v>240</v>
      </c>
      <c r="R686" s="218" t="s">
        <v>249</v>
      </c>
      <c r="S686" s="212">
        <v>44622.367060185185</v>
      </c>
    </row>
    <row r="687" spans="1:19" x14ac:dyDescent="0.2">
      <c r="A687" s="218" t="s">
        <v>258</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241</v>
      </c>
      <c r="Q687" s="218" t="s">
        <v>240</v>
      </c>
      <c r="R687" s="218" t="s">
        <v>249</v>
      </c>
      <c r="S687" s="212">
        <v>44622.367060185185</v>
      </c>
    </row>
    <row r="688" spans="1:19" x14ac:dyDescent="0.2">
      <c r="A688" s="218" t="s">
        <v>258</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241</v>
      </c>
      <c r="Q688" s="218" t="s">
        <v>240</v>
      </c>
      <c r="R688" s="218" t="s">
        <v>249</v>
      </c>
      <c r="S688" s="212">
        <v>44622.367060185185</v>
      </c>
    </row>
    <row r="689" spans="1:19" x14ac:dyDescent="0.2">
      <c r="A689" s="218" t="s">
        <v>258</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241</v>
      </c>
      <c r="Q689" s="218" t="s">
        <v>240</v>
      </c>
      <c r="R689" s="218" t="s">
        <v>249</v>
      </c>
      <c r="S689" s="212">
        <v>44622.367060185185</v>
      </c>
    </row>
    <row r="690" spans="1:19" x14ac:dyDescent="0.2">
      <c r="A690" s="218" t="s">
        <v>258</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241</v>
      </c>
      <c r="Q690" s="218" t="s">
        <v>240</v>
      </c>
      <c r="R690" s="218" t="s">
        <v>249</v>
      </c>
      <c r="S690" s="212">
        <v>44622.367060185185</v>
      </c>
    </row>
    <row r="691" spans="1:19" x14ac:dyDescent="0.2">
      <c r="A691" s="218" t="s">
        <v>258</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241</v>
      </c>
      <c r="Q691" s="218" t="s">
        <v>240</v>
      </c>
      <c r="R691" s="218" t="s">
        <v>249</v>
      </c>
      <c r="S691" s="212">
        <v>44622.367060185185</v>
      </c>
    </row>
    <row r="692" spans="1:19" x14ac:dyDescent="0.2">
      <c r="A692" s="218" t="s">
        <v>258</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241</v>
      </c>
      <c r="Q692" s="218" t="s">
        <v>240</v>
      </c>
      <c r="R692" s="218" t="s">
        <v>249</v>
      </c>
      <c r="S692" s="212">
        <v>44622.367060185185</v>
      </c>
    </row>
    <row r="693" spans="1:19" x14ac:dyDescent="0.2">
      <c r="A693" s="218" t="s">
        <v>258</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241</v>
      </c>
      <c r="Q693" s="218" t="s">
        <v>240</v>
      </c>
      <c r="R693" s="218" t="s">
        <v>249</v>
      </c>
      <c r="S693" s="212">
        <v>44622.367060185185</v>
      </c>
    </row>
    <row r="694" spans="1:19" x14ac:dyDescent="0.2">
      <c r="A694" s="218" t="s">
        <v>258</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241</v>
      </c>
      <c r="Q694" s="218" t="s">
        <v>240</v>
      </c>
      <c r="R694" s="218" t="s">
        <v>249</v>
      </c>
      <c r="S694" s="212">
        <v>44622.367060185185</v>
      </c>
    </row>
    <row r="695" spans="1:19" x14ac:dyDescent="0.2">
      <c r="A695" s="218" t="s">
        <v>258</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241</v>
      </c>
      <c r="Q695" s="218" t="s">
        <v>240</v>
      </c>
      <c r="R695" s="218" t="s">
        <v>249</v>
      </c>
      <c r="S695" s="212">
        <v>44622.367060185185</v>
      </c>
    </row>
    <row r="696" spans="1:19" x14ac:dyDescent="0.2">
      <c r="A696" s="218" t="s">
        <v>258</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241</v>
      </c>
      <c r="Q696" s="218" t="s">
        <v>240</v>
      </c>
      <c r="R696" s="218" t="s">
        <v>249</v>
      </c>
      <c r="S696" s="212">
        <v>44622.367060185185</v>
      </c>
    </row>
    <row r="697" spans="1:19" x14ac:dyDescent="0.2">
      <c r="A697" s="218" t="s">
        <v>258</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241</v>
      </c>
      <c r="Q697" s="218" t="s">
        <v>240</v>
      </c>
      <c r="R697" s="218" t="s">
        <v>249</v>
      </c>
      <c r="S697" s="212">
        <v>44622.367060185185</v>
      </c>
    </row>
    <row r="698" spans="1:19" x14ac:dyDescent="0.2">
      <c r="A698" s="218" t="s">
        <v>258</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241</v>
      </c>
      <c r="Q698" s="218" t="s">
        <v>240</v>
      </c>
      <c r="R698" s="218" t="s">
        <v>249</v>
      </c>
      <c r="S698" s="212">
        <v>44622.367060185185</v>
      </c>
    </row>
    <row r="699" spans="1:19" x14ac:dyDescent="0.2">
      <c r="A699" s="218" t="s">
        <v>258</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241</v>
      </c>
      <c r="Q699" s="218" t="s">
        <v>240</v>
      </c>
      <c r="R699" s="218" t="s">
        <v>249</v>
      </c>
      <c r="S699" s="212">
        <v>44622.367060185185</v>
      </c>
    </row>
    <row r="700" spans="1:19" x14ac:dyDescent="0.2">
      <c r="A700" s="218" t="s">
        <v>258</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241</v>
      </c>
      <c r="Q700" s="218" t="s">
        <v>240</v>
      </c>
      <c r="R700" s="218" t="s">
        <v>249</v>
      </c>
      <c r="S700" s="212">
        <v>44622.367060185185</v>
      </c>
    </row>
    <row r="701" spans="1:19" x14ac:dyDescent="0.2">
      <c r="A701" s="218" t="s">
        <v>258</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241</v>
      </c>
      <c r="Q701" s="218" t="s">
        <v>240</v>
      </c>
      <c r="R701" s="218" t="s">
        <v>249</v>
      </c>
      <c r="S701" s="212">
        <v>44622.367060185185</v>
      </c>
    </row>
    <row r="702" spans="1:19" x14ac:dyDescent="0.2">
      <c r="A702" s="218" t="s">
        <v>258</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241</v>
      </c>
      <c r="Q702" s="218" t="s">
        <v>240</v>
      </c>
      <c r="R702" s="218" t="s">
        <v>249</v>
      </c>
      <c r="S702" s="212">
        <v>44622.367060185185</v>
      </c>
    </row>
    <row r="703" spans="1:19" x14ac:dyDescent="0.2">
      <c r="A703" s="218" t="s">
        <v>258</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241</v>
      </c>
      <c r="Q703" s="218" t="s">
        <v>240</v>
      </c>
      <c r="R703" s="218" t="s">
        <v>249</v>
      </c>
      <c r="S703" s="212">
        <v>44622.367060185185</v>
      </c>
    </row>
    <row r="704" spans="1:19" x14ac:dyDescent="0.2">
      <c r="A704" s="218" t="s">
        <v>258</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241</v>
      </c>
      <c r="Q704" s="218" t="s">
        <v>240</v>
      </c>
      <c r="R704" s="218" t="s">
        <v>249</v>
      </c>
      <c r="S704" s="212">
        <v>44622.367060185185</v>
      </c>
    </row>
    <row r="705" spans="1:19" x14ac:dyDescent="0.2">
      <c r="A705" s="218" t="s">
        <v>258</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241</v>
      </c>
      <c r="Q705" s="218" t="s">
        <v>240</v>
      </c>
      <c r="R705" s="218" t="s">
        <v>249</v>
      </c>
      <c r="S705" s="212">
        <v>44622.367060185185</v>
      </c>
    </row>
    <row r="706" spans="1:19" x14ac:dyDescent="0.2">
      <c r="A706" s="218" t="s">
        <v>258</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241</v>
      </c>
      <c r="Q706" s="218" t="s">
        <v>240</v>
      </c>
      <c r="R706" s="218" t="s">
        <v>249</v>
      </c>
      <c r="S706" s="212">
        <v>44622.367060185185</v>
      </c>
    </row>
    <row r="707" spans="1:19" x14ac:dyDescent="0.2">
      <c r="A707" s="218" t="s">
        <v>258</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241</v>
      </c>
      <c r="Q707" s="218" t="s">
        <v>240</v>
      </c>
      <c r="R707" s="218" t="s">
        <v>249</v>
      </c>
      <c r="S707" s="212">
        <v>44622.367060185185</v>
      </c>
    </row>
    <row r="708" spans="1:19" x14ac:dyDescent="0.2">
      <c r="A708" s="218" t="s">
        <v>258</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241</v>
      </c>
      <c r="Q708" s="218" t="s">
        <v>240</v>
      </c>
      <c r="R708" s="218" t="s">
        <v>249</v>
      </c>
      <c r="S708" s="212">
        <v>44622.367060185185</v>
      </c>
    </row>
    <row r="709" spans="1:19" x14ac:dyDescent="0.2">
      <c r="A709" s="218" t="s">
        <v>258</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241</v>
      </c>
      <c r="Q709" s="218" t="s">
        <v>240</v>
      </c>
      <c r="R709" s="218" t="s">
        <v>249</v>
      </c>
      <c r="S709" s="212">
        <v>44622.367060185185</v>
      </c>
    </row>
    <row r="710" spans="1:19" x14ac:dyDescent="0.2">
      <c r="A710" s="218" t="s">
        <v>258</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241</v>
      </c>
      <c r="Q710" s="218" t="s">
        <v>240</v>
      </c>
      <c r="R710" s="218" t="s">
        <v>249</v>
      </c>
      <c r="S710" s="212">
        <v>44622.367060185185</v>
      </c>
    </row>
    <row r="711" spans="1:19" x14ac:dyDescent="0.2">
      <c r="A711" s="218" t="s">
        <v>258</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241</v>
      </c>
      <c r="Q711" s="218" t="s">
        <v>240</v>
      </c>
      <c r="R711" s="218" t="s">
        <v>249</v>
      </c>
      <c r="S711" s="212">
        <v>44622.367060185185</v>
      </c>
    </row>
    <row r="712" spans="1:19" x14ac:dyDescent="0.2">
      <c r="A712" s="218" t="s">
        <v>258</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241</v>
      </c>
      <c r="Q712" s="218" t="s">
        <v>240</v>
      </c>
      <c r="R712" s="218" t="s">
        <v>249</v>
      </c>
      <c r="S712" s="212">
        <v>44622.367060185185</v>
      </c>
    </row>
    <row r="713" spans="1:19" x14ac:dyDescent="0.2">
      <c r="A713" s="218" t="s">
        <v>258</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241</v>
      </c>
      <c r="Q713" s="218" t="s">
        <v>240</v>
      </c>
      <c r="R713" s="218" t="s">
        <v>249</v>
      </c>
      <c r="S713" s="212">
        <v>44622.367060185185</v>
      </c>
    </row>
    <row r="714" spans="1:19" x14ac:dyDescent="0.2">
      <c r="A714" s="218" t="s">
        <v>258</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241</v>
      </c>
      <c r="Q714" s="218" t="s">
        <v>240</v>
      </c>
      <c r="R714" s="218" t="s">
        <v>249</v>
      </c>
      <c r="S714" s="212">
        <v>44622.367060185185</v>
      </c>
    </row>
    <row r="715" spans="1:19" x14ac:dyDescent="0.2">
      <c r="A715" s="218" t="s">
        <v>258</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241</v>
      </c>
      <c r="Q715" s="218" t="s">
        <v>240</v>
      </c>
      <c r="R715" s="218" t="s">
        <v>249</v>
      </c>
      <c r="S715" s="212">
        <v>44622.367060185185</v>
      </c>
    </row>
    <row r="716" spans="1:19" x14ac:dyDescent="0.2">
      <c r="A716" s="218" t="s">
        <v>258</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241</v>
      </c>
      <c r="Q716" s="218" t="s">
        <v>240</v>
      </c>
      <c r="R716" s="218" t="s">
        <v>249</v>
      </c>
      <c r="S716" s="212">
        <v>44622.367060185185</v>
      </c>
    </row>
    <row r="717" spans="1:19" x14ac:dyDescent="0.2">
      <c r="A717" s="218" t="s">
        <v>258</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241</v>
      </c>
      <c r="Q717" s="218" t="s">
        <v>240</v>
      </c>
      <c r="R717" s="218" t="s">
        <v>249</v>
      </c>
      <c r="S717" s="212">
        <v>44622.367060185185</v>
      </c>
    </row>
    <row r="718" spans="1:19" x14ac:dyDescent="0.2">
      <c r="A718" s="218" t="s">
        <v>258</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241</v>
      </c>
      <c r="Q718" s="218" t="s">
        <v>240</v>
      </c>
      <c r="R718" s="218" t="s">
        <v>249</v>
      </c>
      <c r="S718" s="212">
        <v>44622.367060185185</v>
      </c>
    </row>
    <row r="719" spans="1:19" x14ac:dyDescent="0.2">
      <c r="A719" s="218" t="s">
        <v>258</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241</v>
      </c>
      <c r="Q719" s="218" t="s">
        <v>240</v>
      </c>
      <c r="R719" s="218" t="s">
        <v>249</v>
      </c>
      <c r="S719" s="212">
        <v>44622.367060185185</v>
      </c>
    </row>
    <row r="720" spans="1:19" x14ac:dyDescent="0.2">
      <c r="A720" s="218" t="s">
        <v>258</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241</v>
      </c>
      <c r="Q720" s="218" t="s">
        <v>240</v>
      </c>
      <c r="R720" s="218" t="s">
        <v>249</v>
      </c>
      <c r="S720" s="212">
        <v>44622.367060185185</v>
      </c>
    </row>
    <row r="721" spans="1:19" x14ac:dyDescent="0.2">
      <c r="A721" s="218" t="s">
        <v>258</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241</v>
      </c>
      <c r="Q721" s="218" t="s">
        <v>240</v>
      </c>
      <c r="R721" s="218" t="s">
        <v>249</v>
      </c>
      <c r="S721" s="212">
        <v>44622.367060185185</v>
      </c>
    </row>
    <row r="722" spans="1:19" x14ac:dyDescent="0.2">
      <c r="A722" s="218" t="s">
        <v>258</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241</v>
      </c>
      <c r="Q722" s="218" t="s">
        <v>240</v>
      </c>
      <c r="R722" s="218" t="s">
        <v>249</v>
      </c>
      <c r="S722" s="212">
        <v>44622.367060185185</v>
      </c>
    </row>
    <row r="723" spans="1:19" x14ac:dyDescent="0.2">
      <c r="A723" s="218" t="s">
        <v>258</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241</v>
      </c>
      <c r="Q723" s="218" t="s">
        <v>240</v>
      </c>
      <c r="R723" s="218" t="s">
        <v>249</v>
      </c>
      <c r="S723" s="212">
        <v>44622.367060185185</v>
      </c>
    </row>
    <row r="724" spans="1:19" x14ac:dyDescent="0.2">
      <c r="A724" s="218" t="s">
        <v>258</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241</v>
      </c>
      <c r="Q724" s="218" t="s">
        <v>240</v>
      </c>
      <c r="R724" s="218" t="s">
        <v>249</v>
      </c>
      <c r="S724" s="212">
        <v>44622.367060185185</v>
      </c>
    </row>
    <row r="725" spans="1:19" x14ac:dyDescent="0.2">
      <c r="A725" s="218" t="s">
        <v>258</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241</v>
      </c>
      <c r="Q725" s="218" t="s">
        <v>240</v>
      </c>
      <c r="R725" s="218" t="s">
        <v>249</v>
      </c>
      <c r="S725" s="212">
        <v>44622.367060185185</v>
      </c>
    </row>
    <row r="726" spans="1:19" x14ac:dyDescent="0.2">
      <c r="A726" s="218" t="s">
        <v>258</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241</v>
      </c>
      <c r="Q726" s="218" t="s">
        <v>240</v>
      </c>
      <c r="R726" s="218" t="s">
        <v>249</v>
      </c>
      <c r="S726" s="212">
        <v>44622.367060185185</v>
      </c>
    </row>
    <row r="727" spans="1:19" x14ac:dyDescent="0.2">
      <c r="A727" s="218" t="s">
        <v>258</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241</v>
      </c>
      <c r="Q727" s="218" t="s">
        <v>240</v>
      </c>
      <c r="R727" s="218" t="s">
        <v>249</v>
      </c>
      <c r="S727" s="212">
        <v>44622.367060185185</v>
      </c>
    </row>
    <row r="728" spans="1:19" x14ac:dyDescent="0.2">
      <c r="A728" s="218" t="s">
        <v>258</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241</v>
      </c>
      <c r="Q728" s="218" t="s">
        <v>240</v>
      </c>
      <c r="R728" s="218" t="s">
        <v>249</v>
      </c>
      <c r="S728" s="212">
        <v>44622.367060185185</v>
      </c>
    </row>
    <row r="729" spans="1:19" x14ac:dyDescent="0.2">
      <c r="A729" s="218" t="s">
        <v>258</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241</v>
      </c>
      <c r="Q729" s="218" t="s">
        <v>240</v>
      </c>
      <c r="R729" s="218" t="s">
        <v>249</v>
      </c>
      <c r="S729" s="212">
        <v>44622.367060185185</v>
      </c>
    </row>
    <row r="730" spans="1:19" x14ac:dyDescent="0.2">
      <c r="A730" s="218" t="s">
        <v>258</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241</v>
      </c>
      <c r="Q730" s="218" t="s">
        <v>240</v>
      </c>
      <c r="R730" s="218" t="s">
        <v>249</v>
      </c>
      <c r="S730" s="212">
        <v>44622.367060185185</v>
      </c>
    </row>
    <row r="731" spans="1:19" x14ac:dyDescent="0.2">
      <c r="A731" s="218" t="s">
        <v>258</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241</v>
      </c>
      <c r="Q731" s="218" t="s">
        <v>240</v>
      </c>
      <c r="R731" s="218" t="s">
        <v>249</v>
      </c>
      <c r="S731" s="212">
        <v>44622.367060185185</v>
      </c>
    </row>
    <row r="732" spans="1:19" x14ac:dyDescent="0.2">
      <c r="A732" s="218" t="s">
        <v>258</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241</v>
      </c>
      <c r="Q732" s="218" t="s">
        <v>240</v>
      </c>
      <c r="R732" s="218" t="s">
        <v>249</v>
      </c>
      <c r="S732" s="212">
        <v>44622.367060185185</v>
      </c>
    </row>
    <row r="733" spans="1:19" x14ac:dyDescent="0.2">
      <c r="A733" s="218" t="s">
        <v>258</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241</v>
      </c>
      <c r="Q733" s="218" t="s">
        <v>240</v>
      </c>
      <c r="R733" s="218" t="s">
        <v>249</v>
      </c>
      <c r="S733" s="212">
        <v>44622.367060185185</v>
      </c>
    </row>
    <row r="734" spans="1:19" x14ac:dyDescent="0.2">
      <c r="A734" s="218" t="s">
        <v>258</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241</v>
      </c>
      <c r="Q734" s="218" t="s">
        <v>240</v>
      </c>
      <c r="R734" s="218" t="s">
        <v>249</v>
      </c>
      <c r="S734" s="212">
        <v>44622.367060185185</v>
      </c>
    </row>
    <row r="735" spans="1:19" x14ac:dyDescent="0.2">
      <c r="A735" s="218" t="s">
        <v>258</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241</v>
      </c>
      <c r="Q735" s="218" t="s">
        <v>240</v>
      </c>
      <c r="R735" s="218" t="s">
        <v>249</v>
      </c>
      <c r="S735" s="212">
        <v>44622.367060185185</v>
      </c>
    </row>
    <row r="736" spans="1:19" x14ac:dyDescent="0.2">
      <c r="A736" s="218" t="s">
        <v>258</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241</v>
      </c>
      <c r="Q736" s="218" t="s">
        <v>240</v>
      </c>
      <c r="R736" s="218" t="s">
        <v>249</v>
      </c>
      <c r="S736" s="212">
        <v>44622.367060185185</v>
      </c>
    </row>
    <row r="737" spans="1:19" x14ac:dyDescent="0.2">
      <c r="A737" s="218" t="s">
        <v>258</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241</v>
      </c>
      <c r="Q737" s="218" t="s">
        <v>240</v>
      </c>
      <c r="R737" s="218" t="s">
        <v>249</v>
      </c>
      <c r="S737" s="212">
        <v>44622.367060185185</v>
      </c>
    </row>
    <row r="738" spans="1:19" x14ac:dyDescent="0.2">
      <c r="A738" s="218" t="s">
        <v>258</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241</v>
      </c>
      <c r="Q738" s="218" t="s">
        <v>240</v>
      </c>
      <c r="R738" s="218" t="s">
        <v>249</v>
      </c>
      <c r="S738" s="212">
        <v>44622.367060185185</v>
      </c>
    </row>
    <row r="739" spans="1:19" x14ac:dyDescent="0.2">
      <c r="A739" s="218" t="s">
        <v>258</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241</v>
      </c>
      <c r="Q739" s="218" t="s">
        <v>240</v>
      </c>
      <c r="R739" s="218" t="s">
        <v>249</v>
      </c>
      <c r="S739" s="212">
        <v>44622.367060185185</v>
      </c>
    </row>
    <row r="740" spans="1:19" x14ac:dyDescent="0.2">
      <c r="A740" s="218" t="s">
        <v>258</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241</v>
      </c>
      <c r="Q740" s="218" t="s">
        <v>240</v>
      </c>
      <c r="R740" s="218" t="s">
        <v>249</v>
      </c>
      <c r="S740" s="212">
        <v>44622.367060185185</v>
      </c>
    </row>
    <row r="741" spans="1:19" x14ac:dyDescent="0.2">
      <c r="A741" s="218" t="s">
        <v>258</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241</v>
      </c>
      <c r="Q741" s="218" t="s">
        <v>240</v>
      </c>
      <c r="R741" s="218" t="s">
        <v>249</v>
      </c>
      <c r="S741" s="212">
        <v>44622.367060185185</v>
      </c>
    </row>
    <row r="742" spans="1:19" x14ac:dyDescent="0.2">
      <c r="A742" s="218" t="s">
        <v>258</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241</v>
      </c>
      <c r="Q742" s="218" t="s">
        <v>240</v>
      </c>
      <c r="R742" s="218" t="s">
        <v>249</v>
      </c>
      <c r="S742" s="212">
        <v>44622.367060185185</v>
      </c>
    </row>
    <row r="743" spans="1:19" x14ac:dyDescent="0.2">
      <c r="A743" s="218" t="s">
        <v>258</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241</v>
      </c>
      <c r="Q743" s="218" t="s">
        <v>240</v>
      </c>
      <c r="R743" s="218" t="s">
        <v>249</v>
      </c>
      <c r="S743" s="212">
        <v>44622.367060185185</v>
      </c>
    </row>
    <row r="744" spans="1:19" x14ac:dyDescent="0.2">
      <c r="A744" s="218" t="s">
        <v>258</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241</v>
      </c>
      <c r="Q744" s="218" t="s">
        <v>240</v>
      </c>
      <c r="R744" s="218" t="s">
        <v>249</v>
      </c>
      <c r="S744" s="212">
        <v>44622.367060185185</v>
      </c>
    </row>
    <row r="745" spans="1:19" x14ac:dyDescent="0.2">
      <c r="A745" s="218" t="s">
        <v>258</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241</v>
      </c>
      <c r="Q745" s="218" t="s">
        <v>240</v>
      </c>
      <c r="R745" s="218" t="s">
        <v>249</v>
      </c>
      <c r="S745" s="212">
        <v>44622.367060185185</v>
      </c>
    </row>
    <row r="746" spans="1:19" x14ac:dyDescent="0.2">
      <c r="A746" s="218" t="s">
        <v>258</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241</v>
      </c>
      <c r="Q746" s="218" t="s">
        <v>240</v>
      </c>
      <c r="R746" s="218" t="s">
        <v>249</v>
      </c>
      <c r="S746" s="212">
        <v>44622.367060185185</v>
      </c>
    </row>
    <row r="747" spans="1:19" x14ac:dyDescent="0.2">
      <c r="A747" s="218" t="s">
        <v>258</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241</v>
      </c>
      <c r="Q747" s="218" t="s">
        <v>240</v>
      </c>
      <c r="R747" s="218" t="s">
        <v>249</v>
      </c>
      <c r="S747" s="212">
        <v>44622.367060185185</v>
      </c>
    </row>
    <row r="748" spans="1:19" x14ac:dyDescent="0.2">
      <c r="A748" s="218" t="s">
        <v>258</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241</v>
      </c>
      <c r="Q748" s="218" t="s">
        <v>240</v>
      </c>
      <c r="R748" s="218" t="s">
        <v>249</v>
      </c>
      <c r="S748" s="212">
        <v>44622.367060185185</v>
      </c>
    </row>
    <row r="749" spans="1:19" x14ac:dyDescent="0.2">
      <c r="A749" s="218" t="s">
        <v>258</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241</v>
      </c>
      <c r="Q749" s="218" t="s">
        <v>240</v>
      </c>
      <c r="R749" s="218" t="s">
        <v>249</v>
      </c>
      <c r="S749" s="212">
        <v>44622.367060185185</v>
      </c>
    </row>
    <row r="750" spans="1:19" x14ac:dyDescent="0.2">
      <c r="A750" s="218" t="s">
        <v>258</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241</v>
      </c>
      <c r="Q750" s="218" t="s">
        <v>240</v>
      </c>
      <c r="R750" s="218" t="s">
        <v>249</v>
      </c>
      <c r="S750" s="212">
        <v>44622.367060185185</v>
      </c>
    </row>
    <row r="751" spans="1:19" x14ac:dyDescent="0.2">
      <c r="A751" s="218" t="s">
        <v>258</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241</v>
      </c>
      <c r="Q751" s="218" t="s">
        <v>240</v>
      </c>
      <c r="R751" s="218" t="s">
        <v>249</v>
      </c>
      <c r="S751" s="212">
        <v>44622.367060185185</v>
      </c>
    </row>
    <row r="752" spans="1:19" x14ac:dyDescent="0.2">
      <c r="A752" s="218" t="s">
        <v>258</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241</v>
      </c>
      <c r="Q752" s="218" t="s">
        <v>240</v>
      </c>
      <c r="R752" s="218" t="s">
        <v>249</v>
      </c>
      <c r="S752" s="212">
        <v>44622.367060185185</v>
      </c>
    </row>
    <row r="753" spans="1:19" x14ac:dyDescent="0.2">
      <c r="A753" s="218" t="s">
        <v>258</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241</v>
      </c>
      <c r="Q753" s="218" t="s">
        <v>240</v>
      </c>
      <c r="R753" s="218" t="s">
        <v>249</v>
      </c>
      <c r="S753" s="212">
        <v>44622.367060185185</v>
      </c>
    </row>
    <row r="754" spans="1:19" x14ac:dyDescent="0.2">
      <c r="A754" s="218" t="s">
        <v>258</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241</v>
      </c>
      <c r="Q754" s="218" t="s">
        <v>240</v>
      </c>
      <c r="R754" s="218" t="s">
        <v>249</v>
      </c>
      <c r="S754" s="212">
        <v>44622.367060185185</v>
      </c>
    </row>
    <row r="755" spans="1:19" x14ac:dyDescent="0.2">
      <c r="A755" s="218" t="s">
        <v>258</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241</v>
      </c>
      <c r="Q755" s="218" t="s">
        <v>240</v>
      </c>
      <c r="R755" s="218" t="s">
        <v>249</v>
      </c>
      <c r="S755" s="212">
        <v>44622.367060185185</v>
      </c>
    </row>
    <row r="756" spans="1:19" x14ac:dyDescent="0.2">
      <c r="A756" s="218" t="s">
        <v>258</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241</v>
      </c>
      <c r="Q756" s="218" t="s">
        <v>240</v>
      </c>
      <c r="R756" s="218" t="s">
        <v>249</v>
      </c>
      <c r="S756" s="212">
        <v>44622.367060185185</v>
      </c>
    </row>
    <row r="757" spans="1:19" x14ac:dyDescent="0.2">
      <c r="A757" s="218" t="s">
        <v>258</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241</v>
      </c>
      <c r="Q757" s="218" t="s">
        <v>240</v>
      </c>
      <c r="R757" s="218" t="s">
        <v>249</v>
      </c>
      <c r="S757" s="212">
        <v>44622.367060185185</v>
      </c>
    </row>
    <row r="758" spans="1:19" x14ac:dyDescent="0.2">
      <c r="A758" s="218" t="s">
        <v>258</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241</v>
      </c>
      <c r="Q758" s="218" t="s">
        <v>240</v>
      </c>
      <c r="R758" s="218" t="s">
        <v>249</v>
      </c>
      <c r="S758" s="212">
        <v>44622.367060185185</v>
      </c>
    </row>
    <row r="759" spans="1:19" x14ac:dyDescent="0.2">
      <c r="A759" s="218" t="s">
        <v>258</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241</v>
      </c>
      <c r="Q759" s="218" t="s">
        <v>240</v>
      </c>
      <c r="R759" s="218" t="s">
        <v>249</v>
      </c>
      <c r="S759" s="212">
        <v>44622.367060185185</v>
      </c>
    </row>
    <row r="760" spans="1:19" x14ac:dyDescent="0.2">
      <c r="A760" s="218" t="s">
        <v>258</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241</v>
      </c>
      <c r="Q760" s="218" t="s">
        <v>240</v>
      </c>
      <c r="R760" s="218" t="s">
        <v>249</v>
      </c>
      <c r="S760" s="212">
        <v>44622.367060185185</v>
      </c>
    </row>
    <row r="761" spans="1:19" x14ac:dyDescent="0.2">
      <c r="A761" s="218" t="s">
        <v>258</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241</v>
      </c>
      <c r="Q761" s="218" t="s">
        <v>240</v>
      </c>
      <c r="R761" s="218" t="s">
        <v>249</v>
      </c>
      <c r="S761" s="212">
        <v>44622.367060185185</v>
      </c>
    </row>
    <row r="762" spans="1:19" x14ac:dyDescent="0.2">
      <c r="A762" s="218" t="s">
        <v>258</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241</v>
      </c>
      <c r="Q762" s="218" t="s">
        <v>240</v>
      </c>
      <c r="R762" s="218" t="s">
        <v>249</v>
      </c>
      <c r="S762" s="212">
        <v>44622.367060185185</v>
      </c>
    </row>
    <row r="763" spans="1:19" x14ac:dyDescent="0.2">
      <c r="A763" s="218" t="s">
        <v>258</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241</v>
      </c>
      <c r="Q763" s="218" t="s">
        <v>240</v>
      </c>
      <c r="R763" s="218" t="s">
        <v>249</v>
      </c>
      <c r="S763" s="212">
        <v>44622.367060185185</v>
      </c>
    </row>
    <row r="764" spans="1:19" x14ac:dyDescent="0.2">
      <c r="A764" s="218" t="s">
        <v>258</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241</v>
      </c>
      <c r="Q764" s="218" t="s">
        <v>240</v>
      </c>
      <c r="R764" s="218" t="s">
        <v>249</v>
      </c>
      <c r="S764" s="212">
        <v>44622.367060185185</v>
      </c>
    </row>
    <row r="765" spans="1:19" x14ac:dyDescent="0.2">
      <c r="A765" s="218" t="s">
        <v>258</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241</v>
      </c>
      <c r="Q765" s="218" t="s">
        <v>240</v>
      </c>
      <c r="R765" s="218" t="s">
        <v>249</v>
      </c>
      <c r="S765" s="212">
        <v>44622.367060185185</v>
      </c>
    </row>
    <row r="766" spans="1:19" x14ac:dyDescent="0.2">
      <c r="A766" s="218" t="s">
        <v>258</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241</v>
      </c>
      <c r="Q766" s="218" t="s">
        <v>240</v>
      </c>
      <c r="R766" s="218" t="s">
        <v>249</v>
      </c>
      <c r="S766" s="212">
        <v>44622.367060185185</v>
      </c>
    </row>
    <row r="767" spans="1:19" x14ac:dyDescent="0.2">
      <c r="A767" s="218" t="s">
        <v>258</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241</v>
      </c>
      <c r="Q767" s="218" t="s">
        <v>240</v>
      </c>
      <c r="R767" s="218" t="s">
        <v>249</v>
      </c>
      <c r="S767" s="212">
        <v>44622.367060185185</v>
      </c>
    </row>
    <row r="768" spans="1:19" x14ac:dyDescent="0.2">
      <c r="A768" s="218" t="s">
        <v>258</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241</v>
      </c>
      <c r="Q768" s="218" t="s">
        <v>240</v>
      </c>
      <c r="R768" s="218" t="s">
        <v>249</v>
      </c>
      <c r="S768" s="212">
        <v>44622.367060185185</v>
      </c>
    </row>
    <row r="769" spans="1:19" x14ac:dyDescent="0.2">
      <c r="A769" s="218" t="s">
        <v>258</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241</v>
      </c>
      <c r="Q769" s="218" t="s">
        <v>240</v>
      </c>
      <c r="R769" s="218" t="s">
        <v>249</v>
      </c>
      <c r="S769" s="212">
        <v>44622.367060185185</v>
      </c>
    </row>
    <row r="770" spans="1:19" x14ac:dyDescent="0.2">
      <c r="A770" s="218" t="s">
        <v>258</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241</v>
      </c>
      <c r="Q770" s="218" t="s">
        <v>240</v>
      </c>
      <c r="R770" s="218" t="s">
        <v>249</v>
      </c>
      <c r="S770" s="212">
        <v>44622.367060185185</v>
      </c>
    </row>
    <row r="771" spans="1:19" x14ac:dyDescent="0.2">
      <c r="A771" s="218" t="s">
        <v>258</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241</v>
      </c>
      <c r="Q771" s="218" t="s">
        <v>240</v>
      </c>
      <c r="R771" s="218" t="s">
        <v>249</v>
      </c>
      <c r="S771" s="212">
        <v>44622.367060185185</v>
      </c>
    </row>
    <row r="772" spans="1:19" x14ac:dyDescent="0.2">
      <c r="A772" s="218" t="s">
        <v>258</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241</v>
      </c>
      <c r="Q772" s="218" t="s">
        <v>240</v>
      </c>
      <c r="R772" s="218" t="s">
        <v>249</v>
      </c>
      <c r="S772" s="212">
        <v>44622.367060185185</v>
      </c>
    </row>
    <row r="773" spans="1:19" x14ac:dyDescent="0.2">
      <c r="A773" s="218" t="s">
        <v>258</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241</v>
      </c>
      <c r="Q773" s="218" t="s">
        <v>240</v>
      </c>
      <c r="R773" s="218" t="s">
        <v>249</v>
      </c>
      <c r="S773" s="212">
        <v>44622.367060185185</v>
      </c>
    </row>
    <row r="774" spans="1:19" x14ac:dyDescent="0.2">
      <c r="A774" s="218" t="s">
        <v>258</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241</v>
      </c>
      <c r="Q774" s="218" t="s">
        <v>240</v>
      </c>
      <c r="R774" s="218" t="s">
        <v>249</v>
      </c>
      <c r="S774" s="212">
        <v>44622.367060185185</v>
      </c>
    </row>
    <row r="775" spans="1:19" x14ac:dyDescent="0.2">
      <c r="A775" s="218" t="s">
        <v>258</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241</v>
      </c>
      <c r="Q775" s="218" t="s">
        <v>240</v>
      </c>
      <c r="R775" s="218" t="s">
        <v>249</v>
      </c>
      <c r="S775" s="212">
        <v>44622.367060185185</v>
      </c>
    </row>
    <row r="776" spans="1:19" x14ac:dyDescent="0.2">
      <c r="A776" s="218" t="s">
        <v>258</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241</v>
      </c>
      <c r="Q776" s="218" t="s">
        <v>240</v>
      </c>
      <c r="R776" s="218" t="s">
        <v>249</v>
      </c>
      <c r="S776" s="212">
        <v>44622.367060185185</v>
      </c>
    </row>
    <row r="777" spans="1:19" x14ac:dyDescent="0.2">
      <c r="A777" s="218" t="s">
        <v>258</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241</v>
      </c>
      <c r="Q777" s="218" t="s">
        <v>240</v>
      </c>
      <c r="R777" s="218" t="s">
        <v>249</v>
      </c>
      <c r="S777" s="212">
        <v>44622.367060185185</v>
      </c>
    </row>
    <row r="778" spans="1:19" x14ac:dyDescent="0.2">
      <c r="A778" s="218" t="s">
        <v>258</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241</v>
      </c>
      <c r="Q778" s="218" t="s">
        <v>240</v>
      </c>
      <c r="R778" s="218" t="s">
        <v>249</v>
      </c>
      <c r="S778" s="212">
        <v>44622.367060185185</v>
      </c>
    </row>
    <row r="779" spans="1:19" x14ac:dyDescent="0.2">
      <c r="A779" s="218" t="s">
        <v>258</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241</v>
      </c>
      <c r="Q779" s="218" t="s">
        <v>240</v>
      </c>
      <c r="R779" s="218" t="s">
        <v>249</v>
      </c>
      <c r="S779" s="212">
        <v>44622.367060185185</v>
      </c>
    </row>
    <row r="780" spans="1:19" x14ac:dyDescent="0.2">
      <c r="A780" s="218" t="s">
        <v>258</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241</v>
      </c>
      <c r="Q780" s="218" t="s">
        <v>240</v>
      </c>
      <c r="R780" s="218" t="s">
        <v>249</v>
      </c>
      <c r="S780" s="212">
        <v>44622.367060185185</v>
      </c>
    </row>
    <row r="781" spans="1:19" x14ac:dyDescent="0.2">
      <c r="A781" s="218" t="s">
        <v>258</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241</v>
      </c>
      <c r="Q781" s="218" t="s">
        <v>240</v>
      </c>
      <c r="R781" s="218" t="s">
        <v>249</v>
      </c>
      <c r="S781" s="212">
        <v>44622.367060185185</v>
      </c>
    </row>
    <row r="782" spans="1:19" x14ac:dyDescent="0.2">
      <c r="A782" s="218" t="s">
        <v>258</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241</v>
      </c>
      <c r="Q782" s="218" t="s">
        <v>240</v>
      </c>
      <c r="R782" s="218" t="s">
        <v>249</v>
      </c>
      <c r="S782" s="212">
        <v>44622.367060185185</v>
      </c>
    </row>
    <row r="783" spans="1:19" x14ac:dyDescent="0.2">
      <c r="A783" s="218" t="s">
        <v>258</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241</v>
      </c>
      <c r="Q783" s="218" t="s">
        <v>240</v>
      </c>
      <c r="R783" s="218" t="s">
        <v>249</v>
      </c>
      <c r="S783" s="212">
        <v>44622.367060185185</v>
      </c>
    </row>
    <row r="784" spans="1:19" x14ac:dyDescent="0.2">
      <c r="A784" s="218" t="s">
        <v>258</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241</v>
      </c>
      <c r="Q784" s="218" t="s">
        <v>240</v>
      </c>
      <c r="R784" s="218" t="s">
        <v>249</v>
      </c>
      <c r="S784" s="212">
        <v>44622.367060185185</v>
      </c>
    </row>
    <row r="785" spans="1:19" x14ac:dyDescent="0.2">
      <c r="A785" s="218" t="s">
        <v>258</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241</v>
      </c>
      <c r="Q785" s="218" t="s">
        <v>240</v>
      </c>
      <c r="R785" s="218" t="s">
        <v>249</v>
      </c>
      <c r="S785" s="212">
        <v>44622.367060185185</v>
      </c>
    </row>
    <row r="786" spans="1:19" x14ac:dyDescent="0.2">
      <c r="A786" s="218" t="s">
        <v>258</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241</v>
      </c>
      <c r="Q786" s="218" t="s">
        <v>240</v>
      </c>
      <c r="R786" s="218" t="s">
        <v>249</v>
      </c>
      <c r="S786" s="212">
        <v>44622.367060185185</v>
      </c>
    </row>
    <row r="787" spans="1:19" x14ac:dyDescent="0.2">
      <c r="A787" s="218" t="s">
        <v>258</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241</v>
      </c>
      <c r="Q787" s="218" t="s">
        <v>240</v>
      </c>
      <c r="R787" s="218" t="s">
        <v>249</v>
      </c>
      <c r="S787" s="212">
        <v>44622.367060185185</v>
      </c>
    </row>
    <row r="788" spans="1:19" x14ac:dyDescent="0.2">
      <c r="A788" s="218" t="s">
        <v>258</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241</v>
      </c>
      <c r="Q788" s="218" t="s">
        <v>240</v>
      </c>
      <c r="R788" s="218" t="s">
        <v>249</v>
      </c>
      <c r="S788" s="212">
        <v>44622.367060185185</v>
      </c>
    </row>
    <row r="789" spans="1:19" x14ac:dyDescent="0.2">
      <c r="A789" s="218" t="s">
        <v>258</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241</v>
      </c>
      <c r="Q789" s="218" t="s">
        <v>240</v>
      </c>
      <c r="R789" s="218" t="s">
        <v>249</v>
      </c>
      <c r="S789" s="212">
        <v>44622.367060185185</v>
      </c>
    </row>
    <row r="790" spans="1:19" x14ac:dyDescent="0.2">
      <c r="A790" s="218" t="s">
        <v>258</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241</v>
      </c>
      <c r="Q790" s="218" t="s">
        <v>240</v>
      </c>
      <c r="R790" s="218" t="s">
        <v>249</v>
      </c>
      <c r="S790" s="212">
        <v>44622.367060185185</v>
      </c>
    </row>
    <row r="791" spans="1:19" x14ac:dyDescent="0.2">
      <c r="A791" s="218" t="s">
        <v>258</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241</v>
      </c>
      <c r="Q791" s="218" t="s">
        <v>240</v>
      </c>
      <c r="R791" s="218" t="s">
        <v>249</v>
      </c>
      <c r="S791" s="212">
        <v>44622.367060185185</v>
      </c>
    </row>
    <row r="792" spans="1:19" x14ac:dyDescent="0.2">
      <c r="A792" s="218" t="s">
        <v>258</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241</v>
      </c>
      <c r="Q792" s="218" t="s">
        <v>240</v>
      </c>
      <c r="R792" s="218" t="s">
        <v>249</v>
      </c>
      <c r="S792" s="212">
        <v>44622.367060185185</v>
      </c>
    </row>
    <row r="793" spans="1:19" x14ac:dyDescent="0.2">
      <c r="A793" s="218" t="s">
        <v>258</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241</v>
      </c>
      <c r="Q793" s="218" t="s">
        <v>240</v>
      </c>
      <c r="R793" s="218" t="s">
        <v>249</v>
      </c>
      <c r="S793" s="212">
        <v>44622.367060185185</v>
      </c>
    </row>
    <row r="794" spans="1:19" x14ac:dyDescent="0.2">
      <c r="A794" s="218" t="s">
        <v>258</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241</v>
      </c>
      <c r="Q794" s="218" t="s">
        <v>240</v>
      </c>
      <c r="R794" s="218" t="s">
        <v>249</v>
      </c>
      <c r="S794" s="212">
        <v>44622.367060185185</v>
      </c>
    </row>
    <row r="795" spans="1:19" x14ac:dyDescent="0.2">
      <c r="A795" s="218" t="s">
        <v>258</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241</v>
      </c>
      <c r="Q795" s="218" t="s">
        <v>240</v>
      </c>
      <c r="R795" s="218" t="s">
        <v>249</v>
      </c>
      <c r="S795" s="212">
        <v>44622.367060185185</v>
      </c>
    </row>
    <row r="796" spans="1:19" x14ac:dyDescent="0.2">
      <c r="A796" s="218" t="s">
        <v>258</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241</v>
      </c>
      <c r="Q796" s="218" t="s">
        <v>240</v>
      </c>
      <c r="R796" s="218" t="s">
        <v>249</v>
      </c>
      <c r="S796" s="212">
        <v>44622.367060185185</v>
      </c>
    </row>
    <row r="797" spans="1:19" x14ac:dyDescent="0.2">
      <c r="A797" s="218" t="s">
        <v>258</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241</v>
      </c>
      <c r="Q797" s="218" t="s">
        <v>240</v>
      </c>
      <c r="R797" s="218" t="s">
        <v>249</v>
      </c>
      <c r="S797" s="212">
        <v>44622.367060185185</v>
      </c>
    </row>
    <row r="798" spans="1:19" x14ac:dyDescent="0.2">
      <c r="A798" s="218" t="s">
        <v>258</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241</v>
      </c>
      <c r="Q798" s="218" t="s">
        <v>240</v>
      </c>
      <c r="R798" s="218" t="s">
        <v>249</v>
      </c>
      <c r="S798" s="212">
        <v>44622.367060185185</v>
      </c>
    </row>
    <row r="799" spans="1:19" x14ac:dyDescent="0.2">
      <c r="A799" s="218" t="s">
        <v>258</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241</v>
      </c>
      <c r="Q799" s="218" t="s">
        <v>240</v>
      </c>
      <c r="R799" s="218" t="s">
        <v>249</v>
      </c>
      <c r="S799" s="212">
        <v>44622.367060185185</v>
      </c>
    </row>
    <row r="800" spans="1:19" x14ac:dyDescent="0.2">
      <c r="A800" s="218" t="s">
        <v>258</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241</v>
      </c>
      <c r="Q800" s="218" t="s">
        <v>240</v>
      </c>
      <c r="R800" s="218" t="s">
        <v>249</v>
      </c>
      <c r="S800" s="212">
        <v>44622.367060185185</v>
      </c>
    </row>
    <row r="801" spans="1:19" x14ac:dyDescent="0.2">
      <c r="A801" s="218" t="s">
        <v>258</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241</v>
      </c>
      <c r="Q801" s="218" t="s">
        <v>240</v>
      </c>
      <c r="R801" s="218" t="s">
        <v>249</v>
      </c>
      <c r="S801" s="212">
        <v>44622.367060185185</v>
      </c>
    </row>
    <row r="802" spans="1:19" x14ac:dyDescent="0.2">
      <c r="A802" s="218" t="s">
        <v>258</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241</v>
      </c>
      <c r="Q802" s="218" t="s">
        <v>240</v>
      </c>
      <c r="R802" s="218" t="s">
        <v>249</v>
      </c>
      <c r="S802" s="212">
        <v>44622.367060185185</v>
      </c>
    </row>
    <row r="803" spans="1:19" x14ac:dyDescent="0.2">
      <c r="A803" s="218" t="s">
        <v>258</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241</v>
      </c>
      <c r="Q803" s="218" t="s">
        <v>240</v>
      </c>
      <c r="R803" s="218" t="s">
        <v>249</v>
      </c>
      <c r="S803" s="212">
        <v>44622.367060185185</v>
      </c>
    </row>
    <row r="804" spans="1:19" x14ac:dyDescent="0.2">
      <c r="A804" s="218" t="s">
        <v>258</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241</v>
      </c>
      <c r="Q804" s="218" t="s">
        <v>240</v>
      </c>
      <c r="R804" s="218" t="s">
        <v>249</v>
      </c>
      <c r="S804" s="212">
        <v>44622.367060185185</v>
      </c>
    </row>
    <row r="805" spans="1:19" x14ac:dyDescent="0.2">
      <c r="A805" s="218" t="s">
        <v>258</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241</v>
      </c>
      <c r="Q805" s="218" t="s">
        <v>240</v>
      </c>
      <c r="R805" s="218" t="s">
        <v>249</v>
      </c>
      <c r="S805" s="212">
        <v>44622.367060185185</v>
      </c>
    </row>
    <row r="806" spans="1:19" x14ac:dyDescent="0.2">
      <c r="A806" s="218" t="s">
        <v>258</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241</v>
      </c>
      <c r="Q806" s="218" t="s">
        <v>240</v>
      </c>
      <c r="R806" s="218" t="s">
        <v>249</v>
      </c>
      <c r="S806" s="212">
        <v>44622.367060185185</v>
      </c>
    </row>
    <row r="807" spans="1:19" x14ac:dyDescent="0.2">
      <c r="A807" s="218" t="s">
        <v>258</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241</v>
      </c>
      <c r="Q807" s="218" t="s">
        <v>240</v>
      </c>
      <c r="R807" s="218" t="s">
        <v>249</v>
      </c>
      <c r="S807" s="212">
        <v>44622.367060185185</v>
      </c>
    </row>
    <row r="808" spans="1:19" x14ac:dyDescent="0.2">
      <c r="A808" s="218" t="s">
        <v>258</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241</v>
      </c>
      <c r="Q808" s="218" t="s">
        <v>240</v>
      </c>
      <c r="R808" s="218" t="s">
        <v>249</v>
      </c>
      <c r="S808" s="212">
        <v>44622.367060185185</v>
      </c>
    </row>
    <row r="809" spans="1:19" x14ac:dyDescent="0.2">
      <c r="A809" s="218" t="s">
        <v>258</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241</v>
      </c>
      <c r="Q809" s="218" t="s">
        <v>240</v>
      </c>
      <c r="R809" s="218" t="s">
        <v>249</v>
      </c>
      <c r="S809" s="212">
        <v>44622.367060185185</v>
      </c>
    </row>
    <row r="810" spans="1:19" x14ac:dyDescent="0.2">
      <c r="A810" s="218" t="s">
        <v>258</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241</v>
      </c>
      <c r="Q810" s="218" t="s">
        <v>240</v>
      </c>
      <c r="R810" s="218" t="s">
        <v>249</v>
      </c>
      <c r="S810" s="212">
        <v>44622.367060185185</v>
      </c>
    </row>
    <row r="811" spans="1:19" x14ac:dyDescent="0.2">
      <c r="A811" s="218" t="s">
        <v>258</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241</v>
      </c>
      <c r="Q811" s="218" t="s">
        <v>240</v>
      </c>
      <c r="R811" s="218" t="s">
        <v>249</v>
      </c>
      <c r="S811" s="212">
        <v>44622.367060185185</v>
      </c>
    </row>
    <row r="812" spans="1:19" x14ac:dyDescent="0.2">
      <c r="A812" s="218" t="s">
        <v>258</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241</v>
      </c>
      <c r="Q812" s="218" t="s">
        <v>240</v>
      </c>
      <c r="R812" s="218" t="s">
        <v>249</v>
      </c>
      <c r="S812" s="212">
        <v>44622.367060185185</v>
      </c>
    </row>
    <row r="813" spans="1:19" x14ac:dyDescent="0.2">
      <c r="A813" s="218" t="s">
        <v>258</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241</v>
      </c>
      <c r="Q813" s="218" t="s">
        <v>240</v>
      </c>
      <c r="R813" s="218" t="s">
        <v>249</v>
      </c>
      <c r="S813" s="212">
        <v>44622.367060185185</v>
      </c>
    </row>
    <row r="814" spans="1:19" x14ac:dyDescent="0.2">
      <c r="A814" s="218" t="s">
        <v>258</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241</v>
      </c>
      <c r="Q814" s="218" t="s">
        <v>240</v>
      </c>
      <c r="R814" s="218" t="s">
        <v>249</v>
      </c>
      <c r="S814" s="212">
        <v>44622.367060185185</v>
      </c>
    </row>
    <row r="815" spans="1:19" x14ac:dyDescent="0.2">
      <c r="A815" s="218" t="s">
        <v>258</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241</v>
      </c>
      <c r="Q815" s="218" t="s">
        <v>240</v>
      </c>
      <c r="R815" s="218" t="s">
        <v>249</v>
      </c>
      <c r="S815" s="212">
        <v>44622.367060185185</v>
      </c>
    </row>
    <row r="816" spans="1:19" x14ac:dyDescent="0.2">
      <c r="A816" s="218" t="s">
        <v>258</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241</v>
      </c>
      <c r="Q816" s="218" t="s">
        <v>240</v>
      </c>
      <c r="R816" s="218" t="s">
        <v>249</v>
      </c>
      <c r="S816" s="212">
        <v>44622.367060185185</v>
      </c>
    </row>
    <row r="817" spans="1:19" x14ac:dyDescent="0.2">
      <c r="A817" s="218" t="s">
        <v>258</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241</v>
      </c>
      <c r="Q817" s="218" t="s">
        <v>240</v>
      </c>
      <c r="R817" s="218" t="s">
        <v>249</v>
      </c>
      <c r="S817" s="212">
        <v>44622.367060185185</v>
      </c>
    </row>
    <row r="818" spans="1:19" x14ac:dyDescent="0.2">
      <c r="A818" s="218" t="s">
        <v>258</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241</v>
      </c>
      <c r="Q818" s="218" t="s">
        <v>240</v>
      </c>
      <c r="R818" s="218" t="s">
        <v>249</v>
      </c>
      <c r="S818" s="212">
        <v>44622.367060185185</v>
      </c>
    </row>
    <row r="819" spans="1:19" x14ac:dyDescent="0.2">
      <c r="A819" s="218" t="s">
        <v>258</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241</v>
      </c>
      <c r="Q819" s="218" t="s">
        <v>240</v>
      </c>
      <c r="R819" s="218" t="s">
        <v>249</v>
      </c>
      <c r="S819" s="212">
        <v>44622.367060185185</v>
      </c>
    </row>
    <row r="820" spans="1:19" x14ac:dyDescent="0.2">
      <c r="A820" s="218" t="s">
        <v>258</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241</v>
      </c>
      <c r="Q820" s="218" t="s">
        <v>240</v>
      </c>
      <c r="R820" s="218" t="s">
        <v>249</v>
      </c>
      <c r="S820" s="212">
        <v>44622.367060185185</v>
      </c>
    </row>
    <row r="821" spans="1:19" x14ac:dyDescent="0.2">
      <c r="A821" s="218" t="s">
        <v>258</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241</v>
      </c>
      <c r="Q821" s="218" t="s">
        <v>240</v>
      </c>
      <c r="R821" s="218" t="s">
        <v>249</v>
      </c>
      <c r="S821" s="212">
        <v>44622.367442129631</v>
      </c>
    </row>
    <row r="822" spans="1:19" x14ac:dyDescent="0.2">
      <c r="A822" s="218" t="s">
        <v>258</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241</v>
      </c>
      <c r="Q822" s="218" t="s">
        <v>240</v>
      </c>
      <c r="R822" s="218" t="s">
        <v>249</v>
      </c>
      <c r="S822" s="212">
        <v>44622.367442129631</v>
      </c>
    </row>
    <row r="823" spans="1:19" x14ac:dyDescent="0.2">
      <c r="A823" s="218" t="s">
        <v>258</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241</v>
      </c>
      <c r="Q823" s="218" t="s">
        <v>240</v>
      </c>
      <c r="R823" s="218" t="s">
        <v>249</v>
      </c>
      <c r="S823" s="212">
        <v>44622.367442129631</v>
      </c>
    </row>
    <row r="824" spans="1:19" x14ac:dyDescent="0.2">
      <c r="A824" s="218" t="s">
        <v>258</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241</v>
      </c>
      <c r="Q824" s="218" t="s">
        <v>240</v>
      </c>
      <c r="R824" s="218" t="s">
        <v>249</v>
      </c>
      <c r="S824" s="212">
        <v>44622.367442129631</v>
      </c>
    </row>
    <row r="825" spans="1:19" x14ac:dyDescent="0.2">
      <c r="A825" s="218" t="s">
        <v>258</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241</v>
      </c>
      <c r="Q825" s="218" t="s">
        <v>240</v>
      </c>
      <c r="R825" s="218" t="s">
        <v>249</v>
      </c>
      <c r="S825" s="212">
        <v>44622.367442129631</v>
      </c>
    </row>
    <row r="826" spans="1:19" x14ac:dyDescent="0.2">
      <c r="A826" s="218" t="s">
        <v>258</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241</v>
      </c>
      <c r="Q826" s="218" t="s">
        <v>240</v>
      </c>
      <c r="R826" s="218" t="s">
        <v>249</v>
      </c>
      <c r="S826" s="212">
        <v>44622.367442129631</v>
      </c>
    </row>
    <row r="827" spans="1:19" x14ac:dyDescent="0.2">
      <c r="A827" s="218" t="s">
        <v>258</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241</v>
      </c>
      <c r="Q827" s="218" t="s">
        <v>240</v>
      </c>
      <c r="R827" s="218" t="s">
        <v>249</v>
      </c>
      <c r="S827" s="212">
        <v>44622.367442129631</v>
      </c>
    </row>
    <row r="828" spans="1:19" x14ac:dyDescent="0.2">
      <c r="A828" s="218" t="s">
        <v>258</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241</v>
      </c>
      <c r="Q828" s="218" t="s">
        <v>240</v>
      </c>
      <c r="R828" s="218" t="s">
        <v>249</v>
      </c>
      <c r="S828" s="212">
        <v>44622.367442129631</v>
      </c>
    </row>
    <row r="829" spans="1:19" x14ac:dyDescent="0.2">
      <c r="A829" s="218" t="s">
        <v>258</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241</v>
      </c>
      <c r="Q829" s="218" t="s">
        <v>240</v>
      </c>
      <c r="R829" s="218" t="s">
        <v>249</v>
      </c>
      <c r="S829" s="212">
        <v>44622.367442129631</v>
      </c>
    </row>
    <row r="830" spans="1:19" x14ac:dyDescent="0.2">
      <c r="A830" s="218" t="s">
        <v>258</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241</v>
      </c>
      <c r="Q830" s="218" t="s">
        <v>240</v>
      </c>
      <c r="R830" s="218" t="s">
        <v>249</v>
      </c>
      <c r="S830" s="212">
        <v>44622.367442129631</v>
      </c>
    </row>
    <row r="831" spans="1:19" x14ac:dyDescent="0.2">
      <c r="A831" s="218" t="s">
        <v>258</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241</v>
      </c>
      <c r="Q831" s="218" t="s">
        <v>240</v>
      </c>
      <c r="R831" s="218" t="s">
        <v>249</v>
      </c>
      <c r="S831" s="212">
        <v>44622.367442129631</v>
      </c>
    </row>
    <row r="832" spans="1:19" x14ac:dyDescent="0.2">
      <c r="A832" s="218" t="s">
        <v>258</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241</v>
      </c>
      <c r="Q832" s="218" t="s">
        <v>240</v>
      </c>
      <c r="R832" s="218" t="s">
        <v>249</v>
      </c>
      <c r="S832" s="212">
        <v>44622.367442129631</v>
      </c>
    </row>
    <row r="833" spans="1:19" x14ac:dyDescent="0.2">
      <c r="A833" s="218" t="s">
        <v>258</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241</v>
      </c>
      <c r="Q833" s="218" t="s">
        <v>240</v>
      </c>
      <c r="R833" s="218" t="s">
        <v>249</v>
      </c>
      <c r="S833" s="212">
        <v>44622.367442129631</v>
      </c>
    </row>
    <row r="834" spans="1:19" x14ac:dyDescent="0.2">
      <c r="A834" s="218" t="s">
        <v>258</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241</v>
      </c>
      <c r="Q834" s="218" t="s">
        <v>240</v>
      </c>
      <c r="R834" s="218" t="s">
        <v>249</v>
      </c>
      <c r="S834" s="212">
        <v>44622.367442129631</v>
      </c>
    </row>
    <row r="835" spans="1:19" x14ac:dyDescent="0.2">
      <c r="A835" s="218" t="s">
        <v>258</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241</v>
      </c>
      <c r="Q835" s="218" t="s">
        <v>240</v>
      </c>
      <c r="R835" s="218" t="s">
        <v>249</v>
      </c>
      <c r="S835" s="212">
        <v>44622.367442129631</v>
      </c>
    </row>
    <row r="836" spans="1:19" x14ac:dyDescent="0.2">
      <c r="A836" s="218" t="s">
        <v>258</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241</v>
      </c>
      <c r="Q836" s="218" t="s">
        <v>240</v>
      </c>
      <c r="R836" s="218" t="s">
        <v>249</v>
      </c>
      <c r="S836" s="212">
        <v>44622.367442129631</v>
      </c>
    </row>
    <row r="837" spans="1:19" x14ac:dyDescent="0.2">
      <c r="A837" s="218" t="s">
        <v>258</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241</v>
      </c>
      <c r="Q837" s="218" t="s">
        <v>240</v>
      </c>
      <c r="R837" s="218" t="s">
        <v>249</v>
      </c>
      <c r="S837" s="212">
        <v>44622.367442129631</v>
      </c>
    </row>
    <row r="838" spans="1:19" x14ac:dyDescent="0.2">
      <c r="A838" s="218" t="s">
        <v>258</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241</v>
      </c>
      <c r="Q838" s="218" t="s">
        <v>240</v>
      </c>
      <c r="R838" s="218" t="s">
        <v>249</v>
      </c>
      <c r="S838" s="212">
        <v>44622.367442129631</v>
      </c>
    </row>
    <row r="839" spans="1:19" x14ac:dyDescent="0.2">
      <c r="A839" s="218" t="s">
        <v>258</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241</v>
      </c>
      <c r="Q839" s="218" t="s">
        <v>240</v>
      </c>
      <c r="R839" s="218" t="s">
        <v>249</v>
      </c>
      <c r="S839" s="212">
        <v>44622.367442129631</v>
      </c>
    </row>
    <row r="840" spans="1:19" x14ac:dyDescent="0.2">
      <c r="A840" s="218" t="s">
        <v>258</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241</v>
      </c>
      <c r="Q840" s="218" t="s">
        <v>240</v>
      </c>
      <c r="R840" s="218" t="s">
        <v>249</v>
      </c>
      <c r="S840" s="212">
        <v>44622.367442129631</v>
      </c>
    </row>
    <row r="841" spans="1:19" x14ac:dyDescent="0.2">
      <c r="A841" s="218" t="s">
        <v>258</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241</v>
      </c>
      <c r="Q841" s="218" t="s">
        <v>240</v>
      </c>
      <c r="R841" s="218" t="s">
        <v>249</v>
      </c>
      <c r="S841" s="212">
        <v>44622.367442129631</v>
      </c>
    </row>
    <row r="842" spans="1:19" x14ac:dyDescent="0.2">
      <c r="A842" s="218" t="s">
        <v>258</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241</v>
      </c>
      <c r="Q842" s="218" t="s">
        <v>240</v>
      </c>
      <c r="R842" s="218" t="s">
        <v>249</v>
      </c>
      <c r="S842" s="212">
        <v>44622.367442129631</v>
      </c>
    </row>
    <row r="843" spans="1:19" x14ac:dyDescent="0.2">
      <c r="A843" s="218" t="s">
        <v>258</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241</v>
      </c>
      <c r="Q843" s="218" t="s">
        <v>240</v>
      </c>
      <c r="R843" s="218" t="s">
        <v>249</v>
      </c>
      <c r="S843" s="212">
        <v>44622.367442129631</v>
      </c>
    </row>
    <row r="844" spans="1:19" x14ac:dyDescent="0.2">
      <c r="A844" s="218" t="s">
        <v>258</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241</v>
      </c>
      <c r="Q844" s="218" t="s">
        <v>240</v>
      </c>
      <c r="R844" s="218" t="s">
        <v>249</v>
      </c>
      <c r="S844" s="212">
        <v>44622.367442129631</v>
      </c>
    </row>
    <row r="845" spans="1:19" x14ac:dyDescent="0.2">
      <c r="A845" s="218" t="s">
        <v>258</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241</v>
      </c>
      <c r="Q845" s="218" t="s">
        <v>240</v>
      </c>
      <c r="R845" s="218" t="s">
        <v>249</v>
      </c>
      <c r="S845" s="212">
        <v>44622.367442129631</v>
      </c>
    </row>
    <row r="846" spans="1:19" x14ac:dyDescent="0.2">
      <c r="A846" s="218" t="s">
        <v>258</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241</v>
      </c>
      <c r="Q846" s="218" t="s">
        <v>240</v>
      </c>
      <c r="R846" s="218" t="s">
        <v>249</v>
      </c>
      <c r="S846" s="212">
        <v>44622.367442129631</v>
      </c>
    </row>
    <row r="847" spans="1:19" x14ac:dyDescent="0.2">
      <c r="A847" s="218" t="s">
        <v>258</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241</v>
      </c>
      <c r="Q847" s="218" t="s">
        <v>240</v>
      </c>
      <c r="R847" s="218" t="s">
        <v>249</v>
      </c>
      <c r="S847" s="212">
        <v>44622.367442129631</v>
      </c>
    </row>
    <row r="848" spans="1:19" x14ac:dyDescent="0.2">
      <c r="A848" s="218" t="s">
        <v>258</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241</v>
      </c>
      <c r="Q848" s="218" t="s">
        <v>240</v>
      </c>
      <c r="R848" s="218" t="s">
        <v>249</v>
      </c>
      <c r="S848" s="212">
        <v>44622.367442129631</v>
      </c>
    </row>
    <row r="849" spans="1:19" x14ac:dyDescent="0.2">
      <c r="A849" s="218" t="s">
        <v>258</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241</v>
      </c>
      <c r="Q849" s="218" t="s">
        <v>240</v>
      </c>
      <c r="R849" s="218" t="s">
        <v>249</v>
      </c>
      <c r="S849" s="212">
        <v>44622.367442129631</v>
      </c>
    </row>
    <row r="850" spans="1:19" x14ac:dyDescent="0.2">
      <c r="A850" s="218" t="s">
        <v>258</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241</v>
      </c>
      <c r="Q850" s="218" t="s">
        <v>240</v>
      </c>
      <c r="R850" s="218" t="s">
        <v>249</v>
      </c>
      <c r="S850" s="212">
        <v>44622.367442129631</v>
      </c>
    </row>
    <row r="851" spans="1:19" x14ac:dyDescent="0.2">
      <c r="A851" s="218" t="s">
        <v>258</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241</v>
      </c>
      <c r="Q851" s="218" t="s">
        <v>240</v>
      </c>
      <c r="R851" s="218" t="s">
        <v>249</v>
      </c>
      <c r="S851" s="212">
        <v>44622.367442129631</v>
      </c>
    </row>
    <row r="852" spans="1:19" x14ac:dyDescent="0.2">
      <c r="A852" s="218" t="s">
        <v>258</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241</v>
      </c>
      <c r="Q852" s="218" t="s">
        <v>240</v>
      </c>
      <c r="R852" s="218" t="s">
        <v>249</v>
      </c>
      <c r="S852" s="212">
        <v>44622.367442129631</v>
      </c>
    </row>
    <row r="853" spans="1:19" x14ac:dyDescent="0.2">
      <c r="A853" s="218" t="s">
        <v>258</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241</v>
      </c>
      <c r="Q853" s="218" t="s">
        <v>240</v>
      </c>
      <c r="R853" s="218" t="s">
        <v>249</v>
      </c>
      <c r="S853" s="212">
        <v>44622.367442129631</v>
      </c>
    </row>
    <row r="854" spans="1:19" x14ac:dyDescent="0.2">
      <c r="A854" s="218" t="s">
        <v>258</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241</v>
      </c>
      <c r="Q854" s="218" t="s">
        <v>240</v>
      </c>
      <c r="R854" s="218" t="s">
        <v>249</v>
      </c>
      <c r="S854" s="212">
        <v>44622.367442129631</v>
      </c>
    </row>
    <row r="855" spans="1:19" x14ac:dyDescent="0.2">
      <c r="A855" s="218" t="s">
        <v>258</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241</v>
      </c>
      <c r="Q855" s="218" t="s">
        <v>240</v>
      </c>
      <c r="R855" s="218" t="s">
        <v>249</v>
      </c>
      <c r="S855" s="212">
        <v>44622.367442129631</v>
      </c>
    </row>
    <row r="856" spans="1:19" x14ac:dyDescent="0.2">
      <c r="A856" s="218" t="s">
        <v>258</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241</v>
      </c>
      <c r="Q856" s="218" t="s">
        <v>240</v>
      </c>
      <c r="R856" s="218" t="s">
        <v>249</v>
      </c>
      <c r="S856" s="212">
        <v>44622.367442129631</v>
      </c>
    </row>
    <row r="857" spans="1:19" x14ac:dyDescent="0.2">
      <c r="A857" s="218" t="s">
        <v>258</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241</v>
      </c>
      <c r="Q857" s="218" t="s">
        <v>240</v>
      </c>
      <c r="R857" s="218" t="s">
        <v>249</v>
      </c>
      <c r="S857" s="212">
        <v>44622.367442129631</v>
      </c>
    </row>
    <row r="858" spans="1:19" x14ac:dyDescent="0.2">
      <c r="A858" s="218" t="s">
        <v>258</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241</v>
      </c>
      <c r="Q858" s="218" t="s">
        <v>240</v>
      </c>
      <c r="R858" s="218" t="s">
        <v>249</v>
      </c>
      <c r="S858" s="212">
        <v>44622.367442129631</v>
      </c>
    </row>
    <row r="859" spans="1:19" x14ac:dyDescent="0.2">
      <c r="A859" s="218" t="s">
        <v>258</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241</v>
      </c>
      <c r="Q859" s="218" t="s">
        <v>240</v>
      </c>
      <c r="R859" s="218" t="s">
        <v>249</v>
      </c>
      <c r="S859" s="212">
        <v>44622.367442129631</v>
      </c>
    </row>
    <row r="860" spans="1:19" x14ac:dyDescent="0.2">
      <c r="A860" s="218" t="s">
        <v>258</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241</v>
      </c>
      <c r="Q860" s="218" t="s">
        <v>240</v>
      </c>
      <c r="R860" s="218" t="s">
        <v>249</v>
      </c>
      <c r="S860" s="212">
        <v>44622.367442129631</v>
      </c>
    </row>
    <row r="861" spans="1:19" x14ac:dyDescent="0.2">
      <c r="A861" s="218" t="s">
        <v>258</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241</v>
      </c>
      <c r="Q861" s="218" t="s">
        <v>240</v>
      </c>
      <c r="R861" s="218" t="s">
        <v>249</v>
      </c>
      <c r="S861" s="212">
        <v>44622.367442129631</v>
      </c>
    </row>
    <row r="862" spans="1:19" x14ac:dyDescent="0.2">
      <c r="A862" s="218" t="s">
        <v>258</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241</v>
      </c>
      <c r="Q862" s="218" t="s">
        <v>240</v>
      </c>
      <c r="R862" s="218" t="s">
        <v>249</v>
      </c>
      <c r="S862" s="212">
        <v>44622.367442129631</v>
      </c>
    </row>
    <row r="863" spans="1:19" x14ac:dyDescent="0.2">
      <c r="A863" s="218" t="s">
        <v>258</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241</v>
      </c>
      <c r="Q863" s="218" t="s">
        <v>240</v>
      </c>
      <c r="R863" s="218" t="s">
        <v>249</v>
      </c>
      <c r="S863" s="212">
        <v>44622.367442129631</v>
      </c>
    </row>
    <row r="864" spans="1:19" x14ac:dyDescent="0.2">
      <c r="A864" s="218" t="s">
        <v>258</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241</v>
      </c>
      <c r="Q864" s="218" t="s">
        <v>240</v>
      </c>
      <c r="R864" s="218" t="s">
        <v>249</v>
      </c>
      <c r="S864" s="212">
        <v>44622.367442129631</v>
      </c>
    </row>
    <row r="865" spans="1:19" x14ac:dyDescent="0.2">
      <c r="A865" s="218" t="s">
        <v>258</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241</v>
      </c>
      <c r="Q865" s="218" t="s">
        <v>240</v>
      </c>
      <c r="R865" s="218" t="s">
        <v>249</v>
      </c>
      <c r="S865" s="212">
        <v>44622.367442129631</v>
      </c>
    </row>
    <row r="866" spans="1:19" x14ac:dyDescent="0.2">
      <c r="A866" s="218" t="s">
        <v>258</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241</v>
      </c>
      <c r="Q866" s="218" t="s">
        <v>240</v>
      </c>
      <c r="R866" s="218" t="s">
        <v>249</v>
      </c>
      <c r="S866" s="212">
        <v>44622.367442129631</v>
      </c>
    </row>
    <row r="867" spans="1:19" x14ac:dyDescent="0.2">
      <c r="A867" s="218" t="s">
        <v>258</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241</v>
      </c>
      <c r="Q867" s="218" t="s">
        <v>240</v>
      </c>
      <c r="R867" s="218" t="s">
        <v>249</v>
      </c>
      <c r="S867" s="212">
        <v>44622.367442129631</v>
      </c>
    </row>
    <row r="868" spans="1:19" x14ac:dyDescent="0.2">
      <c r="A868" s="218" t="s">
        <v>258</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241</v>
      </c>
      <c r="Q868" s="218" t="s">
        <v>240</v>
      </c>
      <c r="R868" s="218" t="s">
        <v>249</v>
      </c>
      <c r="S868" s="212">
        <v>44622.367442129631</v>
      </c>
    </row>
    <row r="869" spans="1:19" x14ac:dyDescent="0.2">
      <c r="A869" s="218" t="s">
        <v>258</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241</v>
      </c>
      <c r="Q869" s="218" t="s">
        <v>240</v>
      </c>
      <c r="R869" s="218" t="s">
        <v>249</v>
      </c>
      <c r="S869" s="212">
        <v>44622.367442129631</v>
      </c>
    </row>
    <row r="870" spans="1:19" x14ac:dyDescent="0.2">
      <c r="A870" s="218" t="s">
        <v>258</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241</v>
      </c>
      <c r="Q870" s="218" t="s">
        <v>240</v>
      </c>
      <c r="R870" s="218" t="s">
        <v>249</v>
      </c>
      <c r="S870" s="212">
        <v>44622.367442129631</v>
      </c>
    </row>
    <row r="871" spans="1:19" x14ac:dyDescent="0.2">
      <c r="A871" s="218" t="s">
        <v>258</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241</v>
      </c>
      <c r="Q871" s="218" t="s">
        <v>240</v>
      </c>
      <c r="R871" s="218" t="s">
        <v>249</v>
      </c>
      <c r="S871" s="212">
        <v>44622.367442129631</v>
      </c>
    </row>
    <row r="872" spans="1:19" x14ac:dyDescent="0.2">
      <c r="A872" s="218" t="s">
        <v>258</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241</v>
      </c>
      <c r="Q872" s="218" t="s">
        <v>240</v>
      </c>
      <c r="R872" s="218" t="s">
        <v>249</v>
      </c>
      <c r="S872" s="212">
        <v>44622.367442129631</v>
      </c>
    </row>
    <row r="873" spans="1:19" x14ac:dyDescent="0.2">
      <c r="A873" s="218" t="s">
        <v>258</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241</v>
      </c>
      <c r="Q873" s="218" t="s">
        <v>240</v>
      </c>
      <c r="R873" s="218" t="s">
        <v>249</v>
      </c>
      <c r="S873" s="212">
        <v>44622.367442129631</v>
      </c>
    </row>
    <row r="874" spans="1:19" x14ac:dyDescent="0.2">
      <c r="A874" s="218" t="s">
        <v>258</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241</v>
      </c>
      <c r="Q874" s="218" t="s">
        <v>240</v>
      </c>
      <c r="R874" s="218" t="s">
        <v>249</v>
      </c>
      <c r="S874" s="212">
        <v>44622.367442129631</v>
      </c>
    </row>
    <row r="875" spans="1:19" x14ac:dyDescent="0.2">
      <c r="A875" s="218" t="s">
        <v>258</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241</v>
      </c>
      <c r="Q875" s="218" t="s">
        <v>240</v>
      </c>
      <c r="R875" s="218" t="s">
        <v>249</v>
      </c>
      <c r="S875" s="212">
        <v>44622.367442129631</v>
      </c>
    </row>
    <row r="876" spans="1:19" x14ac:dyDescent="0.2">
      <c r="A876" s="218" t="s">
        <v>258</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241</v>
      </c>
      <c r="Q876" s="218" t="s">
        <v>240</v>
      </c>
      <c r="R876" s="218" t="s">
        <v>249</v>
      </c>
      <c r="S876" s="212">
        <v>44622.367442129631</v>
      </c>
    </row>
    <row r="877" spans="1:19" x14ac:dyDescent="0.2">
      <c r="A877" s="218" t="s">
        <v>258</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241</v>
      </c>
      <c r="Q877" s="218" t="s">
        <v>240</v>
      </c>
      <c r="R877" s="218" t="s">
        <v>249</v>
      </c>
      <c r="S877" s="212">
        <v>44622.367442129631</v>
      </c>
    </row>
    <row r="878" spans="1:19" x14ac:dyDescent="0.2">
      <c r="A878" s="218" t="s">
        <v>258</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241</v>
      </c>
      <c r="Q878" s="218" t="s">
        <v>240</v>
      </c>
      <c r="R878" s="218" t="s">
        <v>249</v>
      </c>
      <c r="S878" s="212">
        <v>44622.367442129631</v>
      </c>
    </row>
    <row r="879" spans="1:19" x14ac:dyDescent="0.2">
      <c r="A879" s="218" t="s">
        <v>258</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241</v>
      </c>
      <c r="Q879" s="218" t="s">
        <v>240</v>
      </c>
      <c r="R879" s="218" t="s">
        <v>249</v>
      </c>
      <c r="S879" s="212">
        <v>44622.367442129631</v>
      </c>
    </row>
    <row r="880" spans="1:19" x14ac:dyDescent="0.2">
      <c r="A880" s="218" t="s">
        <v>258</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241</v>
      </c>
      <c r="Q880" s="218" t="s">
        <v>240</v>
      </c>
      <c r="R880" s="218" t="s">
        <v>249</v>
      </c>
      <c r="S880" s="212">
        <v>44622.367442129631</v>
      </c>
    </row>
    <row r="881" spans="1:19" x14ac:dyDescent="0.2">
      <c r="A881" s="218" t="s">
        <v>258</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241</v>
      </c>
      <c r="Q881" s="218" t="s">
        <v>240</v>
      </c>
      <c r="R881" s="218" t="s">
        <v>249</v>
      </c>
      <c r="S881" s="212">
        <v>44622.367442129631</v>
      </c>
    </row>
    <row r="882" spans="1:19" x14ac:dyDescent="0.2">
      <c r="A882" s="218" t="s">
        <v>258</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241</v>
      </c>
      <c r="Q882" s="218" t="s">
        <v>240</v>
      </c>
      <c r="R882" s="218" t="s">
        <v>249</v>
      </c>
      <c r="S882" s="212">
        <v>44622.367442129631</v>
      </c>
    </row>
    <row r="883" spans="1:19" x14ac:dyDescent="0.2">
      <c r="A883" s="218" t="s">
        <v>258</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241</v>
      </c>
      <c r="Q883" s="218" t="s">
        <v>240</v>
      </c>
      <c r="R883" s="218" t="s">
        <v>249</v>
      </c>
      <c r="S883" s="212">
        <v>44622.367442129631</v>
      </c>
    </row>
    <row r="884" spans="1:19" x14ac:dyDescent="0.2">
      <c r="A884" s="218" t="s">
        <v>258</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241</v>
      </c>
      <c r="Q884" s="218" t="s">
        <v>240</v>
      </c>
      <c r="R884" s="218" t="s">
        <v>249</v>
      </c>
      <c r="S884" s="212">
        <v>44622.367442129631</v>
      </c>
    </row>
    <row r="885" spans="1:19" x14ac:dyDescent="0.2">
      <c r="A885" s="218" t="s">
        <v>258</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241</v>
      </c>
      <c r="Q885" s="218" t="s">
        <v>240</v>
      </c>
      <c r="R885" s="218" t="s">
        <v>249</v>
      </c>
      <c r="S885" s="212">
        <v>44622.367442129631</v>
      </c>
    </row>
    <row r="886" spans="1:19" x14ac:dyDescent="0.2">
      <c r="A886" s="218" t="s">
        <v>258</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241</v>
      </c>
      <c r="Q886" s="218" t="s">
        <v>240</v>
      </c>
      <c r="R886" s="218" t="s">
        <v>249</v>
      </c>
      <c r="S886" s="212">
        <v>44622.367442129631</v>
      </c>
    </row>
    <row r="887" spans="1:19" x14ac:dyDescent="0.2">
      <c r="A887" s="218" t="s">
        <v>258</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241</v>
      </c>
      <c r="Q887" s="218" t="s">
        <v>240</v>
      </c>
      <c r="R887" s="218" t="s">
        <v>249</v>
      </c>
      <c r="S887" s="212">
        <v>44622.367442129631</v>
      </c>
    </row>
    <row r="888" spans="1:19" x14ac:dyDescent="0.2">
      <c r="A888" s="218" t="s">
        <v>258</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241</v>
      </c>
      <c r="Q888" s="218" t="s">
        <v>240</v>
      </c>
      <c r="R888" s="218" t="s">
        <v>249</v>
      </c>
      <c r="S888" s="212">
        <v>44622.367442129631</v>
      </c>
    </row>
    <row r="889" spans="1:19" x14ac:dyDescent="0.2">
      <c r="A889" s="218" t="s">
        <v>258</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241</v>
      </c>
      <c r="Q889" s="218" t="s">
        <v>240</v>
      </c>
      <c r="R889" s="218" t="s">
        <v>249</v>
      </c>
      <c r="S889" s="212">
        <v>44622.367442129631</v>
      </c>
    </row>
    <row r="890" spans="1:19" x14ac:dyDescent="0.2">
      <c r="A890" s="218" t="s">
        <v>258</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241</v>
      </c>
      <c r="Q890" s="218" t="s">
        <v>240</v>
      </c>
      <c r="R890" s="218" t="s">
        <v>249</v>
      </c>
      <c r="S890" s="212">
        <v>44622.367442129631</v>
      </c>
    </row>
    <row r="891" spans="1:19" x14ac:dyDescent="0.2">
      <c r="A891" s="218" t="s">
        <v>258</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241</v>
      </c>
      <c r="Q891" s="218" t="s">
        <v>240</v>
      </c>
      <c r="R891" s="218" t="s">
        <v>249</v>
      </c>
      <c r="S891" s="212">
        <v>44622.367442129631</v>
      </c>
    </row>
    <row r="892" spans="1:19" x14ac:dyDescent="0.2">
      <c r="A892" s="218" t="s">
        <v>258</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241</v>
      </c>
      <c r="Q892" s="218" t="s">
        <v>240</v>
      </c>
      <c r="R892" s="218" t="s">
        <v>249</v>
      </c>
      <c r="S892" s="212">
        <v>44622.367442129631</v>
      </c>
    </row>
    <row r="893" spans="1:19" x14ac:dyDescent="0.2">
      <c r="A893" s="218" t="s">
        <v>258</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241</v>
      </c>
      <c r="Q893" s="218" t="s">
        <v>240</v>
      </c>
      <c r="R893" s="218" t="s">
        <v>249</v>
      </c>
      <c r="S893" s="212">
        <v>44622.367442129631</v>
      </c>
    </row>
    <row r="894" spans="1:19" x14ac:dyDescent="0.2">
      <c r="A894" s="218" t="s">
        <v>258</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241</v>
      </c>
      <c r="Q894" s="218" t="s">
        <v>240</v>
      </c>
      <c r="R894" s="218" t="s">
        <v>249</v>
      </c>
      <c r="S894" s="212">
        <v>44622.367442129631</v>
      </c>
    </row>
    <row r="895" spans="1:19" x14ac:dyDescent="0.2">
      <c r="A895" s="218" t="s">
        <v>258</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241</v>
      </c>
      <c r="Q895" s="218" t="s">
        <v>240</v>
      </c>
      <c r="R895" s="218" t="s">
        <v>249</v>
      </c>
      <c r="S895" s="212">
        <v>44622.367442129631</v>
      </c>
    </row>
    <row r="896" spans="1:19" x14ac:dyDescent="0.2">
      <c r="A896" s="218" t="s">
        <v>258</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241</v>
      </c>
      <c r="Q896" s="218" t="s">
        <v>240</v>
      </c>
      <c r="R896" s="218" t="s">
        <v>249</v>
      </c>
      <c r="S896" s="212">
        <v>44622.367442129631</v>
      </c>
    </row>
    <row r="897" spans="1:19" x14ac:dyDescent="0.2">
      <c r="A897" s="218" t="s">
        <v>258</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241</v>
      </c>
      <c r="Q897" s="218" t="s">
        <v>240</v>
      </c>
      <c r="R897" s="218" t="s">
        <v>249</v>
      </c>
      <c r="S897" s="212">
        <v>44622.367442129631</v>
      </c>
    </row>
    <row r="898" spans="1:19" x14ac:dyDescent="0.2">
      <c r="A898" s="218" t="s">
        <v>258</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241</v>
      </c>
      <c r="Q898" s="218" t="s">
        <v>240</v>
      </c>
      <c r="R898" s="218" t="s">
        <v>249</v>
      </c>
      <c r="S898" s="212">
        <v>44622.367442129631</v>
      </c>
    </row>
    <row r="899" spans="1:19" x14ac:dyDescent="0.2">
      <c r="A899" s="218" t="s">
        <v>258</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241</v>
      </c>
      <c r="Q899" s="218" t="s">
        <v>240</v>
      </c>
      <c r="R899" s="218" t="s">
        <v>249</v>
      </c>
      <c r="S899" s="212">
        <v>44622.367442129631</v>
      </c>
    </row>
    <row r="900" spans="1:19" x14ac:dyDescent="0.2">
      <c r="A900" s="218" t="s">
        <v>258</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241</v>
      </c>
      <c r="Q900" s="218" t="s">
        <v>240</v>
      </c>
      <c r="R900" s="218" t="s">
        <v>249</v>
      </c>
      <c r="S900" s="212">
        <v>44622.367442129631</v>
      </c>
    </row>
    <row r="901" spans="1:19" x14ac:dyDescent="0.2">
      <c r="A901" s="218" t="s">
        <v>258</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241</v>
      </c>
      <c r="Q901" s="218" t="s">
        <v>240</v>
      </c>
      <c r="R901" s="218" t="s">
        <v>249</v>
      </c>
      <c r="S901" s="212">
        <v>44622.367442129631</v>
      </c>
    </row>
    <row r="902" spans="1:19" x14ac:dyDescent="0.2">
      <c r="A902" s="218" t="s">
        <v>258</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241</v>
      </c>
      <c r="Q902" s="218" t="s">
        <v>240</v>
      </c>
      <c r="R902" s="218" t="s">
        <v>249</v>
      </c>
      <c r="S902" s="212">
        <v>44622.367442129631</v>
      </c>
    </row>
    <row r="903" spans="1:19" x14ac:dyDescent="0.2">
      <c r="A903" s="218" t="s">
        <v>258</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241</v>
      </c>
      <c r="Q903" s="218" t="s">
        <v>240</v>
      </c>
      <c r="R903" s="218" t="s">
        <v>249</v>
      </c>
      <c r="S903" s="212">
        <v>44622.367442129631</v>
      </c>
    </row>
    <row r="904" spans="1:19" x14ac:dyDescent="0.2">
      <c r="A904" s="218" t="s">
        <v>258</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241</v>
      </c>
      <c r="Q904" s="218" t="s">
        <v>240</v>
      </c>
      <c r="R904" s="218" t="s">
        <v>249</v>
      </c>
      <c r="S904" s="212">
        <v>44622.367442129631</v>
      </c>
    </row>
    <row r="905" spans="1:19" x14ac:dyDescent="0.2">
      <c r="A905" s="218" t="s">
        <v>258</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241</v>
      </c>
      <c r="Q905" s="218" t="s">
        <v>240</v>
      </c>
      <c r="R905" s="218" t="s">
        <v>249</v>
      </c>
      <c r="S905" s="212">
        <v>44622.367442129631</v>
      </c>
    </row>
    <row r="906" spans="1:19" x14ac:dyDescent="0.2">
      <c r="A906" s="218" t="s">
        <v>258</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241</v>
      </c>
      <c r="Q906" s="218" t="s">
        <v>240</v>
      </c>
      <c r="R906" s="218" t="s">
        <v>249</v>
      </c>
      <c r="S906" s="212">
        <v>44622.367442129631</v>
      </c>
    </row>
    <row r="907" spans="1:19" x14ac:dyDescent="0.2">
      <c r="A907" s="218" t="s">
        <v>258</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241</v>
      </c>
      <c r="Q907" s="218" t="s">
        <v>240</v>
      </c>
      <c r="R907" s="218" t="s">
        <v>249</v>
      </c>
      <c r="S907" s="212">
        <v>44622.367442129631</v>
      </c>
    </row>
    <row r="908" spans="1:19" x14ac:dyDescent="0.2">
      <c r="A908" s="218" t="s">
        <v>258</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241</v>
      </c>
      <c r="Q908" s="218" t="s">
        <v>240</v>
      </c>
      <c r="R908" s="218" t="s">
        <v>249</v>
      </c>
      <c r="S908" s="212">
        <v>44622.367442129631</v>
      </c>
    </row>
    <row r="909" spans="1:19" x14ac:dyDescent="0.2">
      <c r="A909" s="218" t="s">
        <v>258</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241</v>
      </c>
      <c r="Q909" s="218" t="s">
        <v>240</v>
      </c>
      <c r="R909" s="218" t="s">
        <v>249</v>
      </c>
      <c r="S909" s="212">
        <v>44622.367442129631</v>
      </c>
    </row>
    <row r="910" spans="1:19" x14ac:dyDescent="0.2">
      <c r="A910" s="218" t="s">
        <v>258</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241</v>
      </c>
      <c r="Q910" s="218" t="s">
        <v>240</v>
      </c>
      <c r="R910" s="218" t="s">
        <v>249</v>
      </c>
      <c r="S910" s="212">
        <v>44622.367442129631</v>
      </c>
    </row>
    <row r="911" spans="1:19" x14ac:dyDescent="0.2">
      <c r="A911" s="218" t="s">
        <v>258</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241</v>
      </c>
      <c r="Q911" s="218" t="s">
        <v>240</v>
      </c>
      <c r="R911" s="218" t="s">
        <v>249</v>
      </c>
      <c r="S911" s="212">
        <v>44622.367442129631</v>
      </c>
    </row>
    <row r="912" spans="1:19" x14ac:dyDescent="0.2">
      <c r="A912" s="218" t="s">
        <v>258</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241</v>
      </c>
      <c r="Q912" s="218" t="s">
        <v>240</v>
      </c>
      <c r="R912" s="218" t="s">
        <v>249</v>
      </c>
      <c r="S912" s="212">
        <v>44622.367442129631</v>
      </c>
    </row>
    <row r="913" spans="1:19" x14ac:dyDescent="0.2">
      <c r="A913" s="218" t="s">
        <v>258</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241</v>
      </c>
      <c r="Q913" s="218" t="s">
        <v>240</v>
      </c>
      <c r="R913" s="218" t="s">
        <v>249</v>
      </c>
      <c r="S913" s="212">
        <v>44622.367442129631</v>
      </c>
    </row>
    <row r="914" spans="1:19" x14ac:dyDescent="0.2">
      <c r="A914" s="218" t="s">
        <v>258</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241</v>
      </c>
      <c r="Q914" s="218" t="s">
        <v>240</v>
      </c>
      <c r="R914" s="218" t="s">
        <v>249</v>
      </c>
      <c r="S914" s="212">
        <v>44622.367442129631</v>
      </c>
    </row>
    <row r="915" spans="1:19" x14ac:dyDescent="0.2">
      <c r="A915" s="218" t="s">
        <v>258</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241</v>
      </c>
      <c r="Q915" s="218" t="s">
        <v>240</v>
      </c>
      <c r="R915" s="218" t="s">
        <v>249</v>
      </c>
      <c r="S915" s="212">
        <v>44622.367442129631</v>
      </c>
    </row>
    <row r="916" spans="1:19" x14ac:dyDescent="0.2">
      <c r="A916" s="218" t="s">
        <v>258</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241</v>
      </c>
      <c r="Q916" s="218" t="s">
        <v>240</v>
      </c>
      <c r="R916" s="218" t="s">
        <v>249</v>
      </c>
      <c r="S916" s="212">
        <v>44622.367442129631</v>
      </c>
    </row>
    <row r="917" spans="1:19" x14ac:dyDescent="0.2">
      <c r="A917" s="218" t="s">
        <v>258</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241</v>
      </c>
      <c r="Q917" s="218" t="s">
        <v>240</v>
      </c>
      <c r="R917" s="218" t="s">
        <v>249</v>
      </c>
      <c r="S917" s="212">
        <v>44622.367442129631</v>
      </c>
    </row>
    <row r="918" spans="1:19" x14ac:dyDescent="0.2">
      <c r="A918" s="218" t="s">
        <v>258</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241</v>
      </c>
      <c r="Q918" s="218" t="s">
        <v>240</v>
      </c>
      <c r="R918" s="218" t="s">
        <v>249</v>
      </c>
      <c r="S918" s="212">
        <v>44622.367442129631</v>
      </c>
    </row>
    <row r="919" spans="1:19" x14ac:dyDescent="0.2">
      <c r="A919" s="218" t="s">
        <v>258</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241</v>
      </c>
      <c r="Q919" s="218" t="s">
        <v>240</v>
      </c>
      <c r="R919" s="218" t="s">
        <v>249</v>
      </c>
      <c r="S919" s="212">
        <v>44622.367442129631</v>
      </c>
    </row>
    <row r="920" spans="1:19" x14ac:dyDescent="0.2">
      <c r="A920" s="218" t="s">
        <v>258</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241</v>
      </c>
      <c r="Q920" s="218" t="s">
        <v>240</v>
      </c>
      <c r="R920" s="218" t="s">
        <v>249</v>
      </c>
      <c r="S920" s="212">
        <v>44622.367442129631</v>
      </c>
    </row>
    <row r="921" spans="1:19" x14ac:dyDescent="0.2">
      <c r="A921" s="218" t="s">
        <v>258</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241</v>
      </c>
      <c r="Q921" s="218" t="s">
        <v>240</v>
      </c>
      <c r="R921" s="218" t="s">
        <v>249</v>
      </c>
      <c r="S921" s="212">
        <v>44622.367442129631</v>
      </c>
    </row>
    <row r="922" spans="1:19" x14ac:dyDescent="0.2">
      <c r="A922" s="218" t="s">
        <v>258</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241</v>
      </c>
      <c r="Q922" s="218" t="s">
        <v>240</v>
      </c>
      <c r="R922" s="218" t="s">
        <v>249</v>
      </c>
      <c r="S922" s="212">
        <v>44622.367442129631</v>
      </c>
    </row>
    <row r="923" spans="1:19" x14ac:dyDescent="0.2">
      <c r="A923" s="218" t="s">
        <v>258</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241</v>
      </c>
      <c r="Q923" s="218" t="s">
        <v>240</v>
      </c>
      <c r="R923" s="218" t="s">
        <v>249</v>
      </c>
      <c r="S923" s="212">
        <v>44622.367442129631</v>
      </c>
    </row>
    <row r="924" spans="1:19" x14ac:dyDescent="0.2">
      <c r="A924" s="218" t="s">
        <v>258</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241</v>
      </c>
      <c r="Q924" s="218" t="s">
        <v>240</v>
      </c>
      <c r="R924" s="218" t="s">
        <v>249</v>
      </c>
      <c r="S924" s="212">
        <v>44622.367442129631</v>
      </c>
    </row>
    <row r="925" spans="1:19" x14ac:dyDescent="0.2">
      <c r="A925" s="218" t="s">
        <v>258</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241</v>
      </c>
      <c r="Q925" s="218" t="s">
        <v>240</v>
      </c>
      <c r="R925" s="218" t="s">
        <v>249</v>
      </c>
      <c r="S925" s="212">
        <v>44622.367442129631</v>
      </c>
    </row>
    <row r="926" spans="1:19" x14ac:dyDescent="0.2">
      <c r="A926" s="218" t="s">
        <v>258</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241</v>
      </c>
      <c r="Q926" s="218" t="s">
        <v>240</v>
      </c>
      <c r="R926" s="218" t="s">
        <v>249</v>
      </c>
      <c r="S926" s="212">
        <v>44622.367442129631</v>
      </c>
    </row>
    <row r="927" spans="1:19" x14ac:dyDescent="0.2">
      <c r="A927" s="218" t="s">
        <v>258</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241</v>
      </c>
      <c r="Q927" s="218" t="s">
        <v>240</v>
      </c>
      <c r="R927" s="218" t="s">
        <v>249</v>
      </c>
      <c r="S927" s="212">
        <v>44622.367442129631</v>
      </c>
    </row>
    <row r="928" spans="1:19" x14ac:dyDescent="0.2">
      <c r="A928" s="218" t="s">
        <v>258</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241</v>
      </c>
      <c r="Q928" s="218" t="s">
        <v>240</v>
      </c>
      <c r="R928" s="218" t="s">
        <v>249</v>
      </c>
      <c r="S928" s="212">
        <v>44622.367442129631</v>
      </c>
    </row>
    <row r="929" spans="1:19" x14ac:dyDescent="0.2">
      <c r="A929" s="218" t="s">
        <v>258</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241</v>
      </c>
      <c r="Q929" s="218" t="s">
        <v>240</v>
      </c>
      <c r="R929" s="218" t="s">
        <v>249</v>
      </c>
      <c r="S929" s="212">
        <v>44622.367442129631</v>
      </c>
    </row>
    <row r="930" spans="1:19" x14ac:dyDescent="0.2">
      <c r="A930" s="218" t="s">
        <v>258</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241</v>
      </c>
      <c r="Q930" s="218" t="s">
        <v>240</v>
      </c>
      <c r="R930" s="218" t="s">
        <v>249</v>
      </c>
      <c r="S930" s="212">
        <v>44622.367442129631</v>
      </c>
    </row>
    <row r="931" spans="1:19" x14ac:dyDescent="0.2">
      <c r="A931" s="218" t="s">
        <v>258</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241</v>
      </c>
      <c r="Q931" s="218" t="s">
        <v>240</v>
      </c>
      <c r="R931" s="218" t="s">
        <v>249</v>
      </c>
      <c r="S931" s="212">
        <v>44622.367442129631</v>
      </c>
    </row>
    <row r="932" spans="1:19" x14ac:dyDescent="0.2">
      <c r="A932" s="218" t="s">
        <v>258</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241</v>
      </c>
      <c r="Q932" s="218" t="s">
        <v>240</v>
      </c>
      <c r="R932" s="218" t="s">
        <v>249</v>
      </c>
      <c r="S932" s="212">
        <v>44622.367442129631</v>
      </c>
    </row>
    <row r="933" spans="1:19" x14ac:dyDescent="0.2">
      <c r="A933" s="218" t="s">
        <v>258</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241</v>
      </c>
      <c r="Q933" s="218" t="s">
        <v>240</v>
      </c>
      <c r="R933" s="218" t="s">
        <v>249</v>
      </c>
      <c r="S933" s="212">
        <v>44622.367442129631</v>
      </c>
    </row>
    <row r="934" spans="1:19" x14ac:dyDescent="0.2">
      <c r="A934" s="218" t="s">
        <v>258</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241</v>
      </c>
      <c r="Q934" s="218" t="s">
        <v>240</v>
      </c>
      <c r="R934" s="218" t="s">
        <v>249</v>
      </c>
      <c r="S934" s="212">
        <v>44622.367442129631</v>
      </c>
    </row>
    <row r="935" spans="1:19" x14ac:dyDescent="0.2">
      <c r="A935" s="218" t="s">
        <v>258</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241</v>
      </c>
      <c r="Q935" s="218" t="s">
        <v>240</v>
      </c>
      <c r="R935" s="218" t="s">
        <v>249</v>
      </c>
      <c r="S935" s="212">
        <v>44622.367442129631</v>
      </c>
    </row>
    <row r="936" spans="1:19" x14ac:dyDescent="0.2">
      <c r="A936" s="218" t="s">
        <v>258</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241</v>
      </c>
      <c r="Q936" s="218" t="s">
        <v>240</v>
      </c>
      <c r="R936" s="218" t="s">
        <v>249</v>
      </c>
      <c r="S936" s="212">
        <v>44622.367442129631</v>
      </c>
    </row>
    <row r="937" spans="1:19" x14ac:dyDescent="0.2">
      <c r="A937" s="218" t="s">
        <v>258</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241</v>
      </c>
      <c r="Q937" s="218" t="s">
        <v>240</v>
      </c>
      <c r="R937" s="218" t="s">
        <v>249</v>
      </c>
      <c r="S937" s="212">
        <v>44622.367442129631</v>
      </c>
    </row>
    <row r="938" spans="1:19" x14ac:dyDescent="0.2">
      <c r="A938" s="218" t="s">
        <v>258</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241</v>
      </c>
      <c r="Q938" s="218" t="s">
        <v>240</v>
      </c>
      <c r="R938" s="218" t="s">
        <v>249</v>
      </c>
      <c r="S938" s="212">
        <v>44622.367442129631</v>
      </c>
    </row>
    <row r="939" spans="1:19" x14ac:dyDescent="0.2">
      <c r="A939" s="218" t="s">
        <v>258</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241</v>
      </c>
      <c r="Q939" s="218" t="s">
        <v>240</v>
      </c>
      <c r="R939" s="218" t="s">
        <v>249</v>
      </c>
      <c r="S939" s="212">
        <v>44622.367442129631</v>
      </c>
    </row>
    <row r="940" spans="1:19" x14ac:dyDescent="0.2">
      <c r="A940" s="218" t="s">
        <v>258</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241</v>
      </c>
      <c r="Q940" s="218" t="s">
        <v>240</v>
      </c>
      <c r="R940" s="218" t="s">
        <v>249</v>
      </c>
      <c r="S940" s="212">
        <v>44622.367442129631</v>
      </c>
    </row>
    <row r="941" spans="1:19" x14ac:dyDescent="0.2">
      <c r="A941" s="218" t="s">
        <v>258</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241</v>
      </c>
      <c r="Q941" s="218" t="s">
        <v>240</v>
      </c>
      <c r="R941" s="218" t="s">
        <v>249</v>
      </c>
      <c r="S941" s="212">
        <v>44622.367442129631</v>
      </c>
    </row>
    <row r="942" spans="1:19" x14ac:dyDescent="0.2">
      <c r="A942" s="218" t="s">
        <v>258</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241</v>
      </c>
      <c r="Q942" s="218" t="s">
        <v>240</v>
      </c>
      <c r="R942" s="218" t="s">
        <v>249</v>
      </c>
      <c r="S942" s="212">
        <v>44622.367442129631</v>
      </c>
    </row>
    <row r="943" spans="1:19" x14ac:dyDescent="0.2">
      <c r="A943" s="218" t="s">
        <v>258</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241</v>
      </c>
      <c r="Q943" s="218" t="s">
        <v>240</v>
      </c>
      <c r="R943" s="218" t="s">
        <v>249</v>
      </c>
      <c r="S943" s="212">
        <v>44622.367442129631</v>
      </c>
    </row>
    <row r="944" spans="1:19" x14ac:dyDescent="0.2">
      <c r="A944" s="218" t="s">
        <v>258</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241</v>
      </c>
      <c r="Q944" s="218" t="s">
        <v>240</v>
      </c>
      <c r="R944" s="218" t="s">
        <v>249</v>
      </c>
      <c r="S944" s="212">
        <v>44622.367442129631</v>
      </c>
    </row>
    <row r="945" spans="1:19" x14ac:dyDescent="0.2">
      <c r="A945" s="218" t="s">
        <v>258</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241</v>
      </c>
      <c r="Q945" s="218" t="s">
        <v>240</v>
      </c>
      <c r="R945" s="218" t="s">
        <v>249</v>
      </c>
      <c r="S945" s="212">
        <v>44622.367442129631</v>
      </c>
    </row>
    <row r="946" spans="1:19" x14ac:dyDescent="0.2">
      <c r="A946" s="218" t="s">
        <v>258</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241</v>
      </c>
      <c r="Q946" s="218" t="s">
        <v>240</v>
      </c>
      <c r="R946" s="218" t="s">
        <v>249</v>
      </c>
      <c r="S946" s="212">
        <v>44622.367442129631</v>
      </c>
    </row>
    <row r="947" spans="1:19" x14ac:dyDescent="0.2">
      <c r="A947" s="218" t="s">
        <v>258</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241</v>
      </c>
      <c r="Q947" s="218" t="s">
        <v>240</v>
      </c>
      <c r="R947" s="218" t="s">
        <v>249</v>
      </c>
      <c r="S947" s="212">
        <v>44622.367442129631</v>
      </c>
    </row>
    <row r="948" spans="1:19" x14ac:dyDescent="0.2">
      <c r="A948" s="218" t="s">
        <v>258</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241</v>
      </c>
      <c r="Q948" s="218" t="s">
        <v>240</v>
      </c>
      <c r="R948" s="218" t="s">
        <v>249</v>
      </c>
      <c r="S948" s="212">
        <v>44622.367442129631</v>
      </c>
    </row>
    <row r="949" spans="1:19" x14ac:dyDescent="0.2">
      <c r="A949" s="218" t="s">
        <v>258</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241</v>
      </c>
      <c r="Q949" s="218" t="s">
        <v>240</v>
      </c>
      <c r="R949" s="218" t="s">
        <v>249</v>
      </c>
      <c r="S949" s="212">
        <v>44622.367442129631</v>
      </c>
    </row>
    <row r="950" spans="1:19" x14ac:dyDescent="0.2">
      <c r="A950" s="218" t="s">
        <v>258</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241</v>
      </c>
      <c r="Q950" s="218" t="s">
        <v>240</v>
      </c>
      <c r="R950" s="218" t="s">
        <v>249</v>
      </c>
      <c r="S950" s="212">
        <v>44622.367442129631</v>
      </c>
    </row>
    <row r="951" spans="1:19" x14ac:dyDescent="0.2">
      <c r="A951" s="218" t="s">
        <v>258</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241</v>
      </c>
      <c r="Q951" s="218" t="s">
        <v>240</v>
      </c>
      <c r="R951" s="218" t="s">
        <v>249</v>
      </c>
      <c r="S951" s="212">
        <v>44622.367442129631</v>
      </c>
    </row>
    <row r="952" spans="1:19" x14ac:dyDescent="0.2">
      <c r="A952" s="218" t="s">
        <v>258</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241</v>
      </c>
      <c r="Q952" s="218" t="s">
        <v>240</v>
      </c>
      <c r="R952" s="218" t="s">
        <v>249</v>
      </c>
      <c r="S952" s="212">
        <v>44622.367442129631</v>
      </c>
    </row>
    <row r="953" spans="1:19" x14ac:dyDescent="0.2">
      <c r="A953" s="218" t="s">
        <v>258</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241</v>
      </c>
      <c r="Q953" s="218" t="s">
        <v>240</v>
      </c>
      <c r="R953" s="218" t="s">
        <v>249</v>
      </c>
      <c r="S953" s="212">
        <v>44622.367442129631</v>
      </c>
    </row>
    <row r="954" spans="1:19" x14ac:dyDescent="0.2">
      <c r="A954" s="218" t="s">
        <v>258</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241</v>
      </c>
      <c r="Q954" s="218" t="s">
        <v>240</v>
      </c>
      <c r="R954" s="218" t="s">
        <v>249</v>
      </c>
      <c r="S954" s="212">
        <v>44622.367442129631</v>
      </c>
    </row>
    <row r="955" spans="1:19" x14ac:dyDescent="0.2">
      <c r="A955" s="218" t="s">
        <v>258</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241</v>
      </c>
      <c r="Q955" s="218" t="s">
        <v>240</v>
      </c>
      <c r="R955" s="218" t="s">
        <v>249</v>
      </c>
      <c r="S955" s="212">
        <v>44622.367442129631</v>
      </c>
    </row>
    <row r="956" spans="1:19" x14ac:dyDescent="0.2">
      <c r="A956" s="218" t="s">
        <v>258</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241</v>
      </c>
      <c r="Q956" s="218" t="s">
        <v>240</v>
      </c>
      <c r="R956" s="218" t="s">
        <v>249</v>
      </c>
      <c r="S956" s="212">
        <v>44622.367442129631</v>
      </c>
    </row>
    <row r="957" spans="1:19" x14ac:dyDescent="0.2">
      <c r="A957" s="218" t="s">
        <v>258</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241</v>
      </c>
      <c r="Q957" s="218" t="s">
        <v>240</v>
      </c>
      <c r="R957" s="218" t="s">
        <v>249</v>
      </c>
      <c r="S957" s="212">
        <v>44622.367442129631</v>
      </c>
    </row>
    <row r="958" spans="1:19" x14ac:dyDescent="0.2">
      <c r="A958" s="218" t="s">
        <v>258</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241</v>
      </c>
      <c r="Q958" s="218" t="s">
        <v>240</v>
      </c>
      <c r="R958" s="218" t="s">
        <v>249</v>
      </c>
      <c r="S958" s="212">
        <v>44622.367442129631</v>
      </c>
    </row>
    <row r="959" spans="1:19" x14ac:dyDescent="0.2">
      <c r="A959" s="218" t="s">
        <v>258</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241</v>
      </c>
      <c r="Q959" s="218" t="s">
        <v>240</v>
      </c>
      <c r="R959" s="218" t="s">
        <v>249</v>
      </c>
      <c r="S959" s="212">
        <v>44622.367442129631</v>
      </c>
    </row>
    <row r="960" spans="1:19" x14ac:dyDescent="0.2">
      <c r="A960" s="218" t="s">
        <v>258</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241</v>
      </c>
      <c r="Q960" s="218" t="s">
        <v>240</v>
      </c>
      <c r="R960" s="218" t="s">
        <v>249</v>
      </c>
      <c r="S960" s="212">
        <v>44622.367442129631</v>
      </c>
    </row>
    <row r="961" spans="1:19" x14ac:dyDescent="0.2">
      <c r="A961" s="218" t="s">
        <v>258</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241</v>
      </c>
      <c r="Q961" s="218" t="s">
        <v>240</v>
      </c>
      <c r="R961" s="218" t="s">
        <v>249</v>
      </c>
      <c r="S961" s="212">
        <v>44622.367442129631</v>
      </c>
    </row>
    <row r="962" spans="1:19" x14ac:dyDescent="0.2">
      <c r="A962" s="218" t="s">
        <v>258</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241</v>
      </c>
      <c r="Q962" s="218" t="s">
        <v>240</v>
      </c>
      <c r="R962" s="218" t="s">
        <v>249</v>
      </c>
      <c r="S962" s="212">
        <v>44622.367442129631</v>
      </c>
    </row>
    <row r="963" spans="1:19" x14ac:dyDescent="0.2">
      <c r="A963" s="218" t="s">
        <v>258</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241</v>
      </c>
      <c r="Q963" s="218" t="s">
        <v>240</v>
      </c>
      <c r="R963" s="218" t="s">
        <v>249</v>
      </c>
      <c r="S963" s="212">
        <v>44622.367442129631</v>
      </c>
    </row>
    <row r="964" spans="1:19" x14ac:dyDescent="0.2">
      <c r="A964" s="218" t="s">
        <v>258</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241</v>
      </c>
      <c r="Q964" s="218" t="s">
        <v>240</v>
      </c>
      <c r="R964" s="218" t="s">
        <v>249</v>
      </c>
      <c r="S964" s="212">
        <v>44622.367442129631</v>
      </c>
    </row>
    <row r="965" spans="1:19" x14ac:dyDescent="0.2">
      <c r="A965" s="218" t="s">
        <v>258</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241</v>
      </c>
      <c r="Q965" s="218" t="s">
        <v>240</v>
      </c>
      <c r="R965" s="218" t="s">
        <v>249</v>
      </c>
      <c r="S965" s="212">
        <v>44622.367766203701</v>
      </c>
    </row>
    <row r="966" spans="1:19" x14ac:dyDescent="0.2">
      <c r="A966" s="218" t="s">
        <v>258</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241</v>
      </c>
      <c r="Q966" s="218" t="s">
        <v>240</v>
      </c>
      <c r="R966" s="218" t="s">
        <v>249</v>
      </c>
      <c r="S966" s="212">
        <v>44622.367766203701</v>
      </c>
    </row>
    <row r="967" spans="1:19" x14ac:dyDescent="0.2">
      <c r="A967" s="218" t="s">
        <v>258</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241</v>
      </c>
      <c r="Q967" s="218" t="s">
        <v>240</v>
      </c>
      <c r="R967" s="218" t="s">
        <v>249</v>
      </c>
      <c r="S967" s="212">
        <v>44622.367766203701</v>
      </c>
    </row>
    <row r="968" spans="1:19" x14ac:dyDescent="0.2">
      <c r="A968" s="218" t="s">
        <v>258</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241</v>
      </c>
      <c r="Q968" s="218" t="s">
        <v>240</v>
      </c>
      <c r="R968" s="218" t="s">
        <v>249</v>
      </c>
      <c r="S968" s="212">
        <v>44622.367766203701</v>
      </c>
    </row>
    <row r="969" spans="1:19" x14ac:dyDescent="0.2">
      <c r="A969" s="218" t="s">
        <v>258</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241</v>
      </c>
      <c r="Q969" s="218" t="s">
        <v>240</v>
      </c>
      <c r="R969" s="218" t="s">
        <v>249</v>
      </c>
      <c r="S969" s="212">
        <v>44622.367766203701</v>
      </c>
    </row>
    <row r="970" spans="1:19" x14ac:dyDescent="0.2">
      <c r="A970" s="218" t="s">
        <v>258</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241</v>
      </c>
      <c r="Q970" s="218" t="s">
        <v>240</v>
      </c>
      <c r="R970" s="218" t="s">
        <v>249</v>
      </c>
      <c r="S970" s="212">
        <v>44622.367766203701</v>
      </c>
    </row>
    <row r="971" spans="1:19" x14ac:dyDescent="0.2">
      <c r="A971" s="218" t="s">
        <v>258</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241</v>
      </c>
      <c r="Q971" s="218" t="s">
        <v>240</v>
      </c>
      <c r="R971" s="218" t="s">
        <v>249</v>
      </c>
      <c r="S971" s="212">
        <v>44622.367766203701</v>
      </c>
    </row>
    <row r="972" spans="1:19" x14ac:dyDescent="0.2">
      <c r="A972" s="218" t="s">
        <v>258</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241</v>
      </c>
      <c r="Q972" s="218" t="s">
        <v>240</v>
      </c>
      <c r="R972" s="218" t="s">
        <v>249</v>
      </c>
      <c r="S972" s="212">
        <v>44622.367766203701</v>
      </c>
    </row>
    <row r="973" spans="1:19" x14ac:dyDescent="0.2">
      <c r="A973" s="218" t="s">
        <v>258</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241</v>
      </c>
      <c r="Q973" s="218" t="s">
        <v>240</v>
      </c>
      <c r="R973" s="218" t="s">
        <v>249</v>
      </c>
      <c r="S973" s="212">
        <v>44622.367766203701</v>
      </c>
    </row>
    <row r="974" spans="1:19" x14ac:dyDescent="0.2">
      <c r="A974" s="218" t="s">
        <v>258</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241</v>
      </c>
      <c r="Q974" s="218" t="s">
        <v>240</v>
      </c>
      <c r="R974" s="218" t="s">
        <v>249</v>
      </c>
      <c r="S974" s="212">
        <v>44622.367766203701</v>
      </c>
    </row>
    <row r="975" spans="1:19" x14ac:dyDescent="0.2">
      <c r="A975" s="218" t="s">
        <v>258</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241</v>
      </c>
      <c r="Q975" s="218" t="s">
        <v>240</v>
      </c>
      <c r="R975" s="218" t="s">
        <v>249</v>
      </c>
      <c r="S975" s="212">
        <v>44622.367766203701</v>
      </c>
    </row>
    <row r="976" spans="1:19" x14ac:dyDescent="0.2">
      <c r="A976" s="218" t="s">
        <v>258</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241</v>
      </c>
      <c r="Q976" s="218" t="s">
        <v>240</v>
      </c>
      <c r="R976" s="218" t="s">
        <v>249</v>
      </c>
      <c r="S976" s="212">
        <v>44622.367766203701</v>
      </c>
    </row>
    <row r="977" spans="1:19" x14ac:dyDescent="0.2">
      <c r="A977" s="218" t="s">
        <v>258</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241</v>
      </c>
      <c r="Q977" s="218" t="s">
        <v>240</v>
      </c>
      <c r="R977" s="218" t="s">
        <v>249</v>
      </c>
      <c r="S977" s="212">
        <v>44622.367766203701</v>
      </c>
    </row>
    <row r="978" spans="1:19" x14ac:dyDescent="0.2">
      <c r="A978" s="218" t="s">
        <v>258</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241</v>
      </c>
      <c r="Q978" s="218" t="s">
        <v>240</v>
      </c>
      <c r="R978" s="218" t="s">
        <v>249</v>
      </c>
      <c r="S978" s="212">
        <v>44622.367766203701</v>
      </c>
    </row>
    <row r="979" spans="1:19" x14ac:dyDescent="0.2">
      <c r="A979" s="218" t="s">
        <v>258</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241</v>
      </c>
      <c r="Q979" s="218" t="s">
        <v>240</v>
      </c>
      <c r="R979" s="218" t="s">
        <v>249</v>
      </c>
      <c r="S979" s="212">
        <v>44622.367766203701</v>
      </c>
    </row>
    <row r="980" spans="1:19" x14ac:dyDescent="0.2">
      <c r="A980" s="218" t="s">
        <v>258</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241</v>
      </c>
      <c r="Q980" s="218" t="s">
        <v>240</v>
      </c>
      <c r="R980" s="218" t="s">
        <v>249</v>
      </c>
      <c r="S980" s="212">
        <v>44622.367766203701</v>
      </c>
    </row>
    <row r="981" spans="1:19" x14ac:dyDescent="0.2">
      <c r="A981" s="218" t="s">
        <v>258</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241</v>
      </c>
      <c r="Q981" s="218" t="s">
        <v>240</v>
      </c>
      <c r="R981" s="218" t="s">
        <v>249</v>
      </c>
      <c r="S981" s="212">
        <v>44622.367766203701</v>
      </c>
    </row>
    <row r="982" spans="1:19" x14ac:dyDescent="0.2">
      <c r="A982" s="218" t="s">
        <v>258</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241</v>
      </c>
      <c r="Q982" s="218" t="s">
        <v>240</v>
      </c>
      <c r="R982" s="218" t="s">
        <v>249</v>
      </c>
      <c r="S982" s="212">
        <v>44622.367766203701</v>
      </c>
    </row>
    <row r="983" spans="1:19" x14ac:dyDescent="0.2">
      <c r="A983" s="218" t="s">
        <v>258</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241</v>
      </c>
      <c r="Q983" s="218" t="s">
        <v>240</v>
      </c>
      <c r="R983" s="218" t="s">
        <v>249</v>
      </c>
      <c r="S983" s="212">
        <v>44622.367766203701</v>
      </c>
    </row>
    <row r="984" spans="1:19" x14ac:dyDescent="0.2">
      <c r="A984" s="218" t="s">
        <v>258</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241</v>
      </c>
      <c r="Q984" s="218" t="s">
        <v>240</v>
      </c>
      <c r="R984" s="218" t="s">
        <v>249</v>
      </c>
      <c r="S984" s="212">
        <v>44622.367766203701</v>
      </c>
    </row>
    <row r="985" spans="1:19" x14ac:dyDescent="0.2">
      <c r="A985" s="218" t="s">
        <v>258</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241</v>
      </c>
      <c r="Q985" s="218" t="s">
        <v>240</v>
      </c>
      <c r="R985" s="218" t="s">
        <v>249</v>
      </c>
      <c r="S985" s="212">
        <v>44622.367766203701</v>
      </c>
    </row>
    <row r="986" spans="1:19" x14ac:dyDescent="0.2">
      <c r="A986" s="218" t="s">
        <v>258</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241</v>
      </c>
      <c r="Q986" s="218" t="s">
        <v>240</v>
      </c>
      <c r="R986" s="218" t="s">
        <v>249</v>
      </c>
      <c r="S986" s="212">
        <v>44622.367766203701</v>
      </c>
    </row>
    <row r="987" spans="1:19" x14ac:dyDescent="0.2">
      <c r="A987" s="218" t="s">
        <v>258</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241</v>
      </c>
      <c r="Q987" s="218" t="s">
        <v>240</v>
      </c>
      <c r="R987" s="218" t="s">
        <v>249</v>
      </c>
      <c r="S987" s="212">
        <v>44622.367766203701</v>
      </c>
    </row>
    <row r="988" spans="1:19" x14ac:dyDescent="0.2">
      <c r="A988" s="218" t="s">
        <v>258</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241</v>
      </c>
      <c r="Q988" s="218" t="s">
        <v>240</v>
      </c>
      <c r="R988" s="218" t="s">
        <v>249</v>
      </c>
      <c r="S988" s="212">
        <v>44622.367766203701</v>
      </c>
    </row>
    <row r="989" spans="1:19" x14ac:dyDescent="0.2">
      <c r="A989" s="218" t="s">
        <v>258</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241</v>
      </c>
      <c r="Q989" s="218" t="s">
        <v>240</v>
      </c>
      <c r="R989" s="218" t="s">
        <v>249</v>
      </c>
      <c r="S989" s="212">
        <v>44622.367766203701</v>
      </c>
    </row>
    <row r="990" spans="1:19" x14ac:dyDescent="0.2">
      <c r="A990" s="218" t="s">
        <v>258</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241</v>
      </c>
      <c r="Q990" s="218" t="s">
        <v>240</v>
      </c>
      <c r="R990" s="218" t="s">
        <v>249</v>
      </c>
      <c r="S990" s="212">
        <v>44622.367766203701</v>
      </c>
    </row>
    <row r="991" spans="1:19" x14ac:dyDescent="0.2">
      <c r="A991" s="218" t="s">
        <v>258</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241</v>
      </c>
      <c r="Q991" s="218" t="s">
        <v>240</v>
      </c>
      <c r="R991" s="218" t="s">
        <v>249</v>
      </c>
      <c r="S991" s="212">
        <v>44622.367766203701</v>
      </c>
    </row>
    <row r="992" spans="1:19" x14ac:dyDescent="0.2">
      <c r="A992" s="218" t="s">
        <v>258</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241</v>
      </c>
      <c r="Q992" s="218" t="s">
        <v>240</v>
      </c>
      <c r="R992" s="218" t="s">
        <v>249</v>
      </c>
      <c r="S992" s="212">
        <v>44622.367766203701</v>
      </c>
    </row>
    <row r="993" spans="1:19" x14ac:dyDescent="0.2">
      <c r="A993" s="218" t="s">
        <v>258</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241</v>
      </c>
      <c r="Q993" s="218" t="s">
        <v>240</v>
      </c>
      <c r="R993" s="218" t="s">
        <v>249</v>
      </c>
      <c r="S993" s="212">
        <v>44622.367766203701</v>
      </c>
    </row>
    <row r="994" spans="1:19" x14ac:dyDescent="0.2">
      <c r="A994" s="218" t="s">
        <v>258</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241</v>
      </c>
      <c r="Q994" s="218" t="s">
        <v>240</v>
      </c>
      <c r="R994" s="218" t="s">
        <v>249</v>
      </c>
      <c r="S994" s="212">
        <v>44622.367766203701</v>
      </c>
    </row>
    <row r="995" spans="1:19" x14ac:dyDescent="0.2">
      <c r="A995" s="218" t="s">
        <v>258</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241</v>
      </c>
      <c r="Q995" s="218" t="s">
        <v>240</v>
      </c>
      <c r="R995" s="218" t="s">
        <v>249</v>
      </c>
      <c r="S995" s="212">
        <v>44622.367766203701</v>
      </c>
    </row>
    <row r="996" spans="1:19" x14ac:dyDescent="0.2">
      <c r="A996" s="218" t="s">
        <v>258</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241</v>
      </c>
      <c r="Q996" s="218" t="s">
        <v>240</v>
      </c>
      <c r="R996" s="218" t="s">
        <v>249</v>
      </c>
      <c r="S996" s="212">
        <v>44622.367766203701</v>
      </c>
    </row>
    <row r="997" spans="1:19" x14ac:dyDescent="0.2">
      <c r="A997" s="218" t="s">
        <v>258</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241</v>
      </c>
      <c r="Q997" s="218" t="s">
        <v>240</v>
      </c>
      <c r="R997" s="218" t="s">
        <v>249</v>
      </c>
      <c r="S997" s="212">
        <v>44622.367766203701</v>
      </c>
    </row>
    <row r="998" spans="1:19" x14ac:dyDescent="0.2">
      <c r="A998" s="218" t="s">
        <v>258</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241</v>
      </c>
      <c r="Q998" s="218" t="s">
        <v>240</v>
      </c>
      <c r="R998" s="218" t="s">
        <v>249</v>
      </c>
      <c r="S998" s="212">
        <v>44622.367766203701</v>
      </c>
    </row>
    <row r="999" spans="1:19" x14ac:dyDescent="0.2">
      <c r="A999" s="218" t="s">
        <v>258</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241</v>
      </c>
      <c r="Q999" s="218" t="s">
        <v>240</v>
      </c>
      <c r="R999" s="218" t="s">
        <v>249</v>
      </c>
      <c r="S999" s="212">
        <v>44622.367766203701</v>
      </c>
    </row>
    <row r="1000" spans="1:19" x14ac:dyDescent="0.2">
      <c r="A1000" s="218" t="s">
        <v>258</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241</v>
      </c>
      <c r="Q1000" s="218" t="s">
        <v>240</v>
      </c>
      <c r="R1000" s="218" t="s">
        <v>249</v>
      </c>
      <c r="S1000" s="212">
        <v>44622.367766203701</v>
      </c>
    </row>
    <row r="1001" spans="1:19" x14ac:dyDescent="0.2">
      <c r="A1001" s="218" t="s">
        <v>258</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241</v>
      </c>
      <c r="Q1001" s="218" t="s">
        <v>240</v>
      </c>
      <c r="R1001" s="218" t="s">
        <v>249</v>
      </c>
      <c r="S1001" s="212">
        <v>44622.367766203701</v>
      </c>
    </row>
    <row r="1002" spans="1:19" x14ac:dyDescent="0.2">
      <c r="A1002" s="218" t="s">
        <v>258</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241</v>
      </c>
      <c r="Q1002" s="218" t="s">
        <v>240</v>
      </c>
      <c r="R1002" s="218" t="s">
        <v>249</v>
      </c>
      <c r="S1002" s="212">
        <v>44622.367766203701</v>
      </c>
    </row>
    <row r="1003" spans="1:19" x14ac:dyDescent="0.2">
      <c r="A1003" s="218" t="s">
        <v>258</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241</v>
      </c>
      <c r="Q1003" s="218" t="s">
        <v>240</v>
      </c>
      <c r="R1003" s="218" t="s">
        <v>249</v>
      </c>
      <c r="S1003" s="212">
        <v>44622.367766203701</v>
      </c>
    </row>
    <row r="1004" spans="1:19" x14ac:dyDescent="0.2">
      <c r="A1004" s="218" t="s">
        <v>258</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241</v>
      </c>
      <c r="Q1004" s="218" t="s">
        <v>240</v>
      </c>
      <c r="R1004" s="218" t="s">
        <v>249</v>
      </c>
      <c r="S1004" s="212">
        <v>44622.367766203701</v>
      </c>
    </row>
    <row r="1005" spans="1:19" x14ac:dyDescent="0.2">
      <c r="A1005" s="218" t="s">
        <v>258</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241</v>
      </c>
      <c r="Q1005" s="218" t="s">
        <v>240</v>
      </c>
      <c r="R1005" s="218" t="s">
        <v>249</v>
      </c>
      <c r="S1005" s="212">
        <v>44622.367766203701</v>
      </c>
    </row>
    <row r="1006" spans="1:19" x14ac:dyDescent="0.2">
      <c r="A1006" s="218" t="s">
        <v>258</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241</v>
      </c>
      <c r="Q1006" s="218" t="s">
        <v>240</v>
      </c>
      <c r="R1006" s="218" t="s">
        <v>249</v>
      </c>
      <c r="S1006" s="212">
        <v>44622.367766203701</v>
      </c>
    </row>
    <row r="1007" spans="1:19" x14ac:dyDescent="0.2">
      <c r="A1007" s="218" t="s">
        <v>258</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241</v>
      </c>
      <c r="Q1007" s="218" t="s">
        <v>240</v>
      </c>
      <c r="R1007" s="218" t="s">
        <v>249</v>
      </c>
      <c r="S1007" s="212">
        <v>44622.367766203701</v>
      </c>
    </row>
    <row r="1008" spans="1:19" x14ac:dyDescent="0.2">
      <c r="A1008" s="218" t="s">
        <v>258</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241</v>
      </c>
      <c r="Q1008" s="218" t="s">
        <v>240</v>
      </c>
      <c r="R1008" s="218" t="s">
        <v>249</v>
      </c>
      <c r="S1008" s="212">
        <v>44622.367766203701</v>
      </c>
    </row>
    <row r="1009" spans="1:19" x14ac:dyDescent="0.2">
      <c r="A1009" s="218" t="s">
        <v>258</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241</v>
      </c>
      <c r="Q1009" s="218" t="s">
        <v>240</v>
      </c>
      <c r="R1009" s="218" t="s">
        <v>249</v>
      </c>
      <c r="S1009" s="212">
        <v>44622.367766203701</v>
      </c>
    </row>
    <row r="1010" spans="1:19" x14ac:dyDescent="0.2">
      <c r="A1010" s="218" t="s">
        <v>258</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241</v>
      </c>
      <c r="Q1010" s="218" t="s">
        <v>240</v>
      </c>
      <c r="R1010" s="218" t="s">
        <v>249</v>
      </c>
      <c r="S1010" s="212">
        <v>44622.367766203701</v>
      </c>
    </row>
    <row r="1011" spans="1:19" x14ac:dyDescent="0.2">
      <c r="A1011" s="218" t="s">
        <v>258</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241</v>
      </c>
      <c r="Q1011" s="218" t="s">
        <v>240</v>
      </c>
      <c r="R1011" s="218" t="s">
        <v>249</v>
      </c>
      <c r="S1011" s="212">
        <v>44622.367766203701</v>
      </c>
    </row>
    <row r="1012" spans="1:19" x14ac:dyDescent="0.2">
      <c r="A1012" s="218" t="s">
        <v>258</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241</v>
      </c>
      <c r="Q1012" s="218" t="s">
        <v>240</v>
      </c>
      <c r="R1012" s="218" t="s">
        <v>249</v>
      </c>
      <c r="S1012" s="212">
        <v>44622.367766203701</v>
      </c>
    </row>
    <row r="1013" spans="1:19" x14ac:dyDescent="0.2">
      <c r="A1013" s="218" t="s">
        <v>258</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241</v>
      </c>
      <c r="Q1013" s="218" t="s">
        <v>240</v>
      </c>
      <c r="R1013" s="218" t="s">
        <v>249</v>
      </c>
      <c r="S1013" s="212">
        <v>44622.367766203701</v>
      </c>
    </row>
    <row r="1014" spans="1:19" x14ac:dyDescent="0.2">
      <c r="A1014" s="218" t="s">
        <v>258</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241</v>
      </c>
      <c r="Q1014" s="218" t="s">
        <v>240</v>
      </c>
      <c r="R1014" s="218" t="s">
        <v>249</v>
      </c>
      <c r="S1014" s="212">
        <v>44622.367766203701</v>
      </c>
    </row>
    <row r="1015" spans="1:19" x14ac:dyDescent="0.2">
      <c r="A1015" s="218" t="s">
        <v>258</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241</v>
      </c>
      <c r="Q1015" s="218" t="s">
        <v>240</v>
      </c>
      <c r="R1015" s="218" t="s">
        <v>249</v>
      </c>
      <c r="S1015" s="212">
        <v>44622.367766203701</v>
      </c>
    </row>
    <row r="1016" spans="1:19" x14ac:dyDescent="0.2">
      <c r="A1016" s="218" t="s">
        <v>258</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241</v>
      </c>
      <c r="Q1016" s="218" t="s">
        <v>240</v>
      </c>
      <c r="R1016" s="218" t="s">
        <v>249</v>
      </c>
      <c r="S1016" s="212">
        <v>44622.367766203701</v>
      </c>
    </row>
    <row r="1017" spans="1:19" x14ac:dyDescent="0.2">
      <c r="A1017" s="218" t="s">
        <v>258</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241</v>
      </c>
      <c r="Q1017" s="218" t="s">
        <v>240</v>
      </c>
      <c r="R1017" s="218" t="s">
        <v>249</v>
      </c>
      <c r="S1017" s="212">
        <v>44622.367766203701</v>
      </c>
    </row>
    <row r="1018" spans="1:19" x14ac:dyDescent="0.2">
      <c r="A1018" s="218" t="s">
        <v>258</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241</v>
      </c>
      <c r="Q1018" s="218" t="s">
        <v>240</v>
      </c>
      <c r="R1018" s="218" t="s">
        <v>249</v>
      </c>
      <c r="S1018" s="212">
        <v>44622.367766203701</v>
      </c>
    </row>
    <row r="1019" spans="1:19" x14ac:dyDescent="0.2">
      <c r="A1019" s="218" t="s">
        <v>258</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241</v>
      </c>
      <c r="Q1019" s="218" t="s">
        <v>240</v>
      </c>
      <c r="R1019" s="218" t="s">
        <v>249</v>
      </c>
      <c r="S1019" s="212">
        <v>44622.367766203701</v>
      </c>
    </row>
    <row r="1020" spans="1:19" x14ac:dyDescent="0.2">
      <c r="A1020" s="218" t="s">
        <v>258</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241</v>
      </c>
      <c r="Q1020" s="218" t="s">
        <v>240</v>
      </c>
      <c r="R1020" s="218" t="s">
        <v>249</v>
      </c>
      <c r="S1020" s="212">
        <v>44622.367766203701</v>
      </c>
    </row>
    <row r="1021" spans="1:19" x14ac:dyDescent="0.2">
      <c r="A1021" s="218" t="s">
        <v>258</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241</v>
      </c>
      <c r="Q1021" s="218" t="s">
        <v>240</v>
      </c>
      <c r="R1021" s="218" t="s">
        <v>249</v>
      </c>
      <c r="S1021" s="212">
        <v>44622.367766203701</v>
      </c>
    </row>
    <row r="1022" spans="1:19" x14ac:dyDescent="0.2">
      <c r="A1022" s="218" t="s">
        <v>258</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241</v>
      </c>
      <c r="Q1022" s="218" t="s">
        <v>240</v>
      </c>
      <c r="R1022" s="218" t="s">
        <v>249</v>
      </c>
      <c r="S1022" s="212">
        <v>44622.367766203701</v>
      </c>
    </row>
    <row r="1023" spans="1:19" x14ac:dyDescent="0.2">
      <c r="A1023" s="218" t="s">
        <v>258</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241</v>
      </c>
      <c r="Q1023" s="218" t="s">
        <v>240</v>
      </c>
      <c r="R1023" s="218" t="s">
        <v>249</v>
      </c>
      <c r="S1023" s="212">
        <v>44622.367766203701</v>
      </c>
    </row>
    <row r="1024" spans="1:19" x14ac:dyDescent="0.2">
      <c r="A1024" s="218" t="s">
        <v>258</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241</v>
      </c>
      <c r="Q1024" s="218" t="s">
        <v>240</v>
      </c>
      <c r="R1024" s="218" t="s">
        <v>249</v>
      </c>
      <c r="S1024" s="212">
        <v>44622.367766203701</v>
      </c>
    </row>
    <row r="1025" spans="1:19" x14ac:dyDescent="0.2">
      <c r="A1025" s="218" t="s">
        <v>258</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241</v>
      </c>
      <c r="Q1025" s="218" t="s">
        <v>240</v>
      </c>
      <c r="R1025" s="218" t="s">
        <v>249</v>
      </c>
      <c r="S1025" s="212">
        <v>44622.367766203701</v>
      </c>
    </row>
    <row r="1026" spans="1:19" x14ac:dyDescent="0.2">
      <c r="A1026" s="218" t="s">
        <v>258</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241</v>
      </c>
      <c r="Q1026" s="218" t="s">
        <v>240</v>
      </c>
      <c r="R1026" s="218" t="s">
        <v>249</v>
      </c>
      <c r="S1026" s="212">
        <v>44622.367766203701</v>
      </c>
    </row>
    <row r="1027" spans="1:19" x14ac:dyDescent="0.2">
      <c r="A1027" s="218" t="s">
        <v>258</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241</v>
      </c>
      <c r="Q1027" s="218" t="s">
        <v>240</v>
      </c>
      <c r="R1027" s="218" t="s">
        <v>249</v>
      </c>
      <c r="S1027" s="212">
        <v>44622.367766203701</v>
      </c>
    </row>
    <row r="1028" spans="1:19" x14ac:dyDescent="0.2">
      <c r="A1028" s="218" t="s">
        <v>258</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241</v>
      </c>
      <c r="Q1028" s="218" t="s">
        <v>240</v>
      </c>
      <c r="R1028" s="218" t="s">
        <v>249</v>
      </c>
      <c r="S1028" s="212">
        <v>44622.367766203701</v>
      </c>
    </row>
    <row r="1029" spans="1:19" x14ac:dyDescent="0.2">
      <c r="A1029" s="218" t="s">
        <v>258</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241</v>
      </c>
      <c r="Q1029" s="218" t="s">
        <v>240</v>
      </c>
      <c r="R1029" s="218" t="s">
        <v>249</v>
      </c>
      <c r="S1029" s="212">
        <v>44622.367766203701</v>
      </c>
    </row>
    <row r="1030" spans="1:19" x14ac:dyDescent="0.2">
      <c r="A1030" s="218" t="s">
        <v>258</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241</v>
      </c>
      <c r="Q1030" s="218" t="s">
        <v>240</v>
      </c>
      <c r="R1030" s="218" t="s">
        <v>249</v>
      </c>
      <c r="S1030" s="212">
        <v>44622.367766203701</v>
      </c>
    </row>
    <row r="1031" spans="1:19" x14ac:dyDescent="0.2">
      <c r="A1031" s="218" t="s">
        <v>258</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241</v>
      </c>
      <c r="Q1031" s="218" t="s">
        <v>240</v>
      </c>
      <c r="R1031" s="218" t="s">
        <v>249</v>
      </c>
      <c r="S1031" s="212">
        <v>44622.367766203701</v>
      </c>
    </row>
    <row r="1032" spans="1:19" x14ac:dyDescent="0.2">
      <c r="A1032" s="218" t="s">
        <v>258</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241</v>
      </c>
      <c r="Q1032" s="218" t="s">
        <v>240</v>
      </c>
      <c r="R1032" s="218" t="s">
        <v>249</v>
      </c>
      <c r="S1032" s="212">
        <v>44622.367766203701</v>
      </c>
    </row>
    <row r="1033" spans="1:19" x14ac:dyDescent="0.2">
      <c r="A1033" s="218" t="s">
        <v>258</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241</v>
      </c>
      <c r="Q1033" s="218" t="s">
        <v>240</v>
      </c>
      <c r="R1033" s="218" t="s">
        <v>249</v>
      </c>
      <c r="S1033" s="212">
        <v>44622.367766203701</v>
      </c>
    </row>
    <row r="1034" spans="1:19" x14ac:dyDescent="0.2">
      <c r="A1034" s="218" t="s">
        <v>258</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241</v>
      </c>
      <c r="Q1034" s="218" t="s">
        <v>240</v>
      </c>
      <c r="R1034" s="218" t="s">
        <v>249</v>
      </c>
      <c r="S1034" s="212">
        <v>44622.367766203701</v>
      </c>
    </row>
    <row r="1035" spans="1:19" x14ac:dyDescent="0.2">
      <c r="A1035" s="218" t="s">
        <v>258</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241</v>
      </c>
      <c r="Q1035" s="218" t="s">
        <v>240</v>
      </c>
      <c r="R1035" s="218" t="s">
        <v>249</v>
      </c>
      <c r="S1035" s="212">
        <v>44622.367766203701</v>
      </c>
    </row>
    <row r="1036" spans="1:19" x14ac:dyDescent="0.2">
      <c r="A1036" s="218" t="s">
        <v>258</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241</v>
      </c>
      <c r="Q1036" s="218" t="s">
        <v>240</v>
      </c>
      <c r="R1036" s="218" t="s">
        <v>249</v>
      </c>
      <c r="S1036" s="212">
        <v>44622.367766203701</v>
      </c>
    </row>
    <row r="1037" spans="1:19" x14ac:dyDescent="0.2">
      <c r="A1037" s="218" t="s">
        <v>258</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241</v>
      </c>
      <c r="Q1037" s="218" t="s">
        <v>240</v>
      </c>
      <c r="R1037" s="218" t="s">
        <v>249</v>
      </c>
      <c r="S1037" s="212">
        <v>44622.367766203701</v>
      </c>
    </row>
    <row r="1038" spans="1:19" x14ac:dyDescent="0.2">
      <c r="A1038" s="218" t="s">
        <v>258</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241</v>
      </c>
      <c r="Q1038" s="218" t="s">
        <v>240</v>
      </c>
      <c r="R1038" s="218" t="s">
        <v>249</v>
      </c>
      <c r="S1038" s="212">
        <v>44622.367766203701</v>
      </c>
    </row>
    <row r="1039" spans="1:19" x14ac:dyDescent="0.2">
      <c r="A1039" s="218" t="s">
        <v>258</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241</v>
      </c>
      <c r="Q1039" s="218" t="s">
        <v>240</v>
      </c>
      <c r="R1039" s="218" t="s">
        <v>249</v>
      </c>
      <c r="S1039" s="212">
        <v>44622.367766203701</v>
      </c>
    </row>
    <row r="1040" spans="1:19" x14ac:dyDescent="0.2">
      <c r="A1040" s="218" t="s">
        <v>258</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241</v>
      </c>
      <c r="Q1040" s="218" t="s">
        <v>240</v>
      </c>
      <c r="R1040" s="218" t="s">
        <v>249</v>
      </c>
      <c r="S1040" s="212">
        <v>44622.367766203701</v>
      </c>
    </row>
    <row r="1041" spans="1:19" x14ac:dyDescent="0.2">
      <c r="A1041" s="218" t="s">
        <v>258</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241</v>
      </c>
      <c r="Q1041" s="218" t="s">
        <v>240</v>
      </c>
      <c r="R1041" s="218" t="s">
        <v>249</v>
      </c>
      <c r="S1041" s="212">
        <v>44622.367766203701</v>
      </c>
    </row>
    <row r="1042" spans="1:19" x14ac:dyDescent="0.2">
      <c r="A1042" s="218" t="s">
        <v>258</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241</v>
      </c>
      <c r="Q1042" s="218" t="s">
        <v>240</v>
      </c>
      <c r="R1042" s="218" t="s">
        <v>249</v>
      </c>
      <c r="S1042" s="212">
        <v>44622.367766203701</v>
      </c>
    </row>
    <row r="1043" spans="1:19" x14ac:dyDescent="0.2">
      <c r="A1043" s="218" t="s">
        <v>258</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241</v>
      </c>
      <c r="Q1043" s="218" t="s">
        <v>240</v>
      </c>
      <c r="R1043" s="218" t="s">
        <v>249</v>
      </c>
      <c r="S1043" s="212">
        <v>44622.367766203701</v>
      </c>
    </row>
    <row r="1044" spans="1:19" x14ac:dyDescent="0.2">
      <c r="A1044" s="218" t="s">
        <v>258</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241</v>
      </c>
      <c r="Q1044" s="218" t="s">
        <v>240</v>
      </c>
      <c r="R1044" s="218" t="s">
        <v>249</v>
      </c>
      <c r="S1044" s="212">
        <v>44622.367766203701</v>
      </c>
    </row>
    <row r="1045" spans="1:19" x14ac:dyDescent="0.2">
      <c r="A1045" s="218" t="s">
        <v>258</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241</v>
      </c>
      <c r="Q1045" s="218" t="s">
        <v>240</v>
      </c>
      <c r="R1045" s="218" t="s">
        <v>249</v>
      </c>
      <c r="S1045" s="212">
        <v>44622.367766203701</v>
      </c>
    </row>
    <row r="1046" spans="1:19" x14ac:dyDescent="0.2">
      <c r="A1046" s="218" t="s">
        <v>258</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241</v>
      </c>
      <c r="Q1046" s="218" t="s">
        <v>240</v>
      </c>
      <c r="R1046" s="218" t="s">
        <v>249</v>
      </c>
      <c r="S1046" s="212">
        <v>44622.367766203701</v>
      </c>
    </row>
    <row r="1047" spans="1:19" x14ac:dyDescent="0.2">
      <c r="A1047" s="218" t="s">
        <v>258</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241</v>
      </c>
      <c r="Q1047" s="218" t="s">
        <v>240</v>
      </c>
      <c r="R1047" s="218" t="s">
        <v>249</v>
      </c>
      <c r="S1047" s="212">
        <v>44622.367766203701</v>
      </c>
    </row>
    <row r="1048" spans="1:19" x14ac:dyDescent="0.2">
      <c r="A1048" s="218" t="s">
        <v>258</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241</v>
      </c>
      <c r="Q1048" s="218" t="s">
        <v>240</v>
      </c>
      <c r="R1048" s="218" t="s">
        <v>249</v>
      </c>
      <c r="S1048" s="212">
        <v>44622.367766203701</v>
      </c>
    </row>
    <row r="1049" spans="1:19" x14ac:dyDescent="0.2">
      <c r="A1049" s="218" t="s">
        <v>258</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241</v>
      </c>
      <c r="Q1049" s="218" t="s">
        <v>240</v>
      </c>
      <c r="R1049" s="218" t="s">
        <v>249</v>
      </c>
      <c r="S1049" s="212">
        <v>44622.367766203701</v>
      </c>
    </row>
    <row r="1050" spans="1:19" x14ac:dyDescent="0.2">
      <c r="A1050" s="218" t="s">
        <v>258</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241</v>
      </c>
      <c r="Q1050" s="218" t="s">
        <v>240</v>
      </c>
      <c r="R1050" s="218" t="s">
        <v>249</v>
      </c>
      <c r="S1050" s="212">
        <v>44622.367766203701</v>
      </c>
    </row>
    <row r="1051" spans="1:19" x14ac:dyDescent="0.2">
      <c r="A1051" s="218" t="s">
        <v>258</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241</v>
      </c>
      <c r="Q1051" s="218" t="s">
        <v>240</v>
      </c>
      <c r="R1051" s="218" t="s">
        <v>249</v>
      </c>
      <c r="S1051" s="212">
        <v>44622.367766203701</v>
      </c>
    </row>
    <row r="1052" spans="1:19" x14ac:dyDescent="0.2">
      <c r="A1052" s="218" t="s">
        <v>258</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241</v>
      </c>
      <c r="Q1052" s="218" t="s">
        <v>240</v>
      </c>
      <c r="R1052" s="218" t="s">
        <v>249</v>
      </c>
      <c r="S1052" s="212">
        <v>44622.367766203701</v>
      </c>
    </row>
    <row r="1053" spans="1:19" x14ac:dyDescent="0.2">
      <c r="A1053" s="218" t="s">
        <v>258</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241</v>
      </c>
      <c r="Q1053" s="218" t="s">
        <v>240</v>
      </c>
      <c r="R1053" s="218" t="s">
        <v>249</v>
      </c>
      <c r="S1053" s="212">
        <v>44622.367766203701</v>
      </c>
    </row>
    <row r="1054" spans="1:19" x14ac:dyDescent="0.2">
      <c r="A1054" s="218" t="s">
        <v>258</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241</v>
      </c>
      <c r="Q1054" s="218" t="s">
        <v>240</v>
      </c>
      <c r="R1054" s="218" t="s">
        <v>249</v>
      </c>
      <c r="S1054" s="212">
        <v>44622.367766203701</v>
      </c>
    </row>
    <row r="1055" spans="1:19" x14ac:dyDescent="0.2">
      <c r="A1055" s="218" t="s">
        <v>258</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241</v>
      </c>
      <c r="Q1055" s="218" t="s">
        <v>240</v>
      </c>
      <c r="R1055" s="218" t="s">
        <v>249</v>
      </c>
      <c r="S1055" s="212">
        <v>44622.367766203701</v>
      </c>
    </row>
    <row r="1056" spans="1:19" x14ac:dyDescent="0.2">
      <c r="A1056" s="218" t="s">
        <v>258</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241</v>
      </c>
      <c r="Q1056" s="218" t="s">
        <v>240</v>
      </c>
      <c r="R1056" s="218" t="s">
        <v>249</v>
      </c>
      <c r="S1056" s="212">
        <v>44622.367766203701</v>
      </c>
    </row>
    <row r="1057" spans="1:19" x14ac:dyDescent="0.2">
      <c r="A1057" s="218" t="s">
        <v>258</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241</v>
      </c>
      <c r="Q1057" s="218" t="s">
        <v>240</v>
      </c>
      <c r="R1057" s="218" t="s">
        <v>249</v>
      </c>
      <c r="S1057" s="212">
        <v>44622.367766203701</v>
      </c>
    </row>
    <row r="1058" spans="1:19" x14ac:dyDescent="0.2">
      <c r="A1058" s="218" t="s">
        <v>258</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241</v>
      </c>
      <c r="Q1058" s="218" t="s">
        <v>240</v>
      </c>
      <c r="R1058" s="218" t="s">
        <v>249</v>
      </c>
      <c r="S1058" s="212">
        <v>44622.367766203701</v>
      </c>
    </row>
    <row r="1059" spans="1:19" x14ac:dyDescent="0.2">
      <c r="A1059" s="218" t="s">
        <v>258</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241</v>
      </c>
      <c r="Q1059" s="218" t="s">
        <v>240</v>
      </c>
      <c r="R1059" s="218" t="s">
        <v>249</v>
      </c>
      <c r="S1059" s="212">
        <v>44622.367766203701</v>
      </c>
    </row>
    <row r="1060" spans="1:19" x14ac:dyDescent="0.2">
      <c r="A1060" s="218" t="s">
        <v>258</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241</v>
      </c>
      <c r="Q1060" s="218" t="s">
        <v>240</v>
      </c>
      <c r="R1060" s="218" t="s">
        <v>249</v>
      </c>
      <c r="S1060" s="212">
        <v>44622.367766203701</v>
      </c>
    </row>
    <row r="1061" spans="1:19" x14ac:dyDescent="0.2">
      <c r="A1061" s="218" t="s">
        <v>258</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241</v>
      </c>
      <c r="Q1061" s="218" t="s">
        <v>240</v>
      </c>
      <c r="R1061" s="218" t="s">
        <v>249</v>
      </c>
      <c r="S1061" s="212">
        <v>44622.367766203701</v>
      </c>
    </row>
    <row r="1062" spans="1:19" x14ac:dyDescent="0.2">
      <c r="A1062" s="218" t="s">
        <v>258</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241</v>
      </c>
      <c r="Q1062" s="218" t="s">
        <v>240</v>
      </c>
      <c r="R1062" s="218" t="s">
        <v>249</v>
      </c>
      <c r="S1062" s="212">
        <v>44622.367766203701</v>
      </c>
    </row>
    <row r="1063" spans="1:19" x14ac:dyDescent="0.2">
      <c r="A1063" s="218" t="s">
        <v>258</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241</v>
      </c>
      <c r="Q1063" s="218" t="s">
        <v>240</v>
      </c>
      <c r="R1063" s="218" t="s">
        <v>249</v>
      </c>
      <c r="S1063" s="212">
        <v>44622.367766203701</v>
      </c>
    </row>
    <row r="1064" spans="1:19" x14ac:dyDescent="0.2">
      <c r="A1064" s="218" t="s">
        <v>258</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241</v>
      </c>
      <c r="Q1064" s="218" t="s">
        <v>240</v>
      </c>
      <c r="R1064" s="218" t="s">
        <v>249</v>
      </c>
      <c r="S1064" s="212">
        <v>44622.367766203701</v>
      </c>
    </row>
    <row r="1065" spans="1:19" x14ac:dyDescent="0.2">
      <c r="A1065" s="218" t="s">
        <v>258</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241</v>
      </c>
      <c r="Q1065" s="218" t="s">
        <v>240</v>
      </c>
      <c r="R1065" s="218" t="s">
        <v>249</v>
      </c>
      <c r="S1065" s="212">
        <v>44622.367766203701</v>
      </c>
    </row>
    <row r="1066" spans="1:19" x14ac:dyDescent="0.2">
      <c r="A1066" s="218" t="s">
        <v>258</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241</v>
      </c>
      <c r="Q1066" s="218" t="s">
        <v>240</v>
      </c>
      <c r="R1066" s="218" t="s">
        <v>249</v>
      </c>
      <c r="S1066" s="212">
        <v>44622.367766203701</v>
      </c>
    </row>
    <row r="1067" spans="1:19" x14ac:dyDescent="0.2">
      <c r="A1067" s="218" t="s">
        <v>258</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241</v>
      </c>
      <c r="Q1067" s="218" t="s">
        <v>240</v>
      </c>
      <c r="R1067" s="218" t="s">
        <v>249</v>
      </c>
      <c r="S1067" s="212">
        <v>44622.367766203701</v>
      </c>
    </row>
    <row r="1068" spans="1:19" x14ac:dyDescent="0.2">
      <c r="A1068" s="218" t="s">
        <v>258</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241</v>
      </c>
      <c r="Q1068" s="218" t="s">
        <v>240</v>
      </c>
      <c r="R1068" s="218" t="s">
        <v>249</v>
      </c>
      <c r="S1068" s="212">
        <v>44622.367766203701</v>
      </c>
    </row>
    <row r="1069" spans="1:19" x14ac:dyDescent="0.2">
      <c r="A1069" s="218" t="s">
        <v>258</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241</v>
      </c>
      <c r="Q1069" s="218" t="s">
        <v>240</v>
      </c>
      <c r="R1069" s="218" t="s">
        <v>249</v>
      </c>
      <c r="S1069" s="212">
        <v>44622.367766203701</v>
      </c>
    </row>
    <row r="1070" spans="1:19" x14ac:dyDescent="0.2">
      <c r="A1070" s="218" t="s">
        <v>258</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241</v>
      </c>
      <c r="Q1070" s="218" t="s">
        <v>240</v>
      </c>
      <c r="R1070" s="218" t="s">
        <v>249</v>
      </c>
      <c r="S1070" s="212">
        <v>44622.367766203701</v>
      </c>
    </row>
    <row r="1071" spans="1:19" x14ac:dyDescent="0.2">
      <c r="A1071" s="218" t="s">
        <v>258</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241</v>
      </c>
      <c r="Q1071" s="218" t="s">
        <v>240</v>
      </c>
      <c r="R1071" s="218" t="s">
        <v>249</v>
      </c>
      <c r="S1071" s="212">
        <v>44622.367766203701</v>
      </c>
    </row>
    <row r="1072" spans="1:19" x14ac:dyDescent="0.2">
      <c r="A1072" s="218" t="s">
        <v>258</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241</v>
      </c>
      <c r="Q1072" s="218" t="s">
        <v>240</v>
      </c>
      <c r="R1072" s="218" t="s">
        <v>249</v>
      </c>
      <c r="S1072" s="212">
        <v>44622.367766203701</v>
      </c>
    </row>
    <row r="1073" spans="1:19" x14ac:dyDescent="0.2">
      <c r="A1073" s="218" t="s">
        <v>258</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241</v>
      </c>
      <c r="Q1073" s="218" t="s">
        <v>240</v>
      </c>
      <c r="R1073" s="218" t="s">
        <v>249</v>
      </c>
      <c r="S1073" s="212">
        <v>44622.367766203701</v>
      </c>
    </row>
    <row r="1074" spans="1:19" x14ac:dyDescent="0.2">
      <c r="A1074" s="218" t="s">
        <v>258</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241</v>
      </c>
      <c r="Q1074" s="218" t="s">
        <v>240</v>
      </c>
      <c r="R1074" s="218" t="s">
        <v>249</v>
      </c>
      <c r="S1074" s="212">
        <v>44622.367766203701</v>
      </c>
    </row>
    <row r="1075" spans="1:19" x14ac:dyDescent="0.2">
      <c r="A1075" s="218" t="s">
        <v>258</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241</v>
      </c>
      <c r="Q1075" s="218" t="s">
        <v>240</v>
      </c>
      <c r="R1075" s="218" t="s">
        <v>249</v>
      </c>
      <c r="S1075" s="212">
        <v>44622.367766203701</v>
      </c>
    </row>
    <row r="1076" spans="1:19" x14ac:dyDescent="0.2">
      <c r="A1076" s="218" t="s">
        <v>258</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241</v>
      </c>
      <c r="Q1076" s="218" t="s">
        <v>240</v>
      </c>
      <c r="R1076" s="218" t="s">
        <v>249</v>
      </c>
      <c r="S1076" s="212">
        <v>44622.367766203701</v>
      </c>
    </row>
    <row r="1077" spans="1:19" x14ac:dyDescent="0.2">
      <c r="A1077" s="218" t="s">
        <v>258</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241</v>
      </c>
      <c r="Q1077" s="218" t="s">
        <v>240</v>
      </c>
      <c r="R1077" s="218" t="s">
        <v>249</v>
      </c>
      <c r="S1077" s="212">
        <v>44622.367766203701</v>
      </c>
    </row>
    <row r="1078" spans="1:19" x14ac:dyDescent="0.2">
      <c r="A1078" s="218" t="s">
        <v>258</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241</v>
      </c>
      <c r="Q1078" s="218" t="s">
        <v>240</v>
      </c>
      <c r="R1078" s="218" t="s">
        <v>249</v>
      </c>
      <c r="S1078" s="212">
        <v>44622.367766203701</v>
      </c>
    </row>
    <row r="1079" spans="1:19" x14ac:dyDescent="0.2">
      <c r="A1079" s="218" t="s">
        <v>258</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241</v>
      </c>
      <c r="Q1079" s="218" t="s">
        <v>240</v>
      </c>
      <c r="R1079" s="218" t="s">
        <v>249</v>
      </c>
      <c r="S1079" s="212">
        <v>44622.367766203701</v>
      </c>
    </row>
    <row r="1080" spans="1:19" x14ac:dyDescent="0.2">
      <c r="A1080" s="218" t="s">
        <v>258</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241</v>
      </c>
      <c r="Q1080" s="218" t="s">
        <v>240</v>
      </c>
      <c r="R1080" s="218" t="s">
        <v>249</v>
      </c>
      <c r="S1080" s="212">
        <v>44622.367766203701</v>
      </c>
    </row>
    <row r="1081" spans="1:19" x14ac:dyDescent="0.2">
      <c r="A1081" s="218" t="s">
        <v>258</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241</v>
      </c>
      <c r="Q1081" s="218" t="s">
        <v>240</v>
      </c>
      <c r="R1081" s="218" t="s">
        <v>249</v>
      </c>
      <c r="S1081" s="212">
        <v>44622.367766203701</v>
      </c>
    </row>
    <row r="1082" spans="1:19" x14ac:dyDescent="0.2">
      <c r="A1082" s="218" t="s">
        <v>258</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241</v>
      </c>
      <c r="Q1082" s="218" t="s">
        <v>240</v>
      </c>
      <c r="R1082" s="218" t="s">
        <v>249</v>
      </c>
      <c r="S1082" s="212">
        <v>44622.367766203701</v>
      </c>
    </row>
    <row r="1083" spans="1:19" x14ac:dyDescent="0.2">
      <c r="A1083" s="218" t="s">
        <v>258</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241</v>
      </c>
      <c r="Q1083" s="218" t="s">
        <v>240</v>
      </c>
      <c r="R1083" s="218" t="s">
        <v>249</v>
      </c>
      <c r="S1083" s="212">
        <v>44622.367766203701</v>
      </c>
    </row>
    <row r="1084" spans="1:19" x14ac:dyDescent="0.2">
      <c r="A1084" s="218" t="s">
        <v>258</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241</v>
      </c>
      <c r="Q1084" s="218" t="s">
        <v>240</v>
      </c>
      <c r="R1084" s="218" t="s">
        <v>249</v>
      </c>
      <c r="S1084" s="212">
        <v>44622.367766203701</v>
      </c>
    </row>
    <row r="1085" spans="1:19" x14ac:dyDescent="0.2">
      <c r="A1085" s="218" t="s">
        <v>258</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241</v>
      </c>
      <c r="Q1085" s="218" t="s">
        <v>240</v>
      </c>
      <c r="R1085" s="218" t="s">
        <v>249</v>
      </c>
      <c r="S1085" s="212">
        <v>44622.367766203701</v>
      </c>
    </row>
    <row r="1086" spans="1:19" x14ac:dyDescent="0.2">
      <c r="A1086" s="218" t="s">
        <v>258</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241</v>
      </c>
      <c r="Q1086" s="218" t="s">
        <v>240</v>
      </c>
      <c r="R1086" s="218" t="s">
        <v>249</v>
      </c>
      <c r="S1086" s="212">
        <v>44622.367766203701</v>
      </c>
    </row>
    <row r="1087" spans="1:19" x14ac:dyDescent="0.2">
      <c r="A1087" s="218" t="s">
        <v>258</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241</v>
      </c>
      <c r="Q1087" s="218" t="s">
        <v>240</v>
      </c>
      <c r="R1087" s="218" t="s">
        <v>249</v>
      </c>
      <c r="S1087" s="212">
        <v>44622.367766203701</v>
      </c>
    </row>
    <row r="1088" spans="1:19" x14ac:dyDescent="0.2">
      <c r="A1088" s="218" t="s">
        <v>258</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241</v>
      </c>
      <c r="Q1088" s="218" t="s">
        <v>240</v>
      </c>
      <c r="R1088" s="218" t="s">
        <v>249</v>
      </c>
      <c r="S1088" s="212">
        <v>44622.367766203701</v>
      </c>
    </row>
    <row r="1089" spans="1:19" x14ac:dyDescent="0.2">
      <c r="A1089" s="218" t="s">
        <v>258</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241</v>
      </c>
      <c r="Q1089" s="218" t="s">
        <v>240</v>
      </c>
      <c r="R1089" s="218" t="s">
        <v>249</v>
      </c>
      <c r="S1089" s="212">
        <v>44622.367766203701</v>
      </c>
    </row>
    <row r="1090" spans="1:19" x14ac:dyDescent="0.2">
      <c r="A1090" s="218" t="s">
        <v>258</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241</v>
      </c>
      <c r="Q1090" s="218" t="s">
        <v>240</v>
      </c>
      <c r="R1090" s="218" t="s">
        <v>249</v>
      </c>
      <c r="S1090" s="212">
        <v>44622.367766203701</v>
      </c>
    </row>
    <row r="1091" spans="1:19" x14ac:dyDescent="0.2">
      <c r="A1091" s="218" t="s">
        <v>258</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241</v>
      </c>
      <c r="Q1091" s="218" t="s">
        <v>240</v>
      </c>
      <c r="R1091" s="218" t="s">
        <v>249</v>
      </c>
      <c r="S1091" s="212">
        <v>44622.367766203701</v>
      </c>
    </row>
    <row r="1092" spans="1:19" x14ac:dyDescent="0.2">
      <c r="A1092" s="218" t="s">
        <v>258</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241</v>
      </c>
      <c r="Q1092" s="218" t="s">
        <v>240</v>
      </c>
      <c r="R1092" s="218" t="s">
        <v>249</v>
      </c>
      <c r="S1092" s="212">
        <v>44622.367766203701</v>
      </c>
    </row>
    <row r="1093" spans="1:19" x14ac:dyDescent="0.2">
      <c r="A1093" s="218" t="s">
        <v>258</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241</v>
      </c>
      <c r="Q1093" s="218" t="s">
        <v>240</v>
      </c>
      <c r="R1093" s="218" t="s">
        <v>249</v>
      </c>
      <c r="S1093" s="212">
        <v>44622.367766203701</v>
      </c>
    </row>
    <row r="1094" spans="1:19" x14ac:dyDescent="0.2">
      <c r="A1094" s="218" t="s">
        <v>258</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241</v>
      </c>
      <c r="Q1094" s="218" t="s">
        <v>240</v>
      </c>
      <c r="R1094" s="218" t="s">
        <v>249</v>
      </c>
      <c r="S1094" s="212">
        <v>44622.367766203701</v>
      </c>
    </row>
    <row r="1095" spans="1:19" x14ac:dyDescent="0.2">
      <c r="A1095" s="218" t="s">
        <v>258</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241</v>
      </c>
      <c r="Q1095" s="218" t="s">
        <v>240</v>
      </c>
      <c r="R1095" s="218" t="s">
        <v>249</v>
      </c>
      <c r="S1095" s="212">
        <v>44622.367766203701</v>
      </c>
    </row>
    <row r="1096" spans="1:19" x14ac:dyDescent="0.2">
      <c r="A1096" s="218" t="s">
        <v>258</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241</v>
      </c>
      <c r="Q1096" s="218" t="s">
        <v>240</v>
      </c>
      <c r="R1096" s="218" t="s">
        <v>249</v>
      </c>
      <c r="S1096" s="212">
        <v>44622.367766203701</v>
      </c>
    </row>
    <row r="1097" spans="1:19" x14ac:dyDescent="0.2">
      <c r="A1097" s="218" t="s">
        <v>258</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241</v>
      </c>
      <c r="Q1097" s="218" t="s">
        <v>240</v>
      </c>
      <c r="R1097" s="218" t="s">
        <v>249</v>
      </c>
      <c r="S1097" s="212">
        <v>44622.367766203701</v>
      </c>
    </row>
    <row r="1098" spans="1:19" x14ac:dyDescent="0.2">
      <c r="A1098" s="218" t="s">
        <v>258</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241</v>
      </c>
      <c r="Q1098" s="218" t="s">
        <v>240</v>
      </c>
      <c r="R1098" s="218" t="s">
        <v>249</v>
      </c>
      <c r="S1098" s="212">
        <v>44622.367766203701</v>
      </c>
    </row>
    <row r="1099" spans="1:19" x14ac:dyDescent="0.2">
      <c r="A1099" s="218" t="s">
        <v>258</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241</v>
      </c>
      <c r="Q1099" s="218" t="s">
        <v>240</v>
      </c>
      <c r="R1099" s="218" t="s">
        <v>249</v>
      </c>
      <c r="S1099" s="212">
        <v>44622.367766203701</v>
      </c>
    </row>
    <row r="1100" spans="1:19" x14ac:dyDescent="0.2">
      <c r="A1100" s="218" t="s">
        <v>258</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241</v>
      </c>
      <c r="Q1100" s="218" t="s">
        <v>240</v>
      </c>
      <c r="R1100" s="218" t="s">
        <v>249</v>
      </c>
      <c r="S1100" s="212">
        <v>44622.367766203701</v>
      </c>
    </row>
    <row r="1101" spans="1:19" x14ac:dyDescent="0.2">
      <c r="A1101" s="218" t="s">
        <v>258</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241</v>
      </c>
      <c r="Q1101" s="218" t="s">
        <v>240</v>
      </c>
      <c r="R1101" s="218" t="s">
        <v>249</v>
      </c>
      <c r="S1101" s="212">
        <v>44622.367766203701</v>
      </c>
    </row>
    <row r="1102" spans="1:19" x14ac:dyDescent="0.2">
      <c r="A1102" s="218" t="s">
        <v>258</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241</v>
      </c>
      <c r="Q1102" s="218" t="s">
        <v>240</v>
      </c>
      <c r="R1102" s="218" t="s">
        <v>249</v>
      </c>
      <c r="S1102" s="212">
        <v>44622.367766203701</v>
      </c>
    </row>
    <row r="1103" spans="1:19" x14ac:dyDescent="0.2">
      <c r="A1103" s="218" t="s">
        <v>258</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241</v>
      </c>
      <c r="Q1103" s="218" t="s">
        <v>240</v>
      </c>
      <c r="R1103" s="218" t="s">
        <v>249</v>
      </c>
      <c r="S1103" s="212">
        <v>44622.367766203701</v>
      </c>
    </row>
    <row r="1104" spans="1:19" x14ac:dyDescent="0.2">
      <c r="A1104" s="218" t="s">
        <v>258</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241</v>
      </c>
      <c r="Q1104" s="218" t="s">
        <v>240</v>
      </c>
      <c r="R1104" s="218" t="s">
        <v>249</v>
      </c>
      <c r="S1104" s="212">
        <v>44622.367766203701</v>
      </c>
    </row>
    <row r="1105" spans="1:19" x14ac:dyDescent="0.2">
      <c r="A1105" s="218" t="s">
        <v>258</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241</v>
      </c>
      <c r="Q1105" s="218" t="s">
        <v>240</v>
      </c>
      <c r="R1105" s="218" t="s">
        <v>249</v>
      </c>
      <c r="S1105" s="212">
        <v>44622.367766203701</v>
      </c>
    </row>
    <row r="1106" spans="1:19" x14ac:dyDescent="0.2">
      <c r="A1106" s="218" t="s">
        <v>258</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241</v>
      </c>
      <c r="Q1106" s="218" t="s">
        <v>240</v>
      </c>
      <c r="R1106" s="218" t="s">
        <v>249</v>
      </c>
      <c r="S1106" s="212">
        <v>44622.367766203701</v>
      </c>
    </row>
    <row r="1107" spans="1:19" x14ac:dyDescent="0.2">
      <c r="A1107" s="218" t="s">
        <v>258</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241</v>
      </c>
      <c r="Q1107" s="218" t="s">
        <v>240</v>
      </c>
      <c r="R1107" s="218" t="s">
        <v>249</v>
      </c>
      <c r="S1107" s="212">
        <v>44622.367766203701</v>
      </c>
    </row>
    <row r="1108" spans="1:19" x14ac:dyDescent="0.2">
      <c r="A1108" s="218" t="s">
        <v>258</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241</v>
      </c>
      <c r="Q1108" s="218" t="s">
        <v>240</v>
      </c>
      <c r="R1108" s="218" t="s">
        <v>249</v>
      </c>
      <c r="S1108" s="212">
        <v>44622.367766203701</v>
      </c>
    </row>
    <row r="1109" spans="1:19" x14ac:dyDescent="0.2">
      <c r="A1109" s="218" t="s">
        <v>258</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241</v>
      </c>
      <c r="Q1109" s="218" t="s">
        <v>240</v>
      </c>
      <c r="R1109" s="218" t="s">
        <v>249</v>
      </c>
      <c r="S1109" s="212">
        <v>44622.368101851855</v>
      </c>
    </row>
    <row r="1110" spans="1:19" x14ac:dyDescent="0.2">
      <c r="A1110" s="218" t="s">
        <v>258</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241</v>
      </c>
      <c r="Q1110" s="218" t="s">
        <v>240</v>
      </c>
      <c r="R1110" s="218" t="s">
        <v>249</v>
      </c>
      <c r="S1110" s="212">
        <v>44622.368101851855</v>
      </c>
    </row>
    <row r="1111" spans="1:19" x14ac:dyDescent="0.2">
      <c r="A1111" s="218" t="s">
        <v>258</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241</v>
      </c>
      <c r="Q1111" s="218" t="s">
        <v>240</v>
      </c>
      <c r="R1111" s="218" t="s">
        <v>249</v>
      </c>
      <c r="S1111" s="212">
        <v>44622.368101851855</v>
      </c>
    </row>
    <row r="1112" spans="1:19" x14ac:dyDescent="0.2">
      <c r="A1112" s="218" t="s">
        <v>258</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241</v>
      </c>
      <c r="Q1112" s="218" t="s">
        <v>240</v>
      </c>
      <c r="R1112" s="218" t="s">
        <v>249</v>
      </c>
      <c r="S1112" s="212">
        <v>44622.368101851855</v>
      </c>
    </row>
    <row r="1113" spans="1:19" x14ac:dyDescent="0.2">
      <c r="A1113" s="218" t="s">
        <v>258</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241</v>
      </c>
      <c r="Q1113" s="218" t="s">
        <v>240</v>
      </c>
      <c r="R1113" s="218" t="s">
        <v>249</v>
      </c>
      <c r="S1113" s="212">
        <v>44622.368101851855</v>
      </c>
    </row>
    <row r="1114" spans="1:19" x14ac:dyDescent="0.2">
      <c r="A1114" s="218" t="s">
        <v>258</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241</v>
      </c>
      <c r="Q1114" s="218" t="s">
        <v>240</v>
      </c>
      <c r="R1114" s="218" t="s">
        <v>249</v>
      </c>
      <c r="S1114" s="212">
        <v>44622.368101851855</v>
      </c>
    </row>
    <row r="1115" spans="1:19" x14ac:dyDescent="0.2">
      <c r="A1115" s="218" t="s">
        <v>258</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241</v>
      </c>
      <c r="Q1115" s="218" t="s">
        <v>240</v>
      </c>
      <c r="R1115" s="218" t="s">
        <v>249</v>
      </c>
      <c r="S1115" s="212">
        <v>44622.368101851855</v>
      </c>
    </row>
    <row r="1116" spans="1:19" x14ac:dyDescent="0.2">
      <c r="A1116" s="218" t="s">
        <v>258</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241</v>
      </c>
      <c r="Q1116" s="218" t="s">
        <v>240</v>
      </c>
      <c r="R1116" s="218" t="s">
        <v>249</v>
      </c>
      <c r="S1116" s="212">
        <v>44622.368101851855</v>
      </c>
    </row>
    <row r="1117" spans="1:19" x14ac:dyDescent="0.2">
      <c r="A1117" s="218" t="s">
        <v>258</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241</v>
      </c>
      <c r="Q1117" s="218" t="s">
        <v>240</v>
      </c>
      <c r="R1117" s="218" t="s">
        <v>249</v>
      </c>
      <c r="S1117" s="212">
        <v>44622.368101851855</v>
      </c>
    </row>
    <row r="1118" spans="1:19" x14ac:dyDescent="0.2">
      <c r="A1118" s="218" t="s">
        <v>258</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241</v>
      </c>
      <c r="Q1118" s="218" t="s">
        <v>240</v>
      </c>
      <c r="R1118" s="218" t="s">
        <v>249</v>
      </c>
      <c r="S1118" s="212">
        <v>44622.368101851855</v>
      </c>
    </row>
    <row r="1119" spans="1:19" x14ac:dyDescent="0.2">
      <c r="A1119" s="218" t="s">
        <v>258</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241</v>
      </c>
      <c r="Q1119" s="218" t="s">
        <v>240</v>
      </c>
      <c r="R1119" s="218" t="s">
        <v>249</v>
      </c>
      <c r="S1119" s="212">
        <v>44622.368101851855</v>
      </c>
    </row>
    <row r="1120" spans="1:19" x14ac:dyDescent="0.2">
      <c r="A1120" s="218" t="s">
        <v>258</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241</v>
      </c>
      <c r="Q1120" s="218" t="s">
        <v>240</v>
      </c>
      <c r="R1120" s="218" t="s">
        <v>249</v>
      </c>
      <c r="S1120" s="212">
        <v>44622.368101851855</v>
      </c>
    </row>
    <row r="1121" spans="1:19" x14ac:dyDescent="0.2">
      <c r="A1121" s="218" t="s">
        <v>258</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241</v>
      </c>
      <c r="Q1121" s="218" t="s">
        <v>240</v>
      </c>
      <c r="R1121" s="218" t="s">
        <v>249</v>
      </c>
      <c r="S1121" s="212">
        <v>44622.368101851855</v>
      </c>
    </row>
    <row r="1122" spans="1:19" x14ac:dyDescent="0.2">
      <c r="A1122" s="218" t="s">
        <v>258</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241</v>
      </c>
      <c r="Q1122" s="218" t="s">
        <v>240</v>
      </c>
      <c r="R1122" s="218" t="s">
        <v>249</v>
      </c>
      <c r="S1122" s="212">
        <v>44622.368101851855</v>
      </c>
    </row>
    <row r="1123" spans="1:19" x14ac:dyDescent="0.2">
      <c r="A1123" s="218" t="s">
        <v>258</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241</v>
      </c>
      <c r="Q1123" s="218" t="s">
        <v>240</v>
      </c>
      <c r="R1123" s="218" t="s">
        <v>249</v>
      </c>
      <c r="S1123" s="212">
        <v>44622.368101851855</v>
      </c>
    </row>
    <row r="1124" spans="1:19" x14ac:dyDescent="0.2">
      <c r="A1124" s="218" t="s">
        <v>258</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241</v>
      </c>
      <c r="Q1124" s="218" t="s">
        <v>240</v>
      </c>
      <c r="R1124" s="218" t="s">
        <v>249</v>
      </c>
      <c r="S1124" s="212">
        <v>44622.368101851855</v>
      </c>
    </row>
    <row r="1125" spans="1:19" x14ac:dyDescent="0.2">
      <c r="A1125" s="218" t="s">
        <v>258</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241</v>
      </c>
      <c r="Q1125" s="218" t="s">
        <v>240</v>
      </c>
      <c r="R1125" s="218" t="s">
        <v>249</v>
      </c>
      <c r="S1125" s="212">
        <v>44622.368101851855</v>
      </c>
    </row>
    <row r="1126" spans="1:19" x14ac:dyDescent="0.2">
      <c r="A1126" s="218" t="s">
        <v>258</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241</v>
      </c>
      <c r="Q1126" s="218" t="s">
        <v>240</v>
      </c>
      <c r="R1126" s="218" t="s">
        <v>249</v>
      </c>
      <c r="S1126" s="212">
        <v>44622.368101851855</v>
      </c>
    </row>
    <row r="1127" spans="1:19" x14ac:dyDescent="0.2">
      <c r="A1127" s="218" t="s">
        <v>258</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241</v>
      </c>
      <c r="Q1127" s="218" t="s">
        <v>240</v>
      </c>
      <c r="R1127" s="218" t="s">
        <v>249</v>
      </c>
      <c r="S1127" s="212">
        <v>44622.368101851855</v>
      </c>
    </row>
    <row r="1128" spans="1:19" x14ac:dyDescent="0.2">
      <c r="A1128" s="218" t="s">
        <v>258</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241</v>
      </c>
      <c r="Q1128" s="218" t="s">
        <v>240</v>
      </c>
      <c r="R1128" s="218" t="s">
        <v>249</v>
      </c>
      <c r="S1128" s="212">
        <v>44622.368101851855</v>
      </c>
    </row>
    <row r="1129" spans="1:19" x14ac:dyDescent="0.2">
      <c r="A1129" s="218" t="s">
        <v>258</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241</v>
      </c>
      <c r="Q1129" s="218" t="s">
        <v>240</v>
      </c>
      <c r="R1129" s="218" t="s">
        <v>249</v>
      </c>
      <c r="S1129" s="212">
        <v>44622.368101851855</v>
      </c>
    </row>
    <row r="1130" spans="1:19" x14ac:dyDescent="0.2">
      <c r="A1130" s="218" t="s">
        <v>258</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241</v>
      </c>
      <c r="Q1130" s="218" t="s">
        <v>240</v>
      </c>
      <c r="R1130" s="218" t="s">
        <v>249</v>
      </c>
      <c r="S1130" s="212">
        <v>44622.368101851855</v>
      </c>
    </row>
    <row r="1131" spans="1:19" x14ac:dyDescent="0.2">
      <c r="A1131" s="218" t="s">
        <v>258</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241</v>
      </c>
      <c r="Q1131" s="218" t="s">
        <v>240</v>
      </c>
      <c r="R1131" s="218" t="s">
        <v>249</v>
      </c>
      <c r="S1131" s="212">
        <v>44622.368101851855</v>
      </c>
    </row>
    <row r="1132" spans="1:19" x14ac:dyDescent="0.2">
      <c r="A1132" s="218" t="s">
        <v>258</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241</v>
      </c>
      <c r="Q1132" s="218" t="s">
        <v>240</v>
      </c>
      <c r="R1132" s="218" t="s">
        <v>249</v>
      </c>
      <c r="S1132" s="212">
        <v>44622.368101851855</v>
      </c>
    </row>
    <row r="1133" spans="1:19" x14ac:dyDescent="0.2">
      <c r="A1133" s="218" t="s">
        <v>258</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241</v>
      </c>
      <c r="Q1133" s="218" t="s">
        <v>240</v>
      </c>
      <c r="R1133" s="218" t="s">
        <v>249</v>
      </c>
      <c r="S1133" s="212">
        <v>44622.368101851855</v>
      </c>
    </row>
    <row r="1134" spans="1:19" x14ac:dyDescent="0.2">
      <c r="A1134" s="218" t="s">
        <v>258</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241</v>
      </c>
      <c r="Q1134" s="218" t="s">
        <v>240</v>
      </c>
      <c r="R1134" s="218" t="s">
        <v>249</v>
      </c>
      <c r="S1134" s="212">
        <v>44622.368101851855</v>
      </c>
    </row>
    <row r="1135" spans="1:19" x14ac:dyDescent="0.2">
      <c r="A1135" s="218" t="s">
        <v>258</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241</v>
      </c>
      <c r="Q1135" s="218" t="s">
        <v>240</v>
      </c>
      <c r="R1135" s="218" t="s">
        <v>249</v>
      </c>
      <c r="S1135" s="212">
        <v>44622.368101851855</v>
      </c>
    </row>
    <row r="1136" spans="1:19" x14ac:dyDescent="0.2">
      <c r="A1136" s="218" t="s">
        <v>258</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241</v>
      </c>
      <c r="Q1136" s="218" t="s">
        <v>240</v>
      </c>
      <c r="R1136" s="218" t="s">
        <v>249</v>
      </c>
      <c r="S1136" s="212">
        <v>44622.368101851855</v>
      </c>
    </row>
    <row r="1137" spans="1:19" x14ac:dyDescent="0.2">
      <c r="A1137" s="218" t="s">
        <v>258</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241</v>
      </c>
      <c r="Q1137" s="218" t="s">
        <v>240</v>
      </c>
      <c r="R1137" s="218" t="s">
        <v>249</v>
      </c>
      <c r="S1137" s="212">
        <v>44622.368101851855</v>
      </c>
    </row>
    <row r="1138" spans="1:19" x14ac:dyDescent="0.2">
      <c r="A1138" s="218" t="s">
        <v>258</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241</v>
      </c>
      <c r="Q1138" s="218" t="s">
        <v>240</v>
      </c>
      <c r="R1138" s="218" t="s">
        <v>249</v>
      </c>
      <c r="S1138" s="212">
        <v>44622.368101851855</v>
      </c>
    </row>
    <row r="1139" spans="1:19" x14ac:dyDescent="0.2">
      <c r="A1139" s="218" t="s">
        <v>258</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241</v>
      </c>
      <c r="Q1139" s="218" t="s">
        <v>240</v>
      </c>
      <c r="R1139" s="218" t="s">
        <v>249</v>
      </c>
      <c r="S1139" s="212">
        <v>44622.368101851855</v>
      </c>
    </row>
    <row r="1140" spans="1:19" x14ac:dyDescent="0.2">
      <c r="A1140" s="218" t="s">
        <v>258</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241</v>
      </c>
      <c r="Q1140" s="218" t="s">
        <v>240</v>
      </c>
      <c r="R1140" s="218" t="s">
        <v>249</v>
      </c>
      <c r="S1140" s="212">
        <v>44622.368101851855</v>
      </c>
    </row>
    <row r="1141" spans="1:19" x14ac:dyDescent="0.2">
      <c r="A1141" s="218" t="s">
        <v>258</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241</v>
      </c>
      <c r="Q1141" s="218" t="s">
        <v>240</v>
      </c>
      <c r="R1141" s="218" t="s">
        <v>249</v>
      </c>
      <c r="S1141" s="212">
        <v>44622.368101851855</v>
      </c>
    </row>
    <row r="1142" spans="1:19" x14ac:dyDescent="0.2">
      <c r="A1142" s="218" t="s">
        <v>258</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241</v>
      </c>
      <c r="Q1142" s="218" t="s">
        <v>240</v>
      </c>
      <c r="R1142" s="218" t="s">
        <v>249</v>
      </c>
      <c r="S1142" s="212">
        <v>44622.368101851855</v>
      </c>
    </row>
    <row r="1143" spans="1:19" x14ac:dyDescent="0.2">
      <c r="A1143" s="218" t="s">
        <v>258</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241</v>
      </c>
      <c r="Q1143" s="218" t="s">
        <v>240</v>
      </c>
      <c r="R1143" s="218" t="s">
        <v>249</v>
      </c>
      <c r="S1143" s="212">
        <v>44622.368101851855</v>
      </c>
    </row>
    <row r="1144" spans="1:19" x14ac:dyDescent="0.2">
      <c r="A1144" s="218" t="s">
        <v>258</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241</v>
      </c>
      <c r="Q1144" s="218" t="s">
        <v>240</v>
      </c>
      <c r="R1144" s="218" t="s">
        <v>249</v>
      </c>
      <c r="S1144" s="212">
        <v>44622.368101851855</v>
      </c>
    </row>
    <row r="1145" spans="1:19" x14ac:dyDescent="0.2">
      <c r="A1145" s="218" t="s">
        <v>258</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241</v>
      </c>
      <c r="Q1145" s="218" t="s">
        <v>240</v>
      </c>
      <c r="R1145" s="218" t="s">
        <v>249</v>
      </c>
      <c r="S1145" s="212">
        <v>44622.368101851855</v>
      </c>
    </row>
    <row r="1146" spans="1:19" x14ac:dyDescent="0.2">
      <c r="A1146" s="218" t="s">
        <v>258</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241</v>
      </c>
      <c r="Q1146" s="218" t="s">
        <v>240</v>
      </c>
      <c r="R1146" s="218" t="s">
        <v>249</v>
      </c>
      <c r="S1146" s="212">
        <v>44622.368101851855</v>
      </c>
    </row>
    <row r="1147" spans="1:19" x14ac:dyDescent="0.2">
      <c r="A1147" s="218" t="s">
        <v>258</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241</v>
      </c>
      <c r="Q1147" s="218" t="s">
        <v>240</v>
      </c>
      <c r="R1147" s="218" t="s">
        <v>249</v>
      </c>
      <c r="S1147" s="212">
        <v>44622.368101851855</v>
      </c>
    </row>
    <row r="1148" spans="1:19" x14ac:dyDescent="0.2">
      <c r="A1148" s="218" t="s">
        <v>258</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241</v>
      </c>
      <c r="Q1148" s="218" t="s">
        <v>240</v>
      </c>
      <c r="R1148" s="218" t="s">
        <v>249</v>
      </c>
      <c r="S1148" s="212">
        <v>44622.368101851855</v>
      </c>
    </row>
    <row r="1149" spans="1:19" x14ac:dyDescent="0.2">
      <c r="A1149" s="218" t="s">
        <v>258</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241</v>
      </c>
      <c r="Q1149" s="218" t="s">
        <v>240</v>
      </c>
      <c r="R1149" s="218" t="s">
        <v>249</v>
      </c>
      <c r="S1149" s="212">
        <v>44622.368101851855</v>
      </c>
    </row>
    <row r="1150" spans="1:19" x14ac:dyDescent="0.2">
      <c r="A1150" s="218" t="s">
        <v>258</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241</v>
      </c>
      <c r="Q1150" s="218" t="s">
        <v>240</v>
      </c>
      <c r="R1150" s="218" t="s">
        <v>249</v>
      </c>
      <c r="S1150" s="212">
        <v>44622.368101851855</v>
      </c>
    </row>
    <row r="1151" spans="1:19" x14ac:dyDescent="0.2">
      <c r="A1151" s="218" t="s">
        <v>258</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241</v>
      </c>
      <c r="Q1151" s="218" t="s">
        <v>240</v>
      </c>
      <c r="R1151" s="218" t="s">
        <v>249</v>
      </c>
      <c r="S1151" s="212">
        <v>44622.368101851855</v>
      </c>
    </row>
    <row r="1152" spans="1:19" x14ac:dyDescent="0.2">
      <c r="A1152" s="218" t="s">
        <v>258</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241</v>
      </c>
      <c r="Q1152" s="218" t="s">
        <v>240</v>
      </c>
      <c r="R1152" s="218" t="s">
        <v>249</v>
      </c>
      <c r="S1152" s="212">
        <v>44622.368101851855</v>
      </c>
    </row>
    <row r="1153" spans="1:19" x14ac:dyDescent="0.2">
      <c r="A1153" s="218" t="s">
        <v>258</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241</v>
      </c>
      <c r="Q1153" s="218" t="s">
        <v>240</v>
      </c>
      <c r="R1153" s="218" t="s">
        <v>249</v>
      </c>
      <c r="S1153" s="212">
        <v>44622.368101851855</v>
      </c>
    </row>
    <row r="1154" spans="1:19" x14ac:dyDescent="0.2">
      <c r="A1154" s="218" t="s">
        <v>258</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241</v>
      </c>
      <c r="Q1154" s="218" t="s">
        <v>240</v>
      </c>
      <c r="R1154" s="218" t="s">
        <v>249</v>
      </c>
      <c r="S1154" s="212">
        <v>44622.368101851855</v>
      </c>
    </row>
    <row r="1155" spans="1:19" x14ac:dyDescent="0.2">
      <c r="A1155" s="218" t="s">
        <v>258</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241</v>
      </c>
      <c r="Q1155" s="218" t="s">
        <v>240</v>
      </c>
      <c r="R1155" s="218" t="s">
        <v>249</v>
      </c>
      <c r="S1155" s="212">
        <v>44622.368101851855</v>
      </c>
    </row>
    <row r="1156" spans="1:19" x14ac:dyDescent="0.2">
      <c r="A1156" s="218" t="s">
        <v>258</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241</v>
      </c>
      <c r="Q1156" s="218" t="s">
        <v>240</v>
      </c>
      <c r="R1156" s="218" t="s">
        <v>249</v>
      </c>
      <c r="S1156" s="212">
        <v>44622.368101851855</v>
      </c>
    </row>
    <row r="1157" spans="1:19" x14ac:dyDescent="0.2">
      <c r="A1157" s="218" t="s">
        <v>258</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241</v>
      </c>
      <c r="Q1157" s="218" t="s">
        <v>240</v>
      </c>
      <c r="R1157" s="218" t="s">
        <v>249</v>
      </c>
      <c r="S1157" s="212">
        <v>44622.368101851855</v>
      </c>
    </row>
    <row r="1158" spans="1:19" x14ac:dyDescent="0.2">
      <c r="A1158" s="218" t="s">
        <v>258</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241</v>
      </c>
      <c r="Q1158" s="218" t="s">
        <v>240</v>
      </c>
      <c r="R1158" s="218" t="s">
        <v>249</v>
      </c>
      <c r="S1158" s="212">
        <v>44622.368101851855</v>
      </c>
    </row>
    <row r="1159" spans="1:19" x14ac:dyDescent="0.2">
      <c r="A1159" s="218" t="s">
        <v>258</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241</v>
      </c>
      <c r="Q1159" s="218" t="s">
        <v>240</v>
      </c>
      <c r="R1159" s="218" t="s">
        <v>249</v>
      </c>
      <c r="S1159" s="212">
        <v>44622.368101851855</v>
      </c>
    </row>
    <row r="1160" spans="1:19" x14ac:dyDescent="0.2">
      <c r="A1160" s="218" t="s">
        <v>258</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241</v>
      </c>
      <c r="Q1160" s="218" t="s">
        <v>240</v>
      </c>
      <c r="R1160" s="218" t="s">
        <v>249</v>
      </c>
      <c r="S1160" s="212">
        <v>44622.368101851855</v>
      </c>
    </row>
    <row r="1161" spans="1:19" x14ac:dyDescent="0.2">
      <c r="A1161" s="218" t="s">
        <v>258</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241</v>
      </c>
      <c r="Q1161" s="218" t="s">
        <v>240</v>
      </c>
      <c r="R1161" s="218" t="s">
        <v>249</v>
      </c>
      <c r="S1161" s="212">
        <v>44622.368101851855</v>
      </c>
    </row>
    <row r="1162" spans="1:19" x14ac:dyDescent="0.2">
      <c r="A1162" s="218" t="s">
        <v>258</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241</v>
      </c>
      <c r="Q1162" s="218" t="s">
        <v>240</v>
      </c>
      <c r="R1162" s="218" t="s">
        <v>249</v>
      </c>
      <c r="S1162" s="212">
        <v>44622.368101851855</v>
      </c>
    </row>
    <row r="1163" spans="1:19" x14ac:dyDescent="0.2">
      <c r="A1163" s="218" t="s">
        <v>258</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241</v>
      </c>
      <c r="Q1163" s="218" t="s">
        <v>240</v>
      </c>
      <c r="R1163" s="218" t="s">
        <v>249</v>
      </c>
      <c r="S1163" s="212">
        <v>44622.368101851855</v>
      </c>
    </row>
    <row r="1164" spans="1:19" x14ac:dyDescent="0.2">
      <c r="A1164" s="218" t="s">
        <v>258</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241</v>
      </c>
      <c r="Q1164" s="218" t="s">
        <v>240</v>
      </c>
      <c r="R1164" s="218" t="s">
        <v>249</v>
      </c>
      <c r="S1164" s="212">
        <v>44622.368101851855</v>
      </c>
    </row>
    <row r="1165" spans="1:19" x14ac:dyDescent="0.2">
      <c r="A1165" s="218" t="s">
        <v>258</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241</v>
      </c>
      <c r="Q1165" s="218" t="s">
        <v>240</v>
      </c>
      <c r="R1165" s="218" t="s">
        <v>249</v>
      </c>
      <c r="S1165" s="212">
        <v>44622.368101851855</v>
      </c>
    </row>
    <row r="1166" spans="1:19" x14ac:dyDescent="0.2">
      <c r="A1166" s="218" t="s">
        <v>258</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241</v>
      </c>
      <c r="Q1166" s="218" t="s">
        <v>240</v>
      </c>
      <c r="R1166" s="218" t="s">
        <v>249</v>
      </c>
      <c r="S1166" s="212">
        <v>44622.368101851855</v>
      </c>
    </row>
    <row r="1167" spans="1:19" x14ac:dyDescent="0.2">
      <c r="A1167" s="218" t="s">
        <v>258</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241</v>
      </c>
      <c r="Q1167" s="218" t="s">
        <v>240</v>
      </c>
      <c r="R1167" s="218" t="s">
        <v>249</v>
      </c>
      <c r="S1167" s="212">
        <v>44622.368101851855</v>
      </c>
    </row>
    <row r="1168" spans="1:19" x14ac:dyDescent="0.2">
      <c r="A1168" s="218" t="s">
        <v>258</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241</v>
      </c>
      <c r="Q1168" s="218" t="s">
        <v>240</v>
      </c>
      <c r="R1168" s="218" t="s">
        <v>249</v>
      </c>
      <c r="S1168" s="212">
        <v>44622.368101851855</v>
      </c>
    </row>
    <row r="1169" spans="1:19" x14ac:dyDescent="0.2">
      <c r="A1169" s="218" t="s">
        <v>258</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241</v>
      </c>
      <c r="Q1169" s="218" t="s">
        <v>240</v>
      </c>
      <c r="R1169" s="218" t="s">
        <v>249</v>
      </c>
      <c r="S1169" s="212">
        <v>44622.368101851855</v>
      </c>
    </row>
    <row r="1170" spans="1:19" x14ac:dyDescent="0.2">
      <c r="A1170" s="218" t="s">
        <v>258</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241</v>
      </c>
      <c r="Q1170" s="218" t="s">
        <v>240</v>
      </c>
      <c r="R1170" s="218" t="s">
        <v>249</v>
      </c>
      <c r="S1170" s="212">
        <v>44622.368101851855</v>
      </c>
    </row>
    <row r="1171" spans="1:19" x14ac:dyDescent="0.2">
      <c r="A1171" s="218" t="s">
        <v>258</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241</v>
      </c>
      <c r="Q1171" s="218" t="s">
        <v>240</v>
      </c>
      <c r="R1171" s="218" t="s">
        <v>249</v>
      </c>
      <c r="S1171" s="212">
        <v>44622.368101851855</v>
      </c>
    </row>
    <row r="1172" spans="1:19" x14ac:dyDescent="0.2">
      <c r="A1172" s="218" t="s">
        <v>258</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241</v>
      </c>
      <c r="Q1172" s="218" t="s">
        <v>240</v>
      </c>
      <c r="R1172" s="218" t="s">
        <v>249</v>
      </c>
      <c r="S1172" s="212">
        <v>44622.368101851855</v>
      </c>
    </row>
    <row r="1173" spans="1:19" x14ac:dyDescent="0.2">
      <c r="A1173" s="218" t="s">
        <v>258</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241</v>
      </c>
      <c r="Q1173" s="218" t="s">
        <v>240</v>
      </c>
      <c r="R1173" s="218" t="s">
        <v>249</v>
      </c>
      <c r="S1173" s="212">
        <v>44622.368101851855</v>
      </c>
    </row>
    <row r="1174" spans="1:19" x14ac:dyDescent="0.2">
      <c r="A1174" s="218" t="s">
        <v>258</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241</v>
      </c>
      <c r="Q1174" s="218" t="s">
        <v>240</v>
      </c>
      <c r="R1174" s="218" t="s">
        <v>249</v>
      </c>
      <c r="S1174" s="212">
        <v>44622.368101851855</v>
      </c>
    </row>
    <row r="1175" spans="1:19" x14ac:dyDescent="0.2">
      <c r="A1175" s="218" t="s">
        <v>258</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241</v>
      </c>
      <c r="Q1175" s="218" t="s">
        <v>240</v>
      </c>
      <c r="R1175" s="218" t="s">
        <v>249</v>
      </c>
      <c r="S1175" s="212">
        <v>44622.368101851855</v>
      </c>
    </row>
    <row r="1176" spans="1:19" x14ac:dyDescent="0.2">
      <c r="A1176" s="218" t="s">
        <v>258</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241</v>
      </c>
      <c r="Q1176" s="218" t="s">
        <v>240</v>
      </c>
      <c r="R1176" s="218" t="s">
        <v>249</v>
      </c>
      <c r="S1176" s="212">
        <v>44622.368101851855</v>
      </c>
    </row>
    <row r="1177" spans="1:19" x14ac:dyDescent="0.2">
      <c r="A1177" s="218" t="s">
        <v>258</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241</v>
      </c>
      <c r="Q1177" s="218" t="s">
        <v>240</v>
      </c>
      <c r="R1177" s="218" t="s">
        <v>249</v>
      </c>
      <c r="S1177" s="212">
        <v>44622.368101851855</v>
      </c>
    </row>
    <row r="1178" spans="1:19" x14ac:dyDescent="0.2">
      <c r="A1178" s="218" t="s">
        <v>258</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241</v>
      </c>
      <c r="Q1178" s="218" t="s">
        <v>240</v>
      </c>
      <c r="R1178" s="218" t="s">
        <v>249</v>
      </c>
      <c r="S1178" s="212">
        <v>44622.368101851855</v>
      </c>
    </row>
    <row r="1179" spans="1:19" x14ac:dyDescent="0.2">
      <c r="A1179" s="218" t="s">
        <v>258</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241</v>
      </c>
      <c r="Q1179" s="218" t="s">
        <v>240</v>
      </c>
      <c r="R1179" s="218" t="s">
        <v>249</v>
      </c>
      <c r="S1179" s="212">
        <v>44622.368101851855</v>
      </c>
    </row>
    <row r="1180" spans="1:19" x14ac:dyDescent="0.2">
      <c r="A1180" s="218" t="s">
        <v>258</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241</v>
      </c>
      <c r="Q1180" s="218" t="s">
        <v>240</v>
      </c>
      <c r="R1180" s="218" t="s">
        <v>249</v>
      </c>
      <c r="S1180" s="212">
        <v>44622.368101851855</v>
      </c>
    </row>
    <row r="1181" spans="1:19" x14ac:dyDescent="0.2">
      <c r="A1181" s="218" t="s">
        <v>258</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241</v>
      </c>
      <c r="Q1181" s="218" t="s">
        <v>240</v>
      </c>
      <c r="R1181" s="218" t="s">
        <v>249</v>
      </c>
      <c r="S1181" s="212">
        <v>44622.368101851855</v>
      </c>
    </row>
    <row r="1182" spans="1:19" x14ac:dyDescent="0.2">
      <c r="A1182" s="218" t="s">
        <v>258</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241</v>
      </c>
      <c r="Q1182" s="218" t="s">
        <v>240</v>
      </c>
      <c r="R1182" s="218" t="s">
        <v>249</v>
      </c>
      <c r="S1182" s="212">
        <v>44622.368101851855</v>
      </c>
    </row>
    <row r="1183" spans="1:19" x14ac:dyDescent="0.2">
      <c r="A1183" s="218" t="s">
        <v>258</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241</v>
      </c>
      <c r="Q1183" s="218" t="s">
        <v>240</v>
      </c>
      <c r="R1183" s="218" t="s">
        <v>249</v>
      </c>
      <c r="S1183" s="212">
        <v>44622.368101851855</v>
      </c>
    </row>
    <row r="1184" spans="1:19" x14ac:dyDescent="0.2">
      <c r="A1184" s="218" t="s">
        <v>258</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241</v>
      </c>
      <c r="Q1184" s="218" t="s">
        <v>240</v>
      </c>
      <c r="R1184" s="218" t="s">
        <v>249</v>
      </c>
      <c r="S1184" s="212">
        <v>44622.368101851855</v>
      </c>
    </row>
    <row r="1185" spans="1:19" x14ac:dyDescent="0.2">
      <c r="A1185" s="218" t="s">
        <v>258</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241</v>
      </c>
      <c r="Q1185" s="218" t="s">
        <v>240</v>
      </c>
      <c r="R1185" s="218" t="s">
        <v>249</v>
      </c>
      <c r="S1185" s="212">
        <v>44622.368101851855</v>
      </c>
    </row>
    <row r="1186" spans="1:19" x14ac:dyDescent="0.2">
      <c r="A1186" s="218" t="s">
        <v>258</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241</v>
      </c>
      <c r="Q1186" s="218" t="s">
        <v>240</v>
      </c>
      <c r="R1186" s="218" t="s">
        <v>249</v>
      </c>
      <c r="S1186" s="212">
        <v>44622.368101851855</v>
      </c>
    </row>
    <row r="1187" spans="1:19" x14ac:dyDescent="0.2">
      <c r="A1187" s="218" t="s">
        <v>258</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241</v>
      </c>
      <c r="Q1187" s="218" t="s">
        <v>240</v>
      </c>
      <c r="R1187" s="218" t="s">
        <v>249</v>
      </c>
      <c r="S1187" s="212">
        <v>44622.368101851855</v>
      </c>
    </row>
    <row r="1188" spans="1:19" x14ac:dyDescent="0.2">
      <c r="A1188" s="218" t="s">
        <v>258</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241</v>
      </c>
      <c r="Q1188" s="218" t="s">
        <v>240</v>
      </c>
      <c r="R1188" s="218" t="s">
        <v>249</v>
      </c>
      <c r="S1188" s="212">
        <v>44622.368101851855</v>
      </c>
    </row>
    <row r="1189" spans="1:19" x14ac:dyDescent="0.2">
      <c r="A1189" s="218" t="s">
        <v>258</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241</v>
      </c>
      <c r="Q1189" s="218" t="s">
        <v>240</v>
      </c>
      <c r="R1189" s="218" t="s">
        <v>249</v>
      </c>
      <c r="S1189" s="212">
        <v>44622.368101851855</v>
      </c>
    </row>
    <row r="1190" spans="1:19" x14ac:dyDescent="0.2">
      <c r="A1190" s="218" t="s">
        <v>258</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241</v>
      </c>
      <c r="Q1190" s="218" t="s">
        <v>240</v>
      </c>
      <c r="R1190" s="218" t="s">
        <v>249</v>
      </c>
      <c r="S1190" s="212">
        <v>44622.368101851855</v>
      </c>
    </row>
    <row r="1191" spans="1:19" x14ac:dyDescent="0.2">
      <c r="A1191" s="218" t="s">
        <v>258</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241</v>
      </c>
      <c r="Q1191" s="218" t="s">
        <v>240</v>
      </c>
      <c r="R1191" s="218" t="s">
        <v>249</v>
      </c>
      <c r="S1191" s="212">
        <v>44622.368101851855</v>
      </c>
    </row>
    <row r="1192" spans="1:19" x14ac:dyDescent="0.2">
      <c r="A1192" s="218" t="s">
        <v>258</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241</v>
      </c>
      <c r="Q1192" s="218" t="s">
        <v>240</v>
      </c>
      <c r="R1192" s="218" t="s">
        <v>249</v>
      </c>
      <c r="S1192" s="212">
        <v>44622.368101851855</v>
      </c>
    </row>
    <row r="1193" spans="1:19" x14ac:dyDescent="0.2">
      <c r="A1193" s="218" t="s">
        <v>258</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241</v>
      </c>
      <c r="Q1193" s="218" t="s">
        <v>240</v>
      </c>
      <c r="R1193" s="218" t="s">
        <v>249</v>
      </c>
      <c r="S1193" s="212">
        <v>44622.368101851855</v>
      </c>
    </row>
    <row r="1194" spans="1:19" x14ac:dyDescent="0.2">
      <c r="A1194" s="218" t="s">
        <v>258</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241</v>
      </c>
      <c r="Q1194" s="218" t="s">
        <v>240</v>
      </c>
      <c r="R1194" s="218" t="s">
        <v>249</v>
      </c>
      <c r="S1194" s="212">
        <v>44622.368101851855</v>
      </c>
    </row>
    <row r="1195" spans="1:19" x14ac:dyDescent="0.2">
      <c r="A1195" s="218" t="s">
        <v>258</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241</v>
      </c>
      <c r="Q1195" s="218" t="s">
        <v>240</v>
      </c>
      <c r="R1195" s="218" t="s">
        <v>249</v>
      </c>
      <c r="S1195" s="212">
        <v>44622.368101851855</v>
      </c>
    </row>
    <row r="1196" spans="1:19" x14ac:dyDescent="0.2">
      <c r="A1196" s="218" t="s">
        <v>258</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241</v>
      </c>
      <c r="Q1196" s="218" t="s">
        <v>240</v>
      </c>
      <c r="R1196" s="218" t="s">
        <v>249</v>
      </c>
      <c r="S1196" s="212">
        <v>44622.368101851855</v>
      </c>
    </row>
    <row r="1197" spans="1:19" x14ac:dyDescent="0.2">
      <c r="A1197" s="218" t="s">
        <v>258</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241</v>
      </c>
      <c r="Q1197" s="218" t="s">
        <v>240</v>
      </c>
      <c r="R1197" s="218" t="s">
        <v>249</v>
      </c>
      <c r="S1197" s="212">
        <v>44622.368101851855</v>
      </c>
    </row>
    <row r="1198" spans="1:19" x14ac:dyDescent="0.2">
      <c r="A1198" s="218" t="s">
        <v>258</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241</v>
      </c>
      <c r="Q1198" s="218" t="s">
        <v>240</v>
      </c>
      <c r="R1198" s="218" t="s">
        <v>249</v>
      </c>
      <c r="S1198" s="212">
        <v>44622.368101851855</v>
      </c>
    </row>
    <row r="1199" spans="1:19" x14ac:dyDescent="0.2">
      <c r="A1199" s="218" t="s">
        <v>258</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241</v>
      </c>
      <c r="Q1199" s="218" t="s">
        <v>240</v>
      </c>
      <c r="R1199" s="218" t="s">
        <v>249</v>
      </c>
      <c r="S1199" s="212">
        <v>44622.368101851855</v>
      </c>
    </row>
    <row r="1200" spans="1:19" x14ac:dyDescent="0.2">
      <c r="A1200" s="218" t="s">
        <v>258</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241</v>
      </c>
      <c r="Q1200" s="218" t="s">
        <v>240</v>
      </c>
      <c r="R1200" s="218" t="s">
        <v>249</v>
      </c>
      <c r="S1200" s="212">
        <v>44622.368101851855</v>
      </c>
    </row>
    <row r="1201" spans="1:19" x14ac:dyDescent="0.2">
      <c r="A1201" s="218" t="s">
        <v>258</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241</v>
      </c>
      <c r="Q1201" s="218" t="s">
        <v>240</v>
      </c>
      <c r="R1201" s="218" t="s">
        <v>249</v>
      </c>
      <c r="S1201" s="212">
        <v>44622.368101851855</v>
      </c>
    </row>
    <row r="1202" spans="1:19" x14ac:dyDescent="0.2">
      <c r="A1202" s="218" t="s">
        <v>258</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241</v>
      </c>
      <c r="Q1202" s="218" t="s">
        <v>240</v>
      </c>
      <c r="R1202" s="218" t="s">
        <v>249</v>
      </c>
      <c r="S1202" s="212">
        <v>44622.368101851855</v>
      </c>
    </row>
    <row r="1203" spans="1:19" x14ac:dyDescent="0.2">
      <c r="A1203" s="218" t="s">
        <v>258</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241</v>
      </c>
      <c r="Q1203" s="218" t="s">
        <v>240</v>
      </c>
      <c r="R1203" s="218" t="s">
        <v>249</v>
      </c>
      <c r="S1203" s="212">
        <v>44622.368101851855</v>
      </c>
    </row>
    <row r="1204" spans="1:19" x14ac:dyDescent="0.2">
      <c r="A1204" s="218" t="s">
        <v>258</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241</v>
      </c>
      <c r="Q1204" s="218" t="s">
        <v>240</v>
      </c>
      <c r="R1204" s="218" t="s">
        <v>249</v>
      </c>
      <c r="S1204" s="212">
        <v>44622.368101851855</v>
      </c>
    </row>
    <row r="1205" spans="1:19" x14ac:dyDescent="0.2">
      <c r="A1205" s="218" t="s">
        <v>258</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241</v>
      </c>
      <c r="Q1205" s="218" t="s">
        <v>240</v>
      </c>
      <c r="R1205" s="218" t="s">
        <v>249</v>
      </c>
      <c r="S1205" s="212">
        <v>44622.368101851855</v>
      </c>
    </row>
    <row r="1206" spans="1:19" x14ac:dyDescent="0.2">
      <c r="A1206" s="218" t="s">
        <v>258</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241</v>
      </c>
      <c r="Q1206" s="218" t="s">
        <v>240</v>
      </c>
      <c r="R1206" s="218" t="s">
        <v>249</v>
      </c>
      <c r="S1206" s="212">
        <v>44622.368101851855</v>
      </c>
    </row>
    <row r="1207" spans="1:19" x14ac:dyDescent="0.2">
      <c r="A1207" s="218" t="s">
        <v>258</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241</v>
      </c>
      <c r="Q1207" s="218" t="s">
        <v>240</v>
      </c>
      <c r="R1207" s="218" t="s">
        <v>249</v>
      </c>
      <c r="S1207" s="212">
        <v>44622.368101851855</v>
      </c>
    </row>
    <row r="1208" spans="1:19" x14ac:dyDescent="0.2">
      <c r="A1208" s="218" t="s">
        <v>258</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241</v>
      </c>
      <c r="Q1208" s="218" t="s">
        <v>240</v>
      </c>
      <c r="R1208" s="218" t="s">
        <v>249</v>
      </c>
      <c r="S1208" s="212">
        <v>44622.368101851855</v>
      </c>
    </row>
    <row r="1209" spans="1:19" x14ac:dyDescent="0.2">
      <c r="A1209" s="218" t="s">
        <v>258</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241</v>
      </c>
      <c r="Q1209" s="218" t="s">
        <v>240</v>
      </c>
      <c r="R1209" s="218" t="s">
        <v>249</v>
      </c>
      <c r="S1209" s="212">
        <v>44622.368101851855</v>
      </c>
    </row>
    <row r="1210" spans="1:19" x14ac:dyDescent="0.2">
      <c r="A1210" s="218" t="s">
        <v>258</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241</v>
      </c>
      <c r="Q1210" s="218" t="s">
        <v>240</v>
      </c>
      <c r="R1210" s="218" t="s">
        <v>249</v>
      </c>
      <c r="S1210" s="212">
        <v>44622.368101851855</v>
      </c>
    </row>
    <row r="1211" spans="1:19" x14ac:dyDescent="0.2">
      <c r="A1211" s="218" t="s">
        <v>258</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241</v>
      </c>
      <c r="Q1211" s="218" t="s">
        <v>240</v>
      </c>
      <c r="R1211" s="218" t="s">
        <v>249</v>
      </c>
      <c r="S1211" s="212">
        <v>44622.368101851855</v>
      </c>
    </row>
    <row r="1212" spans="1:19" x14ac:dyDescent="0.2">
      <c r="A1212" s="218" t="s">
        <v>258</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241</v>
      </c>
      <c r="Q1212" s="218" t="s">
        <v>240</v>
      </c>
      <c r="R1212" s="218" t="s">
        <v>249</v>
      </c>
      <c r="S1212" s="212">
        <v>44622.368101851855</v>
      </c>
    </row>
    <row r="1213" spans="1:19" x14ac:dyDescent="0.2">
      <c r="A1213" s="218" t="s">
        <v>258</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241</v>
      </c>
      <c r="Q1213" s="218" t="s">
        <v>240</v>
      </c>
      <c r="R1213" s="218" t="s">
        <v>249</v>
      </c>
      <c r="S1213" s="212">
        <v>44622.368101851855</v>
      </c>
    </row>
    <row r="1214" spans="1:19" x14ac:dyDescent="0.2">
      <c r="A1214" s="218" t="s">
        <v>258</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241</v>
      </c>
      <c r="Q1214" s="218" t="s">
        <v>240</v>
      </c>
      <c r="R1214" s="218" t="s">
        <v>249</v>
      </c>
      <c r="S1214" s="212">
        <v>44622.368101851855</v>
      </c>
    </row>
    <row r="1215" spans="1:19" x14ac:dyDescent="0.2">
      <c r="A1215" s="218" t="s">
        <v>258</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241</v>
      </c>
      <c r="Q1215" s="218" t="s">
        <v>240</v>
      </c>
      <c r="R1215" s="218" t="s">
        <v>249</v>
      </c>
      <c r="S1215" s="212">
        <v>44622.368101851855</v>
      </c>
    </row>
    <row r="1216" spans="1:19" x14ac:dyDescent="0.2">
      <c r="A1216" s="218" t="s">
        <v>258</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241</v>
      </c>
      <c r="Q1216" s="218" t="s">
        <v>240</v>
      </c>
      <c r="R1216" s="218" t="s">
        <v>249</v>
      </c>
      <c r="S1216" s="212">
        <v>44622.368101851855</v>
      </c>
    </row>
    <row r="1217" spans="1:19" x14ac:dyDescent="0.2">
      <c r="A1217" s="218" t="s">
        <v>258</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241</v>
      </c>
      <c r="Q1217" s="218" t="s">
        <v>240</v>
      </c>
      <c r="R1217" s="218" t="s">
        <v>249</v>
      </c>
      <c r="S1217" s="212">
        <v>44622.368101851855</v>
      </c>
    </row>
    <row r="1218" spans="1:19" x14ac:dyDescent="0.2">
      <c r="A1218" s="218" t="s">
        <v>258</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241</v>
      </c>
      <c r="Q1218" s="218" t="s">
        <v>240</v>
      </c>
      <c r="R1218" s="218" t="s">
        <v>249</v>
      </c>
      <c r="S1218" s="212">
        <v>44622.368101851855</v>
      </c>
    </row>
    <row r="1219" spans="1:19" x14ac:dyDescent="0.2">
      <c r="A1219" s="218" t="s">
        <v>258</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241</v>
      </c>
      <c r="Q1219" s="218" t="s">
        <v>240</v>
      </c>
      <c r="R1219" s="218" t="s">
        <v>249</v>
      </c>
      <c r="S1219" s="212">
        <v>44622.368101851855</v>
      </c>
    </row>
    <row r="1220" spans="1:19" x14ac:dyDescent="0.2">
      <c r="A1220" s="218" t="s">
        <v>258</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241</v>
      </c>
      <c r="Q1220" s="218" t="s">
        <v>240</v>
      </c>
      <c r="R1220" s="218" t="s">
        <v>249</v>
      </c>
      <c r="S1220" s="212">
        <v>44622.368101851855</v>
      </c>
    </row>
    <row r="1221" spans="1:19" x14ac:dyDescent="0.2">
      <c r="A1221" s="218" t="s">
        <v>258</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241</v>
      </c>
      <c r="Q1221" s="218" t="s">
        <v>240</v>
      </c>
      <c r="R1221" s="218" t="s">
        <v>249</v>
      </c>
      <c r="S1221" s="212">
        <v>44622.368101851855</v>
      </c>
    </row>
    <row r="1222" spans="1:19" x14ac:dyDescent="0.2">
      <c r="A1222" s="218" t="s">
        <v>258</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241</v>
      </c>
      <c r="Q1222" s="218" t="s">
        <v>240</v>
      </c>
      <c r="R1222" s="218" t="s">
        <v>249</v>
      </c>
      <c r="S1222" s="212">
        <v>44622.368101851855</v>
      </c>
    </row>
    <row r="1223" spans="1:19" x14ac:dyDescent="0.2">
      <c r="A1223" s="218" t="s">
        <v>258</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241</v>
      </c>
      <c r="Q1223" s="218" t="s">
        <v>240</v>
      </c>
      <c r="R1223" s="218" t="s">
        <v>249</v>
      </c>
      <c r="S1223" s="212">
        <v>44622.368101851855</v>
      </c>
    </row>
    <row r="1224" spans="1:19" x14ac:dyDescent="0.2">
      <c r="A1224" s="218" t="s">
        <v>258</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241</v>
      </c>
      <c r="Q1224" s="218" t="s">
        <v>240</v>
      </c>
      <c r="R1224" s="218" t="s">
        <v>249</v>
      </c>
      <c r="S1224" s="212">
        <v>44622.368101851855</v>
      </c>
    </row>
    <row r="1225" spans="1:19" x14ac:dyDescent="0.2">
      <c r="A1225" s="218" t="s">
        <v>258</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241</v>
      </c>
      <c r="Q1225" s="218" t="s">
        <v>240</v>
      </c>
      <c r="R1225" s="218" t="s">
        <v>249</v>
      </c>
      <c r="S1225" s="212">
        <v>44622.368101851855</v>
      </c>
    </row>
    <row r="1226" spans="1:19" x14ac:dyDescent="0.2">
      <c r="A1226" s="218" t="s">
        <v>258</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241</v>
      </c>
      <c r="Q1226" s="218" t="s">
        <v>240</v>
      </c>
      <c r="R1226" s="218" t="s">
        <v>249</v>
      </c>
      <c r="S1226" s="212">
        <v>44622.368101851855</v>
      </c>
    </row>
    <row r="1227" spans="1:19" x14ac:dyDescent="0.2">
      <c r="A1227" s="218" t="s">
        <v>258</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241</v>
      </c>
      <c r="Q1227" s="218" t="s">
        <v>240</v>
      </c>
      <c r="R1227" s="218" t="s">
        <v>249</v>
      </c>
      <c r="S1227" s="212">
        <v>44622.368101851855</v>
      </c>
    </row>
    <row r="1228" spans="1:19" x14ac:dyDescent="0.2">
      <c r="A1228" s="218" t="s">
        <v>258</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241</v>
      </c>
      <c r="Q1228" s="218" t="s">
        <v>240</v>
      </c>
      <c r="R1228" s="218" t="s">
        <v>249</v>
      </c>
      <c r="S1228" s="212">
        <v>44622.368101851855</v>
      </c>
    </row>
    <row r="1229" spans="1:19" x14ac:dyDescent="0.2">
      <c r="A1229" s="218" t="s">
        <v>258</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241</v>
      </c>
      <c r="Q1229" s="218" t="s">
        <v>240</v>
      </c>
      <c r="R1229" s="218" t="s">
        <v>249</v>
      </c>
      <c r="S1229" s="212">
        <v>44622.368101851855</v>
      </c>
    </row>
    <row r="1230" spans="1:19" x14ac:dyDescent="0.2">
      <c r="A1230" s="218" t="s">
        <v>258</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241</v>
      </c>
      <c r="Q1230" s="218" t="s">
        <v>240</v>
      </c>
      <c r="R1230" s="218" t="s">
        <v>249</v>
      </c>
      <c r="S1230" s="212">
        <v>44622.368101851855</v>
      </c>
    </row>
    <row r="1231" spans="1:19" x14ac:dyDescent="0.2">
      <c r="A1231" s="218" t="s">
        <v>258</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241</v>
      </c>
      <c r="Q1231" s="218" t="s">
        <v>240</v>
      </c>
      <c r="R1231" s="218" t="s">
        <v>249</v>
      </c>
      <c r="S1231" s="212">
        <v>44622.368101851855</v>
      </c>
    </row>
    <row r="1232" spans="1:19" x14ac:dyDescent="0.2">
      <c r="A1232" s="218" t="s">
        <v>258</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241</v>
      </c>
      <c r="Q1232" s="218" t="s">
        <v>240</v>
      </c>
      <c r="R1232" s="218" t="s">
        <v>249</v>
      </c>
      <c r="S1232" s="212">
        <v>44622.368101851855</v>
      </c>
    </row>
    <row r="1233" spans="1:19" x14ac:dyDescent="0.2">
      <c r="A1233" s="218" t="s">
        <v>258</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241</v>
      </c>
      <c r="Q1233" s="218" t="s">
        <v>240</v>
      </c>
      <c r="R1233" s="218" t="s">
        <v>249</v>
      </c>
      <c r="S1233" s="212">
        <v>44622.368101851855</v>
      </c>
    </row>
    <row r="1234" spans="1:19" x14ac:dyDescent="0.2">
      <c r="A1234" s="218" t="s">
        <v>258</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241</v>
      </c>
      <c r="Q1234" s="218" t="s">
        <v>240</v>
      </c>
      <c r="R1234" s="218" t="s">
        <v>249</v>
      </c>
      <c r="S1234" s="212">
        <v>44622.368101851855</v>
      </c>
    </row>
    <row r="1235" spans="1:19" x14ac:dyDescent="0.2">
      <c r="A1235" s="218" t="s">
        <v>258</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241</v>
      </c>
      <c r="Q1235" s="218" t="s">
        <v>240</v>
      </c>
      <c r="R1235" s="218" t="s">
        <v>249</v>
      </c>
      <c r="S1235" s="212">
        <v>44622.368101851855</v>
      </c>
    </row>
    <row r="1236" spans="1:19" x14ac:dyDescent="0.2">
      <c r="A1236" s="218" t="s">
        <v>258</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241</v>
      </c>
      <c r="Q1236" s="218" t="s">
        <v>240</v>
      </c>
      <c r="R1236" s="218" t="s">
        <v>249</v>
      </c>
      <c r="S1236" s="212">
        <v>44622.368101851855</v>
      </c>
    </row>
    <row r="1237" spans="1:19" x14ac:dyDescent="0.2">
      <c r="A1237" s="218" t="s">
        <v>258</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241</v>
      </c>
      <c r="Q1237" s="218" t="s">
        <v>240</v>
      </c>
      <c r="R1237" s="218" t="s">
        <v>249</v>
      </c>
      <c r="S1237" s="212">
        <v>44622.368101851855</v>
      </c>
    </row>
    <row r="1238" spans="1:19" x14ac:dyDescent="0.2">
      <c r="A1238" s="218" t="s">
        <v>258</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241</v>
      </c>
      <c r="Q1238" s="218" t="s">
        <v>240</v>
      </c>
      <c r="R1238" s="218" t="s">
        <v>249</v>
      </c>
      <c r="S1238" s="212">
        <v>44622.368101851855</v>
      </c>
    </row>
    <row r="1239" spans="1:19" x14ac:dyDescent="0.2">
      <c r="A1239" s="218" t="s">
        <v>258</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241</v>
      </c>
      <c r="Q1239" s="218" t="s">
        <v>240</v>
      </c>
      <c r="R1239" s="218" t="s">
        <v>249</v>
      </c>
      <c r="S1239" s="212">
        <v>44622.368101851855</v>
      </c>
    </row>
    <row r="1240" spans="1:19" x14ac:dyDescent="0.2">
      <c r="A1240" s="218" t="s">
        <v>258</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241</v>
      </c>
      <c r="Q1240" s="218" t="s">
        <v>240</v>
      </c>
      <c r="R1240" s="218" t="s">
        <v>249</v>
      </c>
      <c r="S1240" s="212">
        <v>44622.368101851855</v>
      </c>
    </row>
    <row r="1241" spans="1:19" x14ac:dyDescent="0.2">
      <c r="A1241" s="218" t="s">
        <v>258</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241</v>
      </c>
      <c r="Q1241" s="218" t="s">
        <v>240</v>
      </c>
      <c r="R1241" s="218" t="s">
        <v>249</v>
      </c>
      <c r="S1241" s="212">
        <v>44622.368101851855</v>
      </c>
    </row>
    <row r="1242" spans="1:19" x14ac:dyDescent="0.2">
      <c r="A1242" s="218" t="s">
        <v>258</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241</v>
      </c>
      <c r="Q1242" s="218" t="s">
        <v>240</v>
      </c>
      <c r="R1242" s="218" t="s">
        <v>249</v>
      </c>
      <c r="S1242" s="212">
        <v>44622.368101851855</v>
      </c>
    </row>
    <row r="1243" spans="1:19" x14ac:dyDescent="0.2">
      <c r="A1243" s="218" t="s">
        <v>258</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241</v>
      </c>
      <c r="Q1243" s="218" t="s">
        <v>240</v>
      </c>
      <c r="R1243" s="218" t="s">
        <v>249</v>
      </c>
      <c r="S1243" s="212">
        <v>44622.368101851855</v>
      </c>
    </row>
    <row r="1244" spans="1:19" x14ac:dyDescent="0.2">
      <c r="A1244" s="218" t="s">
        <v>258</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241</v>
      </c>
      <c r="Q1244" s="218" t="s">
        <v>240</v>
      </c>
      <c r="R1244" s="218" t="s">
        <v>249</v>
      </c>
      <c r="S1244" s="212">
        <v>44622.368101851855</v>
      </c>
    </row>
    <row r="1245" spans="1:19" x14ac:dyDescent="0.2">
      <c r="A1245" s="218" t="s">
        <v>258</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241</v>
      </c>
      <c r="Q1245" s="218" t="s">
        <v>240</v>
      </c>
      <c r="R1245" s="218" t="s">
        <v>249</v>
      </c>
      <c r="S1245" s="212">
        <v>44622.368101851855</v>
      </c>
    </row>
    <row r="1246" spans="1:19" x14ac:dyDescent="0.2">
      <c r="A1246" s="218" t="s">
        <v>258</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241</v>
      </c>
      <c r="Q1246" s="218" t="s">
        <v>240</v>
      </c>
      <c r="R1246" s="218" t="s">
        <v>249</v>
      </c>
      <c r="S1246" s="212">
        <v>44622.368101851855</v>
      </c>
    </row>
    <row r="1247" spans="1:19" x14ac:dyDescent="0.2">
      <c r="A1247" s="218" t="s">
        <v>258</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241</v>
      </c>
      <c r="Q1247" s="218" t="s">
        <v>240</v>
      </c>
      <c r="R1247" s="218" t="s">
        <v>249</v>
      </c>
      <c r="S1247" s="212">
        <v>44622.368101851855</v>
      </c>
    </row>
    <row r="1248" spans="1:19" x14ac:dyDescent="0.2">
      <c r="A1248" s="218" t="s">
        <v>258</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241</v>
      </c>
      <c r="Q1248" s="218" t="s">
        <v>240</v>
      </c>
      <c r="R1248" s="218" t="s">
        <v>249</v>
      </c>
      <c r="S1248" s="212">
        <v>44622.368101851855</v>
      </c>
    </row>
    <row r="1249" spans="1:19" x14ac:dyDescent="0.2">
      <c r="A1249" s="218" t="s">
        <v>258</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241</v>
      </c>
      <c r="Q1249" s="218" t="s">
        <v>240</v>
      </c>
      <c r="R1249" s="218" t="s">
        <v>249</v>
      </c>
      <c r="S1249" s="212">
        <v>44622.368101851855</v>
      </c>
    </row>
    <row r="1250" spans="1:19" x14ac:dyDescent="0.2">
      <c r="A1250" s="218" t="s">
        <v>258</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241</v>
      </c>
      <c r="Q1250" s="218" t="s">
        <v>240</v>
      </c>
      <c r="R1250" s="218" t="s">
        <v>249</v>
      </c>
      <c r="S1250" s="212">
        <v>44622.368101851855</v>
      </c>
    </row>
    <row r="1251" spans="1:19" x14ac:dyDescent="0.2">
      <c r="A1251" s="218" t="s">
        <v>258</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241</v>
      </c>
      <c r="Q1251" s="218" t="s">
        <v>240</v>
      </c>
      <c r="R1251" s="218" t="s">
        <v>249</v>
      </c>
      <c r="S1251" s="212">
        <v>44622.368101851855</v>
      </c>
    </row>
    <row r="1252" spans="1:19" x14ac:dyDescent="0.2">
      <c r="A1252" s="218" t="s">
        <v>258</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241</v>
      </c>
      <c r="Q1252" s="218" t="s">
        <v>240</v>
      </c>
      <c r="R1252" s="218" t="s">
        <v>249</v>
      </c>
      <c r="S1252" s="212">
        <v>44622.368101851855</v>
      </c>
    </row>
    <row r="1253" spans="1:19" x14ac:dyDescent="0.2">
      <c r="A1253" s="218" t="s">
        <v>258</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241</v>
      </c>
      <c r="Q1253" s="218" t="s">
        <v>240</v>
      </c>
      <c r="R1253" s="218" t="s">
        <v>249</v>
      </c>
      <c r="S1253" s="212">
        <v>44622.368356481478</v>
      </c>
    </row>
    <row r="1254" spans="1:19" x14ac:dyDescent="0.2">
      <c r="A1254" s="218" t="s">
        <v>258</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241</v>
      </c>
      <c r="Q1254" s="218" t="s">
        <v>240</v>
      </c>
      <c r="R1254" s="218" t="s">
        <v>249</v>
      </c>
      <c r="S1254" s="212">
        <v>44622.368344907409</v>
      </c>
    </row>
    <row r="1255" spans="1:19" x14ac:dyDescent="0.2">
      <c r="A1255" s="218" t="s">
        <v>258</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241</v>
      </c>
      <c r="Q1255" s="218" t="s">
        <v>240</v>
      </c>
      <c r="R1255" s="218" t="s">
        <v>249</v>
      </c>
      <c r="S1255" s="212">
        <v>44622.368344907409</v>
      </c>
    </row>
    <row r="1256" spans="1:19" x14ac:dyDescent="0.2">
      <c r="A1256" s="218" t="s">
        <v>258</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241</v>
      </c>
      <c r="Q1256" s="218" t="s">
        <v>240</v>
      </c>
      <c r="R1256" s="218" t="s">
        <v>249</v>
      </c>
      <c r="S1256" s="212">
        <v>44622.368356481478</v>
      </c>
    </row>
    <row r="1257" spans="1:19" x14ac:dyDescent="0.2">
      <c r="A1257" s="218" t="s">
        <v>258</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241</v>
      </c>
      <c r="Q1257" s="218" t="s">
        <v>240</v>
      </c>
      <c r="R1257" s="218" t="s">
        <v>249</v>
      </c>
      <c r="S1257" s="212">
        <v>44622.368356481478</v>
      </c>
    </row>
    <row r="1258" spans="1:19" x14ac:dyDescent="0.2">
      <c r="A1258" s="218" t="s">
        <v>258</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241</v>
      </c>
      <c r="Q1258" s="218" t="s">
        <v>240</v>
      </c>
      <c r="R1258" s="218" t="s">
        <v>249</v>
      </c>
      <c r="S1258" s="212">
        <v>44622.368356481478</v>
      </c>
    </row>
    <row r="1259" spans="1:19" x14ac:dyDescent="0.2">
      <c r="A1259" s="218" t="s">
        <v>258</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241</v>
      </c>
      <c r="Q1259" s="218" t="s">
        <v>240</v>
      </c>
      <c r="R1259" s="218" t="s">
        <v>249</v>
      </c>
      <c r="S1259" s="212">
        <v>44622.368356481478</v>
      </c>
    </row>
    <row r="1260" spans="1:19" x14ac:dyDescent="0.2">
      <c r="A1260" s="218" t="s">
        <v>258</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241</v>
      </c>
      <c r="Q1260" s="218" t="s">
        <v>240</v>
      </c>
      <c r="R1260" s="218" t="s">
        <v>249</v>
      </c>
      <c r="S1260" s="212">
        <v>44622.368356481478</v>
      </c>
    </row>
    <row r="1261" spans="1:19" x14ac:dyDescent="0.2">
      <c r="A1261" s="218" t="s">
        <v>258</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241</v>
      </c>
      <c r="Q1261" s="218" t="s">
        <v>240</v>
      </c>
      <c r="R1261" s="218" t="s">
        <v>249</v>
      </c>
      <c r="S1261" s="212">
        <v>44622.368356481478</v>
      </c>
    </row>
    <row r="1262" spans="1:19" x14ac:dyDescent="0.2">
      <c r="A1262" s="218" t="s">
        <v>258</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241</v>
      </c>
      <c r="Q1262" s="218" t="s">
        <v>240</v>
      </c>
      <c r="R1262" s="218" t="s">
        <v>249</v>
      </c>
      <c r="S1262" s="212">
        <v>44622.368356481478</v>
      </c>
    </row>
    <row r="1263" spans="1:19" x14ac:dyDescent="0.2">
      <c r="A1263" s="218" t="s">
        <v>258</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241</v>
      </c>
      <c r="Q1263" s="218" t="s">
        <v>240</v>
      </c>
      <c r="R1263" s="218" t="s">
        <v>249</v>
      </c>
      <c r="S1263" s="212">
        <v>44622.368356481478</v>
      </c>
    </row>
    <row r="1264" spans="1:19" x14ac:dyDescent="0.2">
      <c r="A1264" s="218" t="s">
        <v>258</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241</v>
      </c>
      <c r="Q1264" s="218" t="s">
        <v>240</v>
      </c>
      <c r="R1264" s="218" t="s">
        <v>249</v>
      </c>
      <c r="S1264" s="212">
        <v>44622.368356481478</v>
      </c>
    </row>
    <row r="1265" spans="1:19" x14ac:dyDescent="0.2">
      <c r="A1265" s="218" t="s">
        <v>258</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241</v>
      </c>
      <c r="Q1265" s="218" t="s">
        <v>240</v>
      </c>
      <c r="R1265" s="218" t="s">
        <v>249</v>
      </c>
      <c r="S1265" s="212">
        <v>44622.368356481478</v>
      </c>
    </row>
    <row r="1266" spans="1:19" x14ac:dyDescent="0.2">
      <c r="A1266" s="218" t="s">
        <v>258</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241</v>
      </c>
      <c r="Q1266" s="218" t="s">
        <v>240</v>
      </c>
      <c r="R1266" s="218" t="s">
        <v>249</v>
      </c>
      <c r="S1266" s="212">
        <v>44622.368356481478</v>
      </c>
    </row>
    <row r="1267" spans="1:19" x14ac:dyDescent="0.2">
      <c r="A1267" s="218" t="s">
        <v>258</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241</v>
      </c>
      <c r="Q1267" s="218" t="s">
        <v>240</v>
      </c>
      <c r="R1267" s="218" t="s">
        <v>249</v>
      </c>
      <c r="S1267" s="212">
        <v>44622.368356481478</v>
      </c>
    </row>
    <row r="1268" spans="1:19" x14ac:dyDescent="0.2">
      <c r="A1268" s="218" t="s">
        <v>258</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241</v>
      </c>
      <c r="Q1268" s="218" t="s">
        <v>240</v>
      </c>
      <c r="R1268" s="218" t="s">
        <v>249</v>
      </c>
      <c r="S1268" s="212">
        <v>44622.368356481478</v>
      </c>
    </row>
    <row r="1269" spans="1:19" x14ac:dyDescent="0.2">
      <c r="A1269" s="218" t="s">
        <v>258</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241</v>
      </c>
      <c r="Q1269" s="218" t="s">
        <v>240</v>
      </c>
      <c r="R1269" s="218" t="s">
        <v>249</v>
      </c>
      <c r="S1269" s="212">
        <v>44622.368356481478</v>
      </c>
    </row>
    <row r="1270" spans="1:19" x14ac:dyDescent="0.2">
      <c r="A1270" s="218" t="s">
        <v>258</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241</v>
      </c>
      <c r="Q1270" s="218" t="s">
        <v>240</v>
      </c>
      <c r="R1270" s="218" t="s">
        <v>249</v>
      </c>
      <c r="S1270" s="212">
        <v>44622.368344907409</v>
      </c>
    </row>
    <row r="1271" spans="1:19" x14ac:dyDescent="0.2">
      <c r="A1271" s="218" t="s">
        <v>258</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241</v>
      </c>
      <c r="Q1271" s="218" t="s">
        <v>240</v>
      </c>
      <c r="R1271" s="218" t="s">
        <v>249</v>
      </c>
      <c r="S1271" s="212">
        <v>44622.368356481478</v>
      </c>
    </row>
    <row r="1272" spans="1:19" x14ac:dyDescent="0.2">
      <c r="A1272" s="218" t="s">
        <v>258</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241</v>
      </c>
      <c r="Q1272" s="218" t="s">
        <v>240</v>
      </c>
      <c r="R1272" s="218" t="s">
        <v>249</v>
      </c>
      <c r="S1272" s="212">
        <v>44622.368356481478</v>
      </c>
    </row>
    <row r="1273" spans="1:19" x14ac:dyDescent="0.2">
      <c r="A1273" s="218" t="s">
        <v>258</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241</v>
      </c>
      <c r="Q1273" s="218" t="s">
        <v>240</v>
      </c>
      <c r="R1273" s="218" t="s">
        <v>249</v>
      </c>
      <c r="S1273" s="212">
        <v>44622.368356481478</v>
      </c>
    </row>
    <row r="1274" spans="1:19" x14ac:dyDescent="0.2">
      <c r="A1274" s="218" t="s">
        <v>258</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241</v>
      </c>
      <c r="Q1274" s="218" t="s">
        <v>240</v>
      </c>
      <c r="R1274" s="218" t="s">
        <v>249</v>
      </c>
      <c r="S1274" s="212">
        <v>44622.368356481478</v>
      </c>
    </row>
    <row r="1275" spans="1:19" x14ac:dyDescent="0.2">
      <c r="A1275" s="218" t="s">
        <v>258</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241</v>
      </c>
      <c r="Q1275" s="218" t="s">
        <v>240</v>
      </c>
      <c r="R1275" s="218" t="s">
        <v>249</v>
      </c>
      <c r="S1275" s="212">
        <v>44622.368344907409</v>
      </c>
    </row>
    <row r="1276" spans="1:19" x14ac:dyDescent="0.2">
      <c r="A1276" s="218" t="s">
        <v>258</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241</v>
      </c>
      <c r="Q1276" s="218" t="s">
        <v>240</v>
      </c>
      <c r="R1276" s="218" t="s">
        <v>249</v>
      </c>
      <c r="S1276" s="212">
        <v>44622.368356481478</v>
      </c>
    </row>
    <row r="1277" spans="1:19" x14ac:dyDescent="0.2">
      <c r="A1277" s="218" t="s">
        <v>258</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241</v>
      </c>
      <c r="Q1277" s="218" t="s">
        <v>240</v>
      </c>
      <c r="R1277" s="218" t="s">
        <v>249</v>
      </c>
      <c r="S1277" s="212">
        <v>44622.368356481478</v>
      </c>
    </row>
    <row r="1278" spans="1:19" x14ac:dyDescent="0.2">
      <c r="A1278" s="218" t="s">
        <v>258</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241</v>
      </c>
      <c r="Q1278" s="218" t="s">
        <v>240</v>
      </c>
      <c r="R1278" s="218" t="s">
        <v>249</v>
      </c>
      <c r="S1278" s="212">
        <v>44622.368356481478</v>
      </c>
    </row>
    <row r="1279" spans="1:19" x14ac:dyDescent="0.2">
      <c r="A1279" s="218" t="s">
        <v>258</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241</v>
      </c>
      <c r="Q1279" s="218" t="s">
        <v>240</v>
      </c>
      <c r="R1279" s="218" t="s">
        <v>249</v>
      </c>
      <c r="S1279" s="212">
        <v>44622.368356481478</v>
      </c>
    </row>
    <row r="1280" spans="1:19" x14ac:dyDescent="0.2">
      <c r="A1280" s="218" t="s">
        <v>258</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241</v>
      </c>
      <c r="Q1280" s="218" t="s">
        <v>240</v>
      </c>
      <c r="R1280" s="218" t="s">
        <v>249</v>
      </c>
      <c r="S1280" s="212">
        <v>44622.368356481478</v>
      </c>
    </row>
    <row r="1281" spans="1:19" x14ac:dyDescent="0.2">
      <c r="A1281" s="218" t="s">
        <v>258</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241</v>
      </c>
      <c r="Q1281" s="218" t="s">
        <v>240</v>
      </c>
      <c r="R1281" s="218" t="s">
        <v>249</v>
      </c>
      <c r="S1281" s="212">
        <v>44622.368356481478</v>
      </c>
    </row>
    <row r="1282" spans="1:19" x14ac:dyDescent="0.2">
      <c r="A1282" s="218" t="s">
        <v>258</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241</v>
      </c>
      <c r="Q1282" s="218" t="s">
        <v>240</v>
      </c>
      <c r="R1282" s="218" t="s">
        <v>249</v>
      </c>
      <c r="S1282" s="212">
        <v>44622.368356481478</v>
      </c>
    </row>
    <row r="1283" spans="1:19" x14ac:dyDescent="0.2">
      <c r="A1283" s="218" t="s">
        <v>258</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241</v>
      </c>
      <c r="Q1283" s="218" t="s">
        <v>240</v>
      </c>
      <c r="R1283" s="218" t="s">
        <v>249</v>
      </c>
      <c r="S1283" s="212">
        <v>44622.368356481478</v>
      </c>
    </row>
    <row r="1284" spans="1:19" x14ac:dyDescent="0.2">
      <c r="A1284" s="218" t="s">
        <v>258</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241</v>
      </c>
      <c r="Q1284" s="218" t="s">
        <v>240</v>
      </c>
      <c r="R1284" s="218" t="s">
        <v>249</v>
      </c>
      <c r="S1284" s="212">
        <v>44622.368356481478</v>
      </c>
    </row>
    <row r="1285" spans="1:19" x14ac:dyDescent="0.2">
      <c r="A1285" s="218" t="s">
        <v>258</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241</v>
      </c>
      <c r="Q1285" s="218" t="s">
        <v>240</v>
      </c>
      <c r="R1285" s="218" t="s">
        <v>249</v>
      </c>
      <c r="S1285" s="212">
        <v>44622.368356481478</v>
      </c>
    </row>
    <row r="1286" spans="1:19" x14ac:dyDescent="0.2">
      <c r="A1286" s="218" t="s">
        <v>258</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241</v>
      </c>
      <c r="Q1286" s="218" t="s">
        <v>240</v>
      </c>
      <c r="R1286" s="218" t="s">
        <v>249</v>
      </c>
      <c r="S1286" s="212">
        <v>44622.368356481478</v>
      </c>
    </row>
    <row r="1287" spans="1:19" x14ac:dyDescent="0.2">
      <c r="A1287" s="218" t="s">
        <v>258</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241</v>
      </c>
      <c r="Q1287" s="218" t="s">
        <v>240</v>
      </c>
      <c r="R1287" s="218" t="s">
        <v>249</v>
      </c>
      <c r="S1287" s="212">
        <v>44622.368356481478</v>
      </c>
    </row>
    <row r="1288" spans="1:19" x14ac:dyDescent="0.2">
      <c r="A1288" s="218" t="s">
        <v>258</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241</v>
      </c>
      <c r="Q1288" s="218" t="s">
        <v>240</v>
      </c>
      <c r="R1288" s="218" t="s">
        <v>249</v>
      </c>
      <c r="S1288" s="212">
        <v>44622.368356481478</v>
      </c>
    </row>
    <row r="1289" spans="1:19" x14ac:dyDescent="0.2">
      <c r="A1289" s="218" t="s">
        <v>258</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241</v>
      </c>
      <c r="Q1289" s="218" t="s">
        <v>240</v>
      </c>
      <c r="R1289" s="218" t="s">
        <v>249</v>
      </c>
      <c r="S1289" s="212">
        <v>44622.368356481478</v>
      </c>
    </row>
    <row r="1290" spans="1:19" x14ac:dyDescent="0.2">
      <c r="A1290" s="218" t="s">
        <v>258</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241</v>
      </c>
      <c r="Q1290" s="218" t="s">
        <v>240</v>
      </c>
      <c r="R1290" s="218" t="s">
        <v>249</v>
      </c>
      <c r="S1290" s="212">
        <v>44622.368356481478</v>
      </c>
    </row>
    <row r="1291" spans="1:19" x14ac:dyDescent="0.2">
      <c r="A1291" s="218" t="s">
        <v>258</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241</v>
      </c>
      <c r="Q1291" s="218" t="s">
        <v>240</v>
      </c>
      <c r="R1291" s="218" t="s">
        <v>249</v>
      </c>
      <c r="S1291" s="212">
        <v>44622.368356481478</v>
      </c>
    </row>
    <row r="1292" spans="1:19" x14ac:dyDescent="0.2">
      <c r="A1292" s="218" t="s">
        <v>258</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241</v>
      </c>
      <c r="Q1292" s="218" t="s">
        <v>240</v>
      </c>
      <c r="R1292" s="218" t="s">
        <v>249</v>
      </c>
      <c r="S1292" s="212">
        <v>44622.368356481478</v>
      </c>
    </row>
    <row r="1293" spans="1:19" x14ac:dyDescent="0.2">
      <c r="A1293" s="218" t="s">
        <v>258</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241</v>
      </c>
      <c r="Q1293" s="218" t="s">
        <v>240</v>
      </c>
      <c r="R1293" s="218" t="s">
        <v>249</v>
      </c>
      <c r="S1293" s="212">
        <v>44622.368356481478</v>
      </c>
    </row>
    <row r="1294" spans="1:19" x14ac:dyDescent="0.2">
      <c r="A1294" s="218" t="s">
        <v>258</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241</v>
      </c>
      <c r="Q1294" s="218" t="s">
        <v>240</v>
      </c>
      <c r="R1294" s="218" t="s">
        <v>249</v>
      </c>
      <c r="S1294" s="212">
        <v>44622.368356481478</v>
      </c>
    </row>
    <row r="1295" spans="1:19" x14ac:dyDescent="0.2">
      <c r="A1295" s="218" t="s">
        <v>258</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241</v>
      </c>
      <c r="Q1295" s="218" t="s">
        <v>240</v>
      </c>
      <c r="R1295" s="218" t="s">
        <v>249</v>
      </c>
      <c r="S1295" s="212">
        <v>44622.368356481478</v>
      </c>
    </row>
    <row r="1296" spans="1:19" x14ac:dyDescent="0.2">
      <c r="A1296" s="218" t="s">
        <v>258</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241</v>
      </c>
      <c r="Q1296" s="218" t="s">
        <v>240</v>
      </c>
      <c r="R1296" s="218" t="s">
        <v>249</v>
      </c>
      <c r="S1296" s="212">
        <v>44622.368356481478</v>
      </c>
    </row>
    <row r="1297" spans="1:19" x14ac:dyDescent="0.2">
      <c r="A1297" s="218" t="s">
        <v>258</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241</v>
      </c>
      <c r="Q1297" s="218" t="s">
        <v>240</v>
      </c>
      <c r="R1297" s="218" t="s">
        <v>249</v>
      </c>
      <c r="S1297" s="212">
        <v>44622.368356481478</v>
      </c>
    </row>
    <row r="1298" spans="1:19" x14ac:dyDescent="0.2">
      <c r="A1298" s="218" t="s">
        <v>258</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241</v>
      </c>
      <c r="Q1298" s="218" t="s">
        <v>240</v>
      </c>
      <c r="R1298" s="218" t="s">
        <v>249</v>
      </c>
      <c r="S1298" s="212">
        <v>44622.368356481478</v>
      </c>
    </row>
    <row r="1299" spans="1:19" x14ac:dyDescent="0.2">
      <c r="A1299" s="218" t="s">
        <v>258</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241</v>
      </c>
      <c r="Q1299" s="218" t="s">
        <v>240</v>
      </c>
      <c r="R1299" s="218" t="s">
        <v>249</v>
      </c>
      <c r="S1299" s="212">
        <v>44622.368356481478</v>
      </c>
    </row>
    <row r="1300" spans="1:19" x14ac:dyDescent="0.2">
      <c r="A1300" s="218" t="s">
        <v>258</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241</v>
      </c>
      <c r="Q1300" s="218" t="s">
        <v>240</v>
      </c>
      <c r="R1300" s="218" t="s">
        <v>249</v>
      </c>
      <c r="S1300" s="212">
        <v>44622.368356481478</v>
      </c>
    </row>
    <row r="1301" spans="1:19" x14ac:dyDescent="0.2">
      <c r="A1301" s="218" t="s">
        <v>258</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241</v>
      </c>
      <c r="Q1301" s="218" t="s">
        <v>240</v>
      </c>
      <c r="R1301" s="218" t="s">
        <v>249</v>
      </c>
      <c r="S1301" s="212">
        <v>44622.368356481478</v>
      </c>
    </row>
    <row r="1302" spans="1:19" x14ac:dyDescent="0.2">
      <c r="A1302" s="218" t="s">
        <v>258</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241</v>
      </c>
      <c r="Q1302" s="218" t="s">
        <v>240</v>
      </c>
      <c r="R1302" s="218" t="s">
        <v>249</v>
      </c>
      <c r="S1302" s="212">
        <v>44622.368356481478</v>
      </c>
    </row>
    <row r="1303" spans="1:19" x14ac:dyDescent="0.2">
      <c r="A1303" s="218" t="s">
        <v>258</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241</v>
      </c>
      <c r="Q1303" s="218" t="s">
        <v>240</v>
      </c>
      <c r="R1303" s="218" t="s">
        <v>249</v>
      </c>
      <c r="S1303" s="212">
        <v>44622.368356481478</v>
      </c>
    </row>
    <row r="1304" spans="1:19" x14ac:dyDescent="0.2">
      <c r="A1304" s="218" t="s">
        <v>258</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241</v>
      </c>
      <c r="Q1304" s="218" t="s">
        <v>240</v>
      </c>
      <c r="R1304" s="218" t="s">
        <v>249</v>
      </c>
      <c r="S1304" s="212">
        <v>44622.368356481478</v>
      </c>
    </row>
    <row r="1305" spans="1:19" x14ac:dyDescent="0.2">
      <c r="A1305" s="218" t="s">
        <v>258</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241</v>
      </c>
      <c r="Q1305" s="218" t="s">
        <v>240</v>
      </c>
      <c r="R1305" s="218" t="s">
        <v>249</v>
      </c>
      <c r="S1305" s="212">
        <v>44622.368356481478</v>
      </c>
    </row>
    <row r="1306" spans="1:19" x14ac:dyDescent="0.2">
      <c r="A1306" s="218" t="s">
        <v>258</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241</v>
      </c>
      <c r="Q1306" s="218" t="s">
        <v>240</v>
      </c>
      <c r="R1306" s="218" t="s">
        <v>249</v>
      </c>
      <c r="S1306" s="212">
        <v>44622.368356481478</v>
      </c>
    </row>
    <row r="1307" spans="1:19" x14ac:dyDescent="0.2">
      <c r="A1307" s="218" t="s">
        <v>258</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241</v>
      </c>
      <c r="Q1307" s="218" t="s">
        <v>240</v>
      </c>
      <c r="R1307" s="218" t="s">
        <v>249</v>
      </c>
      <c r="S1307" s="212">
        <v>44622.368356481478</v>
      </c>
    </row>
    <row r="1308" spans="1:19" x14ac:dyDescent="0.2">
      <c r="A1308" s="218" t="s">
        <v>258</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241</v>
      </c>
      <c r="Q1308" s="218" t="s">
        <v>240</v>
      </c>
      <c r="R1308" s="218" t="s">
        <v>249</v>
      </c>
      <c r="S1308" s="212">
        <v>44622.368356481478</v>
      </c>
    </row>
    <row r="1309" spans="1:19" x14ac:dyDescent="0.2">
      <c r="A1309" s="218" t="s">
        <v>258</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241</v>
      </c>
      <c r="Q1309" s="218" t="s">
        <v>240</v>
      </c>
      <c r="R1309" s="218" t="s">
        <v>249</v>
      </c>
      <c r="S1309" s="212">
        <v>44622.368356481478</v>
      </c>
    </row>
    <row r="1310" spans="1:19" x14ac:dyDescent="0.2">
      <c r="A1310" s="218" t="s">
        <v>258</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241</v>
      </c>
      <c r="Q1310" s="218" t="s">
        <v>240</v>
      </c>
      <c r="R1310" s="218" t="s">
        <v>249</v>
      </c>
      <c r="S1310" s="212">
        <v>44622.368356481478</v>
      </c>
    </row>
    <row r="1311" spans="1:19" x14ac:dyDescent="0.2">
      <c r="A1311" s="218" t="s">
        <v>258</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241</v>
      </c>
      <c r="Q1311" s="218" t="s">
        <v>240</v>
      </c>
      <c r="R1311" s="218" t="s">
        <v>249</v>
      </c>
      <c r="S1311" s="212">
        <v>44622.368356481478</v>
      </c>
    </row>
    <row r="1312" spans="1:19" x14ac:dyDescent="0.2">
      <c r="A1312" s="218" t="s">
        <v>258</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241</v>
      </c>
      <c r="Q1312" s="218" t="s">
        <v>240</v>
      </c>
      <c r="R1312" s="218" t="s">
        <v>249</v>
      </c>
      <c r="S1312" s="212">
        <v>44622.368356481478</v>
      </c>
    </row>
    <row r="1313" spans="1:19" x14ac:dyDescent="0.2">
      <c r="A1313" s="218" t="s">
        <v>258</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241</v>
      </c>
      <c r="Q1313" s="218" t="s">
        <v>240</v>
      </c>
      <c r="R1313" s="218" t="s">
        <v>249</v>
      </c>
      <c r="S1313" s="212">
        <v>44622.368356481478</v>
      </c>
    </row>
    <row r="1314" spans="1:19" x14ac:dyDescent="0.2">
      <c r="A1314" s="218" t="s">
        <v>258</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241</v>
      </c>
      <c r="Q1314" s="218" t="s">
        <v>240</v>
      </c>
      <c r="R1314" s="218" t="s">
        <v>249</v>
      </c>
      <c r="S1314" s="212">
        <v>44622.368356481478</v>
      </c>
    </row>
    <row r="1315" spans="1:19" x14ac:dyDescent="0.2">
      <c r="A1315" s="218" t="s">
        <v>258</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241</v>
      </c>
      <c r="Q1315" s="218" t="s">
        <v>240</v>
      </c>
      <c r="R1315" s="218" t="s">
        <v>249</v>
      </c>
      <c r="S1315" s="212">
        <v>44622.368356481478</v>
      </c>
    </row>
    <row r="1316" spans="1:19" x14ac:dyDescent="0.2">
      <c r="A1316" s="218" t="s">
        <v>258</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241</v>
      </c>
      <c r="Q1316" s="218" t="s">
        <v>240</v>
      </c>
      <c r="R1316" s="218" t="s">
        <v>249</v>
      </c>
      <c r="S1316" s="212">
        <v>44622.368356481478</v>
      </c>
    </row>
    <row r="1317" spans="1:19" x14ac:dyDescent="0.2">
      <c r="A1317" s="218" t="s">
        <v>258</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241</v>
      </c>
      <c r="Q1317" s="218" t="s">
        <v>240</v>
      </c>
      <c r="R1317" s="218" t="s">
        <v>249</v>
      </c>
      <c r="S1317" s="212">
        <v>44622.368356481478</v>
      </c>
    </row>
    <row r="1318" spans="1:19" x14ac:dyDescent="0.2">
      <c r="A1318" s="218" t="s">
        <v>258</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241</v>
      </c>
      <c r="Q1318" s="218" t="s">
        <v>240</v>
      </c>
      <c r="R1318" s="218" t="s">
        <v>249</v>
      </c>
      <c r="S1318" s="212">
        <v>44622.368344907409</v>
      </c>
    </row>
    <row r="1319" spans="1:19" x14ac:dyDescent="0.2">
      <c r="A1319" s="218" t="s">
        <v>258</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241</v>
      </c>
      <c r="Q1319" s="218" t="s">
        <v>240</v>
      </c>
      <c r="R1319" s="218" t="s">
        <v>249</v>
      </c>
      <c r="S1319" s="212">
        <v>44622.368356481478</v>
      </c>
    </row>
    <row r="1320" spans="1:19" x14ac:dyDescent="0.2">
      <c r="A1320" s="218" t="s">
        <v>258</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241</v>
      </c>
      <c r="Q1320" s="218" t="s">
        <v>240</v>
      </c>
      <c r="R1320" s="218" t="s">
        <v>249</v>
      </c>
      <c r="S1320" s="212">
        <v>44622.368356481478</v>
      </c>
    </row>
    <row r="1321" spans="1:19" x14ac:dyDescent="0.2">
      <c r="A1321" s="218" t="s">
        <v>258</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241</v>
      </c>
      <c r="Q1321" s="218" t="s">
        <v>240</v>
      </c>
      <c r="R1321" s="218" t="s">
        <v>249</v>
      </c>
      <c r="S1321" s="212">
        <v>44622.368356481478</v>
      </c>
    </row>
    <row r="1322" spans="1:19" x14ac:dyDescent="0.2">
      <c r="A1322" s="218" t="s">
        <v>258</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241</v>
      </c>
      <c r="Q1322" s="218" t="s">
        <v>240</v>
      </c>
      <c r="R1322" s="218" t="s">
        <v>249</v>
      </c>
      <c r="S1322" s="212">
        <v>44622.368344907409</v>
      </c>
    </row>
    <row r="1323" spans="1:19" x14ac:dyDescent="0.2">
      <c r="A1323" s="218" t="s">
        <v>258</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241</v>
      </c>
      <c r="Q1323" s="218" t="s">
        <v>240</v>
      </c>
      <c r="R1323" s="218" t="s">
        <v>249</v>
      </c>
      <c r="S1323" s="212">
        <v>44622.368356481478</v>
      </c>
    </row>
    <row r="1324" spans="1:19" x14ac:dyDescent="0.2">
      <c r="A1324" s="218" t="s">
        <v>258</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241</v>
      </c>
      <c r="Q1324" s="218" t="s">
        <v>240</v>
      </c>
      <c r="R1324" s="218" t="s">
        <v>249</v>
      </c>
      <c r="S1324" s="212">
        <v>44622.368356481478</v>
      </c>
    </row>
    <row r="1325" spans="1:19" x14ac:dyDescent="0.2">
      <c r="A1325" s="218" t="s">
        <v>258</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241</v>
      </c>
      <c r="Q1325" s="218" t="s">
        <v>240</v>
      </c>
      <c r="R1325" s="218" t="s">
        <v>249</v>
      </c>
      <c r="S1325" s="212">
        <v>44622.368356481478</v>
      </c>
    </row>
    <row r="1326" spans="1:19" x14ac:dyDescent="0.2">
      <c r="A1326" s="218" t="s">
        <v>258</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241</v>
      </c>
      <c r="Q1326" s="218" t="s">
        <v>240</v>
      </c>
      <c r="R1326" s="218" t="s">
        <v>249</v>
      </c>
      <c r="S1326" s="212">
        <v>44622.368356481478</v>
      </c>
    </row>
    <row r="1327" spans="1:19" x14ac:dyDescent="0.2">
      <c r="A1327" s="218" t="s">
        <v>258</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241</v>
      </c>
      <c r="Q1327" s="218" t="s">
        <v>240</v>
      </c>
      <c r="R1327" s="218" t="s">
        <v>249</v>
      </c>
      <c r="S1327" s="212">
        <v>44622.368356481478</v>
      </c>
    </row>
    <row r="1328" spans="1:19" x14ac:dyDescent="0.2">
      <c r="A1328" s="218" t="s">
        <v>258</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241</v>
      </c>
      <c r="Q1328" s="218" t="s">
        <v>240</v>
      </c>
      <c r="R1328" s="218" t="s">
        <v>249</v>
      </c>
      <c r="S1328" s="212">
        <v>44622.368356481478</v>
      </c>
    </row>
    <row r="1329" spans="1:19" x14ac:dyDescent="0.2">
      <c r="A1329" s="218" t="s">
        <v>258</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241</v>
      </c>
      <c r="Q1329" s="218" t="s">
        <v>240</v>
      </c>
      <c r="R1329" s="218" t="s">
        <v>249</v>
      </c>
      <c r="S1329" s="212">
        <v>44622.368356481478</v>
      </c>
    </row>
    <row r="1330" spans="1:19" x14ac:dyDescent="0.2">
      <c r="A1330" s="218" t="s">
        <v>258</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241</v>
      </c>
      <c r="Q1330" s="218" t="s">
        <v>240</v>
      </c>
      <c r="R1330" s="218" t="s">
        <v>249</v>
      </c>
      <c r="S1330" s="212">
        <v>44622.368344907409</v>
      </c>
    </row>
    <row r="1331" spans="1:19" x14ac:dyDescent="0.2">
      <c r="A1331" s="218" t="s">
        <v>258</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241</v>
      </c>
      <c r="Q1331" s="218" t="s">
        <v>240</v>
      </c>
      <c r="R1331" s="218" t="s">
        <v>249</v>
      </c>
      <c r="S1331" s="212">
        <v>44622.368356481478</v>
      </c>
    </row>
    <row r="1332" spans="1:19" x14ac:dyDescent="0.2">
      <c r="A1332" s="218" t="s">
        <v>258</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241</v>
      </c>
      <c r="Q1332" s="218" t="s">
        <v>240</v>
      </c>
      <c r="R1332" s="218" t="s">
        <v>249</v>
      </c>
      <c r="S1332" s="212">
        <v>44622.368356481478</v>
      </c>
    </row>
    <row r="1333" spans="1:19" x14ac:dyDescent="0.2">
      <c r="A1333" s="218" t="s">
        <v>258</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241</v>
      </c>
      <c r="Q1333" s="218" t="s">
        <v>240</v>
      </c>
      <c r="R1333" s="218" t="s">
        <v>249</v>
      </c>
      <c r="S1333" s="212">
        <v>44622.368356481478</v>
      </c>
    </row>
    <row r="1334" spans="1:19" x14ac:dyDescent="0.2">
      <c r="A1334" s="218" t="s">
        <v>258</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241</v>
      </c>
      <c r="Q1334" s="218" t="s">
        <v>240</v>
      </c>
      <c r="R1334" s="218" t="s">
        <v>249</v>
      </c>
      <c r="S1334" s="212">
        <v>44622.368356481478</v>
      </c>
    </row>
    <row r="1335" spans="1:19" x14ac:dyDescent="0.2">
      <c r="A1335" s="218" t="s">
        <v>258</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241</v>
      </c>
      <c r="Q1335" s="218" t="s">
        <v>240</v>
      </c>
      <c r="R1335" s="218" t="s">
        <v>249</v>
      </c>
      <c r="S1335" s="212">
        <v>44622.368356481478</v>
      </c>
    </row>
    <row r="1336" spans="1:19" x14ac:dyDescent="0.2">
      <c r="A1336" s="218" t="s">
        <v>258</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241</v>
      </c>
      <c r="Q1336" s="218" t="s">
        <v>240</v>
      </c>
      <c r="R1336" s="218" t="s">
        <v>249</v>
      </c>
      <c r="S1336" s="212">
        <v>44622.368356481478</v>
      </c>
    </row>
    <row r="1337" spans="1:19" x14ac:dyDescent="0.2">
      <c r="A1337" s="218" t="s">
        <v>258</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241</v>
      </c>
      <c r="Q1337" s="218" t="s">
        <v>240</v>
      </c>
      <c r="R1337" s="218" t="s">
        <v>249</v>
      </c>
      <c r="S1337" s="212">
        <v>44622.368356481478</v>
      </c>
    </row>
    <row r="1338" spans="1:19" x14ac:dyDescent="0.2">
      <c r="A1338" s="218" t="s">
        <v>258</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241</v>
      </c>
      <c r="Q1338" s="218" t="s">
        <v>240</v>
      </c>
      <c r="R1338" s="218" t="s">
        <v>249</v>
      </c>
      <c r="S1338" s="212">
        <v>44622.368356481478</v>
      </c>
    </row>
    <row r="1339" spans="1:19" x14ac:dyDescent="0.2">
      <c r="A1339" s="218" t="s">
        <v>258</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241</v>
      </c>
      <c r="Q1339" s="218" t="s">
        <v>240</v>
      </c>
      <c r="R1339" s="218" t="s">
        <v>249</v>
      </c>
      <c r="S1339" s="212">
        <v>44622.368356481478</v>
      </c>
    </row>
    <row r="1340" spans="1:19" x14ac:dyDescent="0.2">
      <c r="A1340" s="218" t="s">
        <v>258</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241</v>
      </c>
      <c r="Q1340" s="218" t="s">
        <v>240</v>
      </c>
      <c r="R1340" s="218" t="s">
        <v>249</v>
      </c>
      <c r="S1340" s="212">
        <v>44622.368356481478</v>
      </c>
    </row>
    <row r="1341" spans="1:19" x14ac:dyDescent="0.2">
      <c r="A1341" s="218" t="s">
        <v>258</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241</v>
      </c>
      <c r="Q1341" s="218" t="s">
        <v>240</v>
      </c>
      <c r="R1341" s="218" t="s">
        <v>249</v>
      </c>
      <c r="S1341" s="212">
        <v>44622.368356481478</v>
      </c>
    </row>
    <row r="1342" spans="1:19" x14ac:dyDescent="0.2">
      <c r="A1342" s="218" t="s">
        <v>258</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241</v>
      </c>
      <c r="Q1342" s="218" t="s">
        <v>240</v>
      </c>
      <c r="R1342" s="218" t="s">
        <v>249</v>
      </c>
      <c r="S1342" s="212">
        <v>44622.368344907409</v>
      </c>
    </row>
    <row r="1343" spans="1:19" x14ac:dyDescent="0.2">
      <c r="A1343" s="218" t="s">
        <v>258</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241</v>
      </c>
      <c r="Q1343" s="218" t="s">
        <v>240</v>
      </c>
      <c r="R1343" s="218" t="s">
        <v>249</v>
      </c>
      <c r="S1343" s="212">
        <v>44622.368356481478</v>
      </c>
    </row>
    <row r="1344" spans="1:19" x14ac:dyDescent="0.2">
      <c r="A1344" s="218" t="s">
        <v>258</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241</v>
      </c>
      <c r="Q1344" s="218" t="s">
        <v>240</v>
      </c>
      <c r="R1344" s="218" t="s">
        <v>249</v>
      </c>
      <c r="S1344" s="212">
        <v>44622.368356481478</v>
      </c>
    </row>
    <row r="1345" spans="1:19" x14ac:dyDescent="0.2">
      <c r="A1345" s="218" t="s">
        <v>258</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241</v>
      </c>
      <c r="Q1345" s="218" t="s">
        <v>240</v>
      </c>
      <c r="R1345" s="218" t="s">
        <v>249</v>
      </c>
      <c r="S1345" s="212">
        <v>44622.368356481478</v>
      </c>
    </row>
    <row r="1346" spans="1:19" x14ac:dyDescent="0.2">
      <c r="A1346" s="218" t="s">
        <v>258</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241</v>
      </c>
      <c r="Q1346" s="218" t="s">
        <v>240</v>
      </c>
      <c r="R1346" s="218" t="s">
        <v>249</v>
      </c>
      <c r="S1346" s="212">
        <v>44622.368356481478</v>
      </c>
    </row>
    <row r="1347" spans="1:19" x14ac:dyDescent="0.2">
      <c r="A1347" s="218" t="s">
        <v>258</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241</v>
      </c>
      <c r="Q1347" s="218" t="s">
        <v>240</v>
      </c>
      <c r="R1347" s="218" t="s">
        <v>249</v>
      </c>
      <c r="S1347" s="212">
        <v>44622.368356481478</v>
      </c>
    </row>
    <row r="1348" spans="1:19" x14ac:dyDescent="0.2">
      <c r="A1348" s="218" t="s">
        <v>258</v>
      </c>
      <c r="B1348" s="218" t="s">
        <v>207</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239</v>
      </c>
      <c r="Q1348" s="218" t="s">
        <v>240</v>
      </c>
      <c r="R1348" s="218" t="s">
        <v>249</v>
      </c>
      <c r="S1348" s="212">
        <v>44613.53597222222</v>
      </c>
    </row>
    <row r="1349" spans="1:19" x14ac:dyDescent="0.2">
      <c r="A1349" s="218" t="s">
        <v>258</v>
      </c>
      <c r="B1349" s="218" t="s">
        <v>207</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239</v>
      </c>
      <c r="Q1349" s="218" t="s">
        <v>240</v>
      </c>
      <c r="R1349" s="218" t="s">
        <v>249</v>
      </c>
      <c r="S1349" s="212">
        <v>44622.367060185185</v>
      </c>
    </row>
    <row r="1350" spans="1:19" x14ac:dyDescent="0.2">
      <c r="A1350" s="218" t="s">
        <v>258</v>
      </c>
      <c r="B1350" s="218" t="s">
        <v>207</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239</v>
      </c>
      <c r="Q1350" s="218" t="s">
        <v>240</v>
      </c>
      <c r="R1350" s="218" t="s">
        <v>249</v>
      </c>
      <c r="S1350" s="212">
        <v>44622.367060185185</v>
      </c>
    </row>
    <row r="1351" spans="1:19" x14ac:dyDescent="0.2">
      <c r="A1351" s="218" t="s">
        <v>258</v>
      </c>
      <c r="B1351" s="218" t="s">
        <v>207</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239</v>
      </c>
      <c r="Q1351" s="218" t="s">
        <v>240</v>
      </c>
      <c r="R1351" s="218" t="s">
        <v>249</v>
      </c>
      <c r="S1351" s="212">
        <v>44622.367060185185</v>
      </c>
    </row>
    <row r="1352" spans="1:19" x14ac:dyDescent="0.2">
      <c r="A1352" s="218" t="s">
        <v>258</v>
      </c>
      <c r="B1352" s="218" t="s">
        <v>207</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239</v>
      </c>
      <c r="Q1352" s="218" t="s">
        <v>240</v>
      </c>
      <c r="R1352" s="218" t="s">
        <v>249</v>
      </c>
      <c r="S1352" s="212">
        <v>44622.367060185185</v>
      </c>
    </row>
    <row r="1353" spans="1:19" x14ac:dyDescent="0.2">
      <c r="A1353" s="218" t="s">
        <v>258</v>
      </c>
      <c r="B1353" s="218" t="s">
        <v>207</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239</v>
      </c>
      <c r="Q1353" s="218" t="s">
        <v>240</v>
      </c>
      <c r="R1353" s="218" t="s">
        <v>249</v>
      </c>
      <c r="S1353" s="212">
        <v>44622.367060185185</v>
      </c>
    </row>
    <row r="1354" spans="1:19" x14ac:dyDescent="0.2">
      <c r="A1354" s="218" t="s">
        <v>258</v>
      </c>
      <c r="B1354" s="218" t="s">
        <v>207</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239</v>
      </c>
      <c r="Q1354" s="218" t="s">
        <v>240</v>
      </c>
      <c r="R1354" s="218" t="s">
        <v>249</v>
      </c>
      <c r="S1354" s="212">
        <v>44622.367060185185</v>
      </c>
    </row>
    <row r="1355" spans="1:19" x14ac:dyDescent="0.2">
      <c r="A1355" s="218" t="s">
        <v>258</v>
      </c>
      <c r="B1355" s="218" t="s">
        <v>207</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239</v>
      </c>
      <c r="Q1355" s="218" t="s">
        <v>240</v>
      </c>
      <c r="R1355" s="218" t="s">
        <v>249</v>
      </c>
      <c r="S1355" s="212">
        <v>44622.367060185185</v>
      </c>
    </row>
    <row r="1356" spans="1:19" x14ac:dyDescent="0.2">
      <c r="A1356" s="218" t="s">
        <v>258</v>
      </c>
      <c r="B1356" s="218" t="s">
        <v>207</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239</v>
      </c>
      <c r="Q1356" s="218" t="s">
        <v>240</v>
      </c>
      <c r="R1356" s="218" t="s">
        <v>249</v>
      </c>
      <c r="S1356" s="212">
        <v>44622.367060185185</v>
      </c>
    </row>
    <row r="1357" spans="1:19" x14ac:dyDescent="0.2">
      <c r="A1357" s="218" t="s">
        <v>258</v>
      </c>
      <c r="B1357" s="218" t="s">
        <v>207</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239</v>
      </c>
      <c r="Q1357" s="218" t="s">
        <v>240</v>
      </c>
      <c r="R1357" s="218" t="s">
        <v>249</v>
      </c>
      <c r="S1357" s="212">
        <v>44622.367060185185</v>
      </c>
    </row>
    <row r="1358" spans="1:19" x14ac:dyDescent="0.2">
      <c r="A1358" s="218" t="s">
        <v>258</v>
      </c>
      <c r="B1358" s="218" t="s">
        <v>207</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239</v>
      </c>
      <c r="Q1358" s="218" t="s">
        <v>240</v>
      </c>
      <c r="R1358" s="218" t="s">
        <v>249</v>
      </c>
      <c r="S1358" s="212">
        <v>44622.367060185185</v>
      </c>
    </row>
    <row r="1359" spans="1:19" x14ac:dyDescent="0.2">
      <c r="A1359" s="218" t="s">
        <v>258</v>
      </c>
      <c r="B1359" s="218" t="s">
        <v>207</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239</v>
      </c>
      <c r="Q1359" s="218" t="s">
        <v>240</v>
      </c>
      <c r="R1359" s="218" t="s">
        <v>249</v>
      </c>
      <c r="S1359" s="212">
        <v>44622.367060185185</v>
      </c>
    </row>
    <row r="1360" spans="1:19" x14ac:dyDescent="0.2">
      <c r="A1360" s="218" t="s">
        <v>258</v>
      </c>
      <c r="B1360" s="218" t="s">
        <v>207</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239</v>
      </c>
      <c r="Q1360" s="218" t="s">
        <v>240</v>
      </c>
      <c r="R1360" s="218" t="s">
        <v>249</v>
      </c>
      <c r="S1360" s="212">
        <v>44622.367060185185</v>
      </c>
    </row>
    <row r="1361" spans="1:19" x14ac:dyDescent="0.2">
      <c r="A1361" s="218" t="s">
        <v>258</v>
      </c>
      <c r="B1361" s="218" t="s">
        <v>207</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239</v>
      </c>
      <c r="Q1361" s="218" t="s">
        <v>240</v>
      </c>
      <c r="R1361" s="218" t="s">
        <v>249</v>
      </c>
      <c r="S1361" s="212">
        <v>44622.367060185185</v>
      </c>
    </row>
    <row r="1362" spans="1:19" x14ac:dyDescent="0.2">
      <c r="A1362" s="218" t="s">
        <v>258</v>
      </c>
      <c r="B1362" s="218" t="s">
        <v>207</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239</v>
      </c>
      <c r="Q1362" s="218" t="s">
        <v>240</v>
      </c>
      <c r="R1362" s="218" t="s">
        <v>249</v>
      </c>
      <c r="S1362" s="212">
        <v>44622.367060185185</v>
      </c>
    </row>
    <row r="1363" spans="1:19" x14ac:dyDescent="0.2">
      <c r="A1363" s="218" t="s">
        <v>258</v>
      </c>
      <c r="B1363" s="218" t="s">
        <v>207</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239</v>
      </c>
      <c r="Q1363" s="218" t="s">
        <v>240</v>
      </c>
      <c r="R1363" s="218" t="s">
        <v>249</v>
      </c>
      <c r="S1363" s="212">
        <v>44622.367060185185</v>
      </c>
    </row>
    <row r="1364" spans="1:19" x14ac:dyDescent="0.2">
      <c r="A1364" s="218" t="s">
        <v>258</v>
      </c>
      <c r="B1364" s="218" t="s">
        <v>207</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239</v>
      </c>
      <c r="Q1364" s="218" t="s">
        <v>240</v>
      </c>
      <c r="R1364" s="218" t="s">
        <v>249</v>
      </c>
      <c r="S1364" s="212">
        <v>44622.367060185185</v>
      </c>
    </row>
    <row r="1365" spans="1:19" x14ac:dyDescent="0.2">
      <c r="A1365" s="218" t="s">
        <v>258</v>
      </c>
      <c r="B1365" s="218" t="s">
        <v>207</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239</v>
      </c>
      <c r="Q1365" s="218" t="s">
        <v>240</v>
      </c>
      <c r="R1365" s="218" t="s">
        <v>249</v>
      </c>
      <c r="S1365" s="212">
        <v>44622.367060185185</v>
      </c>
    </row>
    <row r="1366" spans="1:19" x14ac:dyDescent="0.2">
      <c r="A1366" s="218" t="s">
        <v>258</v>
      </c>
      <c r="B1366" s="218" t="s">
        <v>207</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239</v>
      </c>
      <c r="Q1366" s="218" t="s">
        <v>240</v>
      </c>
      <c r="R1366" s="218" t="s">
        <v>249</v>
      </c>
      <c r="S1366" s="212">
        <v>44622.367060185185</v>
      </c>
    </row>
    <row r="1367" spans="1:19" x14ac:dyDescent="0.2">
      <c r="A1367" s="218" t="s">
        <v>258</v>
      </c>
      <c r="B1367" s="218" t="s">
        <v>207</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239</v>
      </c>
      <c r="Q1367" s="218" t="s">
        <v>240</v>
      </c>
      <c r="R1367" s="218" t="s">
        <v>249</v>
      </c>
      <c r="S1367" s="212">
        <v>44622.367060185185</v>
      </c>
    </row>
    <row r="1368" spans="1:19" x14ac:dyDescent="0.2">
      <c r="A1368" s="218" t="s">
        <v>258</v>
      </c>
      <c r="B1368" s="218" t="s">
        <v>207</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239</v>
      </c>
      <c r="Q1368" s="218" t="s">
        <v>240</v>
      </c>
      <c r="R1368" s="218" t="s">
        <v>249</v>
      </c>
      <c r="S1368" s="212">
        <v>44622.367060185185</v>
      </c>
    </row>
    <row r="1369" spans="1:19" x14ac:dyDescent="0.2">
      <c r="A1369" s="218" t="s">
        <v>258</v>
      </c>
      <c r="B1369" s="218" t="s">
        <v>207</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239</v>
      </c>
      <c r="Q1369" s="218" t="s">
        <v>240</v>
      </c>
      <c r="R1369" s="218" t="s">
        <v>249</v>
      </c>
      <c r="S1369" s="212">
        <v>44622.367060185185</v>
      </c>
    </row>
    <row r="1370" spans="1:19" x14ac:dyDescent="0.2">
      <c r="A1370" s="218" t="s">
        <v>258</v>
      </c>
      <c r="B1370" s="218" t="s">
        <v>207</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239</v>
      </c>
      <c r="Q1370" s="218" t="s">
        <v>240</v>
      </c>
      <c r="R1370" s="218" t="s">
        <v>249</v>
      </c>
      <c r="S1370" s="212">
        <v>44622.367060185185</v>
      </c>
    </row>
    <row r="1371" spans="1:19" x14ac:dyDescent="0.2">
      <c r="A1371" s="218" t="s">
        <v>258</v>
      </c>
      <c r="B1371" s="218" t="s">
        <v>207</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239</v>
      </c>
      <c r="Q1371" s="218" t="s">
        <v>240</v>
      </c>
      <c r="R1371" s="218" t="s">
        <v>249</v>
      </c>
      <c r="S1371" s="212">
        <v>44622.367060185185</v>
      </c>
    </row>
    <row r="1372" spans="1:19" x14ac:dyDescent="0.2">
      <c r="A1372" s="218" t="s">
        <v>258</v>
      </c>
      <c r="B1372" s="218" t="s">
        <v>207</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239</v>
      </c>
      <c r="Q1372" s="218" t="s">
        <v>240</v>
      </c>
      <c r="R1372" s="218" t="s">
        <v>249</v>
      </c>
      <c r="S1372" s="212">
        <v>44622.367060185185</v>
      </c>
    </row>
    <row r="1373" spans="1:19" x14ac:dyDescent="0.2">
      <c r="A1373" s="218" t="s">
        <v>258</v>
      </c>
      <c r="B1373" s="218" t="s">
        <v>207</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239</v>
      </c>
      <c r="Q1373" s="218" t="s">
        <v>240</v>
      </c>
      <c r="R1373" s="218" t="s">
        <v>249</v>
      </c>
      <c r="S1373" s="212">
        <v>44622.367060185185</v>
      </c>
    </row>
    <row r="1374" spans="1:19" x14ac:dyDescent="0.2">
      <c r="A1374" s="218" t="s">
        <v>258</v>
      </c>
      <c r="B1374" s="218" t="s">
        <v>207</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239</v>
      </c>
      <c r="Q1374" s="218" t="s">
        <v>240</v>
      </c>
      <c r="R1374" s="218" t="s">
        <v>249</v>
      </c>
      <c r="S1374" s="212">
        <v>44622.367060185185</v>
      </c>
    </row>
    <row r="1375" spans="1:19" x14ac:dyDescent="0.2">
      <c r="A1375" s="218" t="s">
        <v>258</v>
      </c>
      <c r="B1375" s="218" t="s">
        <v>207</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239</v>
      </c>
      <c r="Q1375" s="218" t="s">
        <v>240</v>
      </c>
      <c r="R1375" s="218" t="s">
        <v>249</v>
      </c>
      <c r="S1375" s="212">
        <v>44622.367060185185</v>
      </c>
    </row>
    <row r="1376" spans="1:19" x14ac:dyDescent="0.2">
      <c r="A1376" s="218" t="s">
        <v>258</v>
      </c>
      <c r="B1376" s="218" t="s">
        <v>207</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239</v>
      </c>
      <c r="Q1376" s="218" t="s">
        <v>240</v>
      </c>
      <c r="R1376" s="218" t="s">
        <v>249</v>
      </c>
      <c r="S1376" s="212">
        <v>44622.367060185185</v>
      </c>
    </row>
    <row r="1377" spans="1:19" x14ac:dyDescent="0.2">
      <c r="A1377" s="218" t="s">
        <v>258</v>
      </c>
      <c r="B1377" s="218" t="s">
        <v>207</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239</v>
      </c>
      <c r="Q1377" s="218" t="s">
        <v>240</v>
      </c>
      <c r="R1377" s="218" t="s">
        <v>249</v>
      </c>
      <c r="S1377" s="212">
        <v>44622.367060185185</v>
      </c>
    </row>
    <row r="1378" spans="1:19" x14ac:dyDescent="0.2">
      <c r="A1378" s="218" t="s">
        <v>258</v>
      </c>
      <c r="B1378" s="218" t="s">
        <v>207</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239</v>
      </c>
      <c r="Q1378" s="218" t="s">
        <v>240</v>
      </c>
      <c r="R1378" s="218" t="s">
        <v>249</v>
      </c>
      <c r="S1378" s="212">
        <v>44622.367060185185</v>
      </c>
    </row>
    <row r="1379" spans="1:19" x14ac:dyDescent="0.2">
      <c r="A1379" s="218" t="s">
        <v>258</v>
      </c>
      <c r="B1379" s="218" t="s">
        <v>207</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239</v>
      </c>
      <c r="Q1379" s="218" t="s">
        <v>240</v>
      </c>
      <c r="R1379" s="218" t="s">
        <v>249</v>
      </c>
      <c r="S1379" s="212">
        <v>44622.367060185185</v>
      </c>
    </row>
    <row r="1380" spans="1:19" x14ac:dyDescent="0.2">
      <c r="A1380" s="218" t="s">
        <v>258</v>
      </c>
      <c r="B1380" s="218" t="s">
        <v>207</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239</v>
      </c>
      <c r="Q1380" s="218" t="s">
        <v>240</v>
      </c>
      <c r="R1380" s="218" t="s">
        <v>249</v>
      </c>
      <c r="S1380" s="212">
        <v>44622.367060185185</v>
      </c>
    </row>
    <row r="1381" spans="1:19" x14ac:dyDescent="0.2">
      <c r="A1381" s="218" t="s">
        <v>258</v>
      </c>
      <c r="B1381" s="218" t="s">
        <v>207</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239</v>
      </c>
      <c r="Q1381" s="218" t="s">
        <v>240</v>
      </c>
      <c r="R1381" s="218" t="s">
        <v>249</v>
      </c>
      <c r="S1381" s="212">
        <v>44622.367060185185</v>
      </c>
    </row>
    <row r="1382" spans="1:19" x14ac:dyDescent="0.2">
      <c r="A1382" s="218" t="s">
        <v>258</v>
      </c>
      <c r="B1382" s="218" t="s">
        <v>207</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239</v>
      </c>
      <c r="Q1382" s="218" t="s">
        <v>240</v>
      </c>
      <c r="R1382" s="218" t="s">
        <v>249</v>
      </c>
      <c r="S1382" s="212">
        <v>44622.367060185185</v>
      </c>
    </row>
    <row r="1383" spans="1:19" x14ac:dyDescent="0.2">
      <c r="A1383" s="218" t="s">
        <v>258</v>
      </c>
      <c r="B1383" s="218" t="s">
        <v>207</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239</v>
      </c>
      <c r="Q1383" s="218" t="s">
        <v>240</v>
      </c>
      <c r="R1383" s="218" t="s">
        <v>249</v>
      </c>
      <c r="S1383" s="212">
        <v>44622.367060185185</v>
      </c>
    </row>
    <row r="1384" spans="1:19" x14ac:dyDescent="0.2">
      <c r="A1384" s="218" t="s">
        <v>258</v>
      </c>
      <c r="B1384" s="218" t="s">
        <v>207</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239</v>
      </c>
      <c r="Q1384" s="218" t="s">
        <v>240</v>
      </c>
      <c r="R1384" s="218" t="s">
        <v>249</v>
      </c>
      <c r="S1384" s="212">
        <v>44622.367060185185</v>
      </c>
    </row>
    <row r="1385" spans="1:19" x14ac:dyDescent="0.2">
      <c r="A1385" s="218" t="s">
        <v>258</v>
      </c>
      <c r="B1385" s="218" t="s">
        <v>207</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239</v>
      </c>
      <c r="Q1385" s="218" t="s">
        <v>240</v>
      </c>
      <c r="R1385" s="218" t="s">
        <v>249</v>
      </c>
      <c r="S1385" s="212">
        <v>44622.367060185185</v>
      </c>
    </row>
    <row r="1386" spans="1:19" x14ac:dyDescent="0.2">
      <c r="A1386" s="218" t="s">
        <v>258</v>
      </c>
      <c r="B1386" s="218" t="s">
        <v>207</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239</v>
      </c>
      <c r="Q1386" s="218" t="s">
        <v>240</v>
      </c>
      <c r="R1386" s="218" t="s">
        <v>249</v>
      </c>
      <c r="S1386" s="212">
        <v>44622.367060185185</v>
      </c>
    </row>
    <row r="1387" spans="1:19" x14ac:dyDescent="0.2">
      <c r="A1387" s="218" t="s">
        <v>258</v>
      </c>
      <c r="B1387" s="218" t="s">
        <v>207</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239</v>
      </c>
      <c r="Q1387" s="218" t="s">
        <v>240</v>
      </c>
      <c r="R1387" s="218" t="s">
        <v>249</v>
      </c>
      <c r="S1387" s="212">
        <v>44622.367060185185</v>
      </c>
    </row>
    <row r="1388" spans="1:19" x14ac:dyDescent="0.2">
      <c r="A1388" s="218" t="s">
        <v>258</v>
      </c>
      <c r="B1388" s="218" t="s">
        <v>207</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239</v>
      </c>
      <c r="Q1388" s="218" t="s">
        <v>240</v>
      </c>
      <c r="R1388" s="218" t="s">
        <v>249</v>
      </c>
      <c r="S1388" s="212">
        <v>44622.367060185185</v>
      </c>
    </row>
    <row r="1389" spans="1:19" x14ac:dyDescent="0.2">
      <c r="A1389" s="218" t="s">
        <v>258</v>
      </c>
      <c r="B1389" s="218" t="s">
        <v>207</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239</v>
      </c>
      <c r="Q1389" s="218" t="s">
        <v>240</v>
      </c>
      <c r="R1389" s="218" t="s">
        <v>249</v>
      </c>
      <c r="S1389" s="212">
        <v>44622.367060185185</v>
      </c>
    </row>
    <row r="1390" spans="1:19" x14ac:dyDescent="0.2">
      <c r="A1390" s="218" t="s">
        <v>258</v>
      </c>
      <c r="B1390" s="218" t="s">
        <v>207</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239</v>
      </c>
      <c r="Q1390" s="218" t="s">
        <v>240</v>
      </c>
      <c r="R1390" s="218" t="s">
        <v>249</v>
      </c>
      <c r="S1390" s="212">
        <v>44622.367060185185</v>
      </c>
    </row>
    <row r="1391" spans="1:19" x14ac:dyDescent="0.2">
      <c r="A1391" s="218" t="s">
        <v>258</v>
      </c>
      <c r="B1391" s="218" t="s">
        <v>207</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239</v>
      </c>
      <c r="Q1391" s="218" t="s">
        <v>240</v>
      </c>
      <c r="R1391" s="218" t="s">
        <v>249</v>
      </c>
      <c r="S1391" s="212">
        <v>44622.367060185185</v>
      </c>
    </row>
    <row r="1392" spans="1:19" x14ac:dyDescent="0.2">
      <c r="A1392" s="218" t="s">
        <v>258</v>
      </c>
      <c r="B1392" s="218" t="s">
        <v>207</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239</v>
      </c>
      <c r="Q1392" s="218" t="s">
        <v>240</v>
      </c>
      <c r="R1392" s="218" t="s">
        <v>249</v>
      </c>
      <c r="S1392" s="212">
        <v>44622.367060185185</v>
      </c>
    </row>
    <row r="1393" spans="1:19" x14ac:dyDescent="0.2">
      <c r="A1393" s="218" t="s">
        <v>258</v>
      </c>
      <c r="B1393" s="218" t="s">
        <v>207</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239</v>
      </c>
      <c r="Q1393" s="218" t="s">
        <v>240</v>
      </c>
      <c r="R1393" s="218" t="s">
        <v>249</v>
      </c>
      <c r="S1393" s="212">
        <v>44622.367060185185</v>
      </c>
    </row>
    <row r="1394" spans="1:19" x14ac:dyDescent="0.2">
      <c r="A1394" s="218" t="s">
        <v>258</v>
      </c>
      <c r="B1394" s="218" t="s">
        <v>207</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239</v>
      </c>
      <c r="Q1394" s="218" t="s">
        <v>240</v>
      </c>
      <c r="R1394" s="218" t="s">
        <v>249</v>
      </c>
      <c r="S1394" s="212">
        <v>44622.367060185185</v>
      </c>
    </row>
    <row r="1395" spans="1:19" x14ac:dyDescent="0.2">
      <c r="A1395" s="218" t="s">
        <v>258</v>
      </c>
      <c r="B1395" s="218" t="s">
        <v>207</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239</v>
      </c>
      <c r="Q1395" s="218" t="s">
        <v>240</v>
      </c>
      <c r="R1395" s="218" t="s">
        <v>249</v>
      </c>
      <c r="S1395" s="212">
        <v>44622.367060185185</v>
      </c>
    </row>
    <row r="1396" spans="1:19" x14ac:dyDescent="0.2">
      <c r="A1396" s="218" t="s">
        <v>258</v>
      </c>
      <c r="B1396" s="218" t="s">
        <v>207</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239</v>
      </c>
      <c r="Q1396" s="218" t="s">
        <v>240</v>
      </c>
      <c r="R1396" s="218" t="s">
        <v>249</v>
      </c>
      <c r="S1396" s="212">
        <v>44622.367060185185</v>
      </c>
    </row>
    <row r="1397" spans="1:19" x14ac:dyDescent="0.2">
      <c r="A1397" s="218" t="s">
        <v>258</v>
      </c>
      <c r="B1397" s="218" t="s">
        <v>207</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239</v>
      </c>
      <c r="Q1397" s="218" t="s">
        <v>240</v>
      </c>
      <c r="R1397" s="218" t="s">
        <v>249</v>
      </c>
      <c r="S1397" s="212">
        <v>44622.367060185185</v>
      </c>
    </row>
    <row r="1398" spans="1:19" x14ac:dyDescent="0.2">
      <c r="A1398" s="218" t="s">
        <v>258</v>
      </c>
      <c r="B1398" s="218" t="s">
        <v>207</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239</v>
      </c>
      <c r="Q1398" s="218" t="s">
        <v>240</v>
      </c>
      <c r="R1398" s="218" t="s">
        <v>249</v>
      </c>
      <c r="S1398" s="212">
        <v>44622.367060185185</v>
      </c>
    </row>
    <row r="1399" spans="1:19" x14ac:dyDescent="0.2">
      <c r="A1399" s="218" t="s">
        <v>258</v>
      </c>
      <c r="B1399" s="218" t="s">
        <v>207</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239</v>
      </c>
      <c r="Q1399" s="218" t="s">
        <v>240</v>
      </c>
      <c r="R1399" s="218" t="s">
        <v>249</v>
      </c>
      <c r="S1399" s="212">
        <v>44622.367060185185</v>
      </c>
    </row>
    <row r="1400" spans="1:19" x14ac:dyDescent="0.2">
      <c r="A1400" s="218" t="s">
        <v>258</v>
      </c>
      <c r="B1400" s="218" t="s">
        <v>207</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239</v>
      </c>
      <c r="Q1400" s="218" t="s">
        <v>240</v>
      </c>
      <c r="R1400" s="218" t="s">
        <v>249</v>
      </c>
      <c r="S1400" s="212">
        <v>44622.367060185185</v>
      </c>
    </row>
    <row r="1401" spans="1:19" x14ac:dyDescent="0.2">
      <c r="A1401" s="218" t="s">
        <v>258</v>
      </c>
      <c r="B1401" s="218" t="s">
        <v>207</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239</v>
      </c>
      <c r="Q1401" s="218" t="s">
        <v>240</v>
      </c>
      <c r="R1401" s="218" t="s">
        <v>249</v>
      </c>
      <c r="S1401" s="212">
        <v>44622.367060185185</v>
      </c>
    </row>
    <row r="1402" spans="1:19" x14ac:dyDescent="0.2">
      <c r="A1402" s="218" t="s">
        <v>258</v>
      </c>
      <c r="B1402" s="218" t="s">
        <v>207</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239</v>
      </c>
      <c r="Q1402" s="218" t="s">
        <v>240</v>
      </c>
      <c r="R1402" s="218" t="s">
        <v>249</v>
      </c>
      <c r="S1402" s="212">
        <v>44622.367060185185</v>
      </c>
    </row>
    <row r="1403" spans="1:19" x14ac:dyDescent="0.2">
      <c r="A1403" s="218" t="s">
        <v>258</v>
      </c>
      <c r="B1403" s="218" t="s">
        <v>207</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239</v>
      </c>
      <c r="Q1403" s="218" t="s">
        <v>240</v>
      </c>
      <c r="R1403" s="218" t="s">
        <v>249</v>
      </c>
      <c r="S1403" s="212">
        <v>44622.367060185185</v>
      </c>
    </row>
    <row r="1404" spans="1:19" x14ac:dyDescent="0.2">
      <c r="A1404" s="218" t="s">
        <v>258</v>
      </c>
      <c r="B1404" s="218" t="s">
        <v>207</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239</v>
      </c>
      <c r="Q1404" s="218" t="s">
        <v>240</v>
      </c>
      <c r="R1404" s="218" t="s">
        <v>249</v>
      </c>
      <c r="S1404" s="212">
        <v>44622.367060185185</v>
      </c>
    </row>
    <row r="1405" spans="1:19" x14ac:dyDescent="0.2">
      <c r="A1405" s="218" t="s">
        <v>258</v>
      </c>
      <c r="B1405" s="218" t="s">
        <v>207</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239</v>
      </c>
      <c r="Q1405" s="218" t="s">
        <v>240</v>
      </c>
      <c r="R1405" s="218" t="s">
        <v>249</v>
      </c>
      <c r="S1405" s="212">
        <v>44622.367060185185</v>
      </c>
    </row>
    <row r="1406" spans="1:19" x14ac:dyDescent="0.2">
      <c r="A1406" s="218" t="s">
        <v>258</v>
      </c>
      <c r="B1406" s="218" t="s">
        <v>207</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239</v>
      </c>
      <c r="Q1406" s="218" t="s">
        <v>240</v>
      </c>
      <c r="R1406" s="218" t="s">
        <v>249</v>
      </c>
      <c r="S1406" s="212">
        <v>44622.367060185185</v>
      </c>
    </row>
    <row r="1407" spans="1:19" x14ac:dyDescent="0.2">
      <c r="A1407" s="218" t="s">
        <v>258</v>
      </c>
      <c r="B1407" s="218" t="s">
        <v>207</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239</v>
      </c>
      <c r="Q1407" s="218" t="s">
        <v>240</v>
      </c>
      <c r="R1407" s="218" t="s">
        <v>249</v>
      </c>
      <c r="S1407" s="212">
        <v>44622.367060185185</v>
      </c>
    </row>
    <row r="1408" spans="1:19" x14ac:dyDescent="0.2">
      <c r="A1408" s="218" t="s">
        <v>258</v>
      </c>
      <c r="B1408" s="218" t="s">
        <v>207</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239</v>
      </c>
      <c r="Q1408" s="218" t="s">
        <v>240</v>
      </c>
      <c r="R1408" s="218" t="s">
        <v>249</v>
      </c>
      <c r="S1408" s="212">
        <v>44622.367060185185</v>
      </c>
    </row>
    <row r="1409" spans="1:19" x14ac:dyDescent="0.2">
      <c r="A1409" s="218" t="s">
        <v>258</v>
      </c>
      <c r="B1409" s="218" t="s">
        <v>207</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239</v>
      </c>
      <c r="Q1409" s="218" t="s">
        <v>240</v>
      </c>
      <c r="R1409" s="218" t="s">
        <v>249</v>
      </c>
      <c r="S1409" s="212">
        <v>44622.367060185185</v>
      </c>
    </row>
    <row r="1410" spans="1:19" x14ac:dyDescent="0.2">
      <c r="A1410" s="218" t="s">
        <v>258</v>
      </c>
      <c r="B1410" s="218" t="s">
        <v>207</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239</v>
      </c>
      <c r="Q1410" s="218" t="s">
        <v>240</v>
      </c>
      <c r="R1410" s="218" t="s">
        <v>249</v>
      </c>
      <c r="S1410" s="212">
        <v>44622.367060185185</v>
      </c>
    </row>
    <row r="1411" spans="1:19" x14ac:dyDescent="0.2">
      <c r="A1411" s="218" t="s">
        <v>258</v>
      </c>
      <c r="B1411" s="218" t="s">
        <v>207</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239</v>
      </c>
      <c r="Q1411" s="218" t="s">
        <v>240</v>
      </c>
      <c r="R1411" s="218" t="s">
        <v>249</v>
      </c>
      <c r="S1411" s="212">
        <v>44622.367060185185</v>
      </c>
    </row>
    <row r="1412" spans="1:19" x14ac:dyDescent="0.2">
      <c r="A1412" s="218" t="s">
        <v>258</v>
      </c>
      <c r="B1412" s="218" t="s">
        <v>207</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239</v>
      </c>
      <c r="Q1412" s="218" t="s">
        <v>240</v>
      </c>
      <c r="R1412" s="218" t="s">
        <v>249</v>
      </c>
      <c r="S1412" s="212">
        <v>44622.367060185185</v>
      </c>
    </row>
    <row r="1413" spans="1:19" x14ac:dyDescent="0.2">
      <c r="A1413" s="218" t="s">
        <v>258</v>
      </c>
      <c r="B1413" s="218" t="s">
        <v>207</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239</v>
      </c>
      <c r="Q1413" s="218" t="s">
        <v>240</v>
      </c>
      <c r="R1413" s="218" t="s">
        <v>249</v>
      </c>
      <c r="S1413" s="212">
        <v>44622.367060185185</v>
      </c>
    </row>
    <row r="1414" spans="1:19" x14ac:dyDescent="0.2">
      <c r="A1414" s="218" t="s">
        <v>258</v>
      </c>
      <c r="B1414" s="218" t="s">
        <v>207</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239</v>
      </c>
      <c r="Q1414" s="218" t="s">
        <v>240</v>
      </c>
      <c r="R1414" s="218" t="s">
        <v>249</v>
      </c>
      <c r="S1414" s="212">
        <v>44622.367060185185</v>
      </c>
    </row>
    <row r="1415" spans="1:19" x14ac:dyDescent="0.2">
      <c r="A1415" s="218" t="s">
        <v>258</v>
      </c>
      <c r="B1415" s="218" t="s">
        <v>207</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239</v>
      </c>
      <c r="Q1415" s="218" t="s">
        <v>240</v>
      </c>
      <c r="R1415" s="218" t="s">
        <v>249</v>
      </c>
      <c r="S1415" s="212">
        <v>44622.367060185185</v>
      </c>
    </row>
    <row r="1416" spans="1:19" x14ac:dyDescent="0.2">
      <c r="A1416" s="218" t="s">
        <v>258</v>
      </c>
      <c r="B1416" s="218" t="s">
        <v>207</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239</v>
      </c>
      <c r="Q1416" s="218" t="s">
        <v>240</v>
      </c>
      <c r="R1416" s="218" t="s">
        <v>249</v>
      </c>
      <c r="S1416" s="212">
        <v>44622.367060185185</v>
      </c>
    </row>
    <row r="1417" spans="1:19" x14ac:dyDescent="0.2">
      <c r="A1417" s="218" t="s">
        <v>258</v>
      </c>
      <c r="B1417" s="218" t="s">
        <v>207</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239</v>
      </c>
      <c r="Q1417" s="218" t="s">
        <v>240</v>
      </c>
      <c r="R1417" s="218" t="s">
        <v>249</v>
      </c>
      <c r="S1417" s="212">
        <v>44622.367060185185</v>
      </c>
    </row>
    <row r="1418" spans="1:19" x14ac:dyDescent="0.2">
      <c r="A1418" s="218" t="s">
        <v>258</v>
      </c>
      <c r="B1418" s="218" t="s">
        <v>207</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239</v>
      </c>
      <c r="Q1418" s="218" t="s">
        <v>240</v>
      </c>
      <c r="R1418" s="218" t="s">
        <v>249</v>
      </c>
      <c r="S1418" s="212">
        <v>44622.367060185185</v>
      </c>
    </row>
    <row r="1419" spans="1:19" x14ac:dyDescent="0.2">
      <c r="A1419" s="218" t="s">
        <v>258</v>
      </c>
      <c r="B1419" s="218" t="s">
        <v>207</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239</v>
      </c>
      <c r="Q1419" s="218" t="s">
        <v>240</v>
      </c>
      <c r="R1419" s="218" t="s">
        <v>249</v>
      </c>
      <c r="S1419" s="212">
        <v>44622.367060185185</v>
      </c>
    </row>
    <row r="1420" spans="1:19" x14ac:dyDescent="0.2">
      <c r="A1420" s="218" t="s">
        <v>258</v>
      </c>
      <c r="B1420" s="218" t="s">
        <v>207</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239</v>
      </c>
      <c r="Q1420" s="218" t="s">
        <v>240</v>
      </c>
      <c r="R1420" s="218" t="s">
        <v>249</v>
      </c>
      <c r="S1420" s="212">
        <v>44622.367060185185</v>
      </c>
    </row>
    <row r="1421" spans="1:19" x14ac:dyDescent="0.2">
      <c r="A1421" s="218" t="s">
        <v>258</v>
      </c>
      <c r="B1421" s="218" t="s">
        <v>207</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239</v>
      </c>
      <c r="Q1421" s="218" t="s">
        <v>240</v>
      </c>
      <c r="R1421" s="218" t="s">
        <v>249</v>
      </c>
      <c r="S1421" s="212">
        <v>44622.367060185185</v>
      </c>
    </row>
    <row r="1422" spans="1:19" x14ac:dyDescent="0.2">
      <c r="A1422" s="218" t="s">
        <v>258</v>
      </c>
      <c r="B1422" s="218" t="s">
        <v>207</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239</v>
      </c>
      <c r="Q1422" s="218" t="s">
        <v>240</v>
      </c>
      <c r="R1422" s="218" t="s">
        <v>249</v>
      </c>
      <c r="S1422" s="212">
        <v>44622.367060185185</v>
      </c>
    </row>
    <row r="1423" spans="1:19" x14ac:dyDescent="0.2">
      <c r="A1423" s="218" t="s">
        <v>258</v>
      </c>
      <c r="B1423" s="218" t="s">
        <v>207</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239</v>
      </c>
      <c r="Q1423" s="218" t="s">
        <v>240</v>
      </c>
      <c r="R1423" s="218" t="s">
        <v>249</v>
      </c>
      <c r="S1423" s="212">
        <v>44622.367060185185</v>
      </c>
    </row>
    <row r="1424" spans="1:19" x14ac:dyDescent="0.2">
      <c r="A1424" s="218" t="s">
        <v>258</v>
      </c>
      <c r="B1424" s="218" t="s">
        <v>207</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239</v>
      </c>
      <c r="Q1424" s="218" t="s">
        <v>240</v>
      </c>
      <c r="R1424" s="218" t="s">
        <v>249</v>
      </c>
      <c r="S1424" s="212">
        <v>44622.367060185185</v>
      </c>
    </row>
    <row r="1425" spans="1:19" x14ac:dyDescent="0.2">
      <c r="A1425" s="218" t="s">
        <v>258</v>
      </c>
      <c r="B1425" s="218" t="s">
        <v>207</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239</v>
      </c>
      <c r="Q1425" s="218" t="s">
        <v>240</v>
      </c>
      <c r="R1425" s="218" t="s">
        <v>249</v>
      </c>
      <c r="S1425" s="212">
        <v>44622.367060185185</v>
      </c>
    </row>
    <row r="1426" spans="1:19" x14ac:dyDescent="0.2">
      <c r="A1426" s="218" t="s">
        <v>258</v>
      </c>
      <c r="B1426" s="218" t="s">
        <v>207</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239</v>
      </c>
      <c r="Q1426" s="218" t="s">
        <v>240</v>
      </c>
      <c r="R1426" s="218" t="s">
        <v>249</v>
      </c>
      <c r="S1426" s="212">
        <v>44622.367060185185</v>
      </c>
    </row>
    <row r="1427" spans="1:19" x14ac:dyDescent="0.2">
      <c r="A1427" s="218" t="s">
        <v>258</v>
      </c>
      <c r="B1427" s="218" t="s">
        <v>207</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239</v>
      </c>
      <c r="Q1427" s="218" t="s">
        <v>240</v>
      </c>
      <c r="R1427" s="218" t="s">
        <v>249</v>
      </c>
      <c r="S1427" s="212">
        <v>44622.367060185185</v>
      </c>
    </row>
    <row r="1428" spans="1:19" x14ac:dyDescent="0.2">
      <c r="A1428" s="218" t="s">
        <v>258</v>
      </c>
      <c r="B1428" s="218" t="s">
        <v>207</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239</v>
      </c>
      <c r="Q1428" s="218" t="s">
        <v>240</v>
      </c>
      <c r="R1428" s="218" t="s">
        <v>249</v>
      </c>
      <c r="S1428" s="212">
        <v>44622.367060185185</v>
      </c>
    </row>
    <row r="1429" spans="1:19" x14ac:dyDescent="0.2">
      <c r="A1429" s="218" t="s">
        <v>258</v>
      </c>
      <c r="B1429" s="218" t="s">
        <v>207</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239</v>
      </c>
      <c r="Q1429" s="218" t="s">
        <v>240</v>
      </c>
      <c r="R1429" s="218" t="s">
        <v>249</v>
      </c>
      <c r="S1429" s="212">
        <v>44622.367060185185</v>
      </c>
    </row>
    <row r="1430" spans="1:19" x14ac:dyDescent="0.2">
      <c r="A1430" s="218" t="s">
        <v>258</v>
      </c>
      <c r="B1430" s="218" t="s">
        <v>207</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239</v>
      </c>
      <c r="Q1430" s="218" t="s">
        <v>240</v>
      </c>
      <c r="R1430" s="218" t="s">
        <v>249</v>
      </c>
      <c r="S1430" s="212">
        <v>44622.367060185185</v>
      </c>
    </row>
    <row r="1431" spans="1:19" x14ac:dyDescent="0.2">
      <c r="A1431" s="218" t="s">
        <v>258</v>
      </c>
      <c r="B1431" s="218" t="s">
        <v>207</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239</v>
      </c>
      <c r="Q1431" s="218" t="s">
        <v>240</v>
      </c>
      <c r="R1431" s="218" t="s">
        <v>249</v>
      </c>
      <c r="S1431" s="212">
        <v>44622.367060185185</v>
      </c>
    </row>
    <row r="1432" spans="1:19" x14ac:dyDescent="0.2">
      <c r="A1432" s="218" t="s">
        <v>258</v>
      </c>
      <c r="B1432" s="218" t="s">
        <v>207</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239</v>
      </c>
      <c r="Q1432" s="218" t="s">
        <v>240</v>
      </c>
      <c r="R1432" s="218" t="s">
        <v>249</v>
      </c>
      <c r="S1432" s="212">
        <v>44622.367060185185</v>
      </c>
    </row>
    <row r="1433" spans="1:19" x14ac:dyDescent="0.2">
      <c r="A1433" s="218" t="s">
        <v>258</v>
      </c>
      <c r="B1433" s="218" t="s">
        <v>207</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239</v>
      </c>
      <c r="Q1433" s="218" t="s">
        <v>240</v>
      </c>
      <c r="R1433" s="218" t="s">
        <v>249</v>
      </c>
      <c r="S1433" s="212">
        <v>44622.367060185185</v>
      </c>
    </row>
    <row r="1434" spans="1:19" x14ac:dyDescent="0.2">
      <c r="A1434" s="218" t="s">
        <v>258</v>
      </c>
      <c r="B1434" s="218" t="s">
        <v>207</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239</v>
      </c>
      <c r="Q1434" s="218" t="s">
        <v>240</v>
      </c>
      <c r="R1434" s="218" t="s">
        <v>249</v>
      </c>
      <c r="S1434" s="212">
        <v>44622.367060185185</v>
      </c>
    </row>
    <row r="1435" spans="1:19" x14ac:dyDescent="0.2">
      <c r="A1435" s="218" t="s">
        <v>258</v>
      </c>
      <c r="B1435" s="218" t="s">
        <v>207</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239</v>
      </c>
      <c r="Q1435" s="218" t="s">
        <v>240</v>
      </c>
      <c r="R1435" s="218" t="s">
        <v>249</v>
      </c>
      <c r="S1435" s="212">
        <v>44622.367060185185</v>
      </c>
    </row>
    <row r="1436" spans="1:19" x14ac:dyDescent="0.2">
      <c r="A1436" s="218" t="s">
        <v>258</v>
      </c>
      <c r="B1436" s="218" t="s">
        <v>207</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239</v>
      </c>
      <c r="Q1436" s="218" t="s">
        <v>240</v>
      </c>
      <c r="R1436" s="218" t="s">
        <v>249</v>
      </c>
      <c r="S1436" s="212">
        <v>44622.367060185185</v>
      </c>
    </row>
    <row r="1437" spans="1:19" x14ac:dyDescent="0.2">
      <c r="A1437" s="218" t="s">
        <v>258</v>
      </c>
      <c r="B1437" s="218" t="s">
        <v>207</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239</v>
      </c>
      <c r="Q1437" s="218" t="s">
        <v>240</v>
      </c>
      <c r="R1437" s="218" t="s">
        <v>249</v>
      </c>
      <c r="S1437" s="212">
        <v>44622.367060185185</v>
      </c>
    </row>
    <row r="1438" spans="1:19" x14ac:dyDescent="0.2">
      <c r="A1438" s="218" t="s">
        <v>258</v>
      </c>
      <c r="B1438" s="218" t="s">
        <v>207</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239</v>
      </c>
      <c r="Q1438" s="218" t="s">
        <v>240</v>
      </c>
      <c r="R1438" s="218" t="s">
        <v>249</v>
      </c>
      <c r="S1438" s="212">
        <v>44622.367060185185</v>
      </c>
    </row>
    <row r="1439" spans="1:19" x14ac:dyDescent="0.2">
      <c r="A1439" s="218" t="s">
        <v>258</v>
      </c>
      <c r="B1439" s="218" t="s">
        <v>207</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239</v>
      </c>
      <c r="Q1439" s="218" t="s">
        <v>240</v>
      </c>
      <c r="R1439" s="218" t="s">
        <v>249</v>
      </c>
      <c r="S1439" s="212">
        <v>44622.367060185185</v>
      </c>
    </row>
    <row r="1440" spans="1:19" x14ac:dyDescent="0.2">
      <c r="A1440" s="218" t="s">
        <v>258</v>
      </c>
      <c r="B1440" s="218" t="s">
        <v>207</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239</v>
      </c>
      <c r="Q1440" s="218" t="s">
        <v>240</v>
      </c>
      <c r="R1440" s="218" t="s">
        <v>249</v>
      </c>
      <c r="S1440" s="212">
        <v>44622.367060185185</v>
      </c>
    </row>
    <row r="1441" spans="1:19" x14ac:dyDescent="0.2">
      <c r="A1441" s="218" t="s">
        <v>258</v>
      </c>
      <c r="B1441" s="218" t="s">
        <v>207</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239</v>
      </c>
      <c r="Q1441" s="218" t="s">
        <v>240</v>
      </c>
      <c r="R1441" s="218" t="s">
        <v>249</v>
      </c>
      <c r="S1441" s="212">
        <v>44622.367060185185</v>
      </c>
    </row>
    <row r="1442" spans="1:19" x14ac:dyDescent="0.2">
      <c r="A1442" s="218" t="s">
        <v>258</v>
      </c>
      <c r="B1442" s="218" t="s">
        <v>207</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239</v>
      </c>
      <c r="Q1442" s="218" t="s">
        <v>240</v>
      </c>
      <c r="R1442" s="218" t="s">
        <v>249</v>
      </c>
      <c r="S1442" s="212">
        <v>44622.367060185185</v>
      </c>
    </row>
    <row r="1443" spans="1:19" x14ac:dyDescent="0.2">
      <c r="A1443" s="218" t="s">
        <v>258</v>
      </c>
      <c r="B1443" s="218" t="s">
        <v>207</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239</v>
      </c>
      <c r="Q1443" s="218" t="s">
        <v>240</v>
      </c>
      <c r="R1443" s="218" t="s">
        <v>249</v>
      </c>
      <c r="S1443" s="212">
        <v>44622.367060185185</v>
      </c>
    </row>
    <row r="1444" spans="1:19" x14ac:dyDescent="0.2">
      <c r="A1444" s="218" t="s">
        <v>258</v>
      </c>
      <c r="B1444" s="218" t="s">
        <v>207</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239</v>
      </c>
      <c r="Q1444" s="218" t="s">
        <v>240</v>
      </c>
      <c r="R1444" s="218" t="s">
        <v>249</v>
      </c>
      <c r="S1444" s="212">
        <v>44622.367060185185</v>
      </c>
    </row>
    <row r="1445" spans="1:19" x14ac:dyDescent="0.2">
      <c r="A1445" s="218" t="s">
        <v>258</v>
      </c>
      <c r="B1445" s="218" t="s">
        <v>207</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239</v>
      </c>
      <c r="Q1445" s="218" t="s">
        <v>240</v>
      </c>
      <c r="R1445" s="218" t="s">
        <v>249</v>
      </c>
      <c r="S1445" s="212">
        <v>44622.367060185185</v>
      </c>
    </row>
    <row r="1446" spans="1:19" x14ac:dyDescent="0.2">
      <c r="A1446" s="218" t="s">
        <v>258</v>
      </c>
      <c r="B1446" s="218" t="s">
        <v>207</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239</v>
      </c>
      <c r="Q1446" s="218" t="s">
        <v>240</v>
      </c>
      <c r="R1446" s="218" t="s">
        <v>249</v>
      </c>
      <c r="S1446" s="212">
        <v>44622.367060185185</v>
      </c>
    </row>
    <row r="1447" spans="1:19" x14ac:dyDescent="0.2">
      <c r="A1447" s="218" t="s">
        <v>258</v>
      </c>
      <c r="B1447" s="218" t="s">
        <v>207</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239</v>
      </c>
      <c r="Q1447" s="218" t="s">
        <v>240</v>
      </c>
      <c r="R1447" s="218" t="s">
        <v>249</v>
      </c>
      <c r="S1447" s="212">
        <v>44622.367060185185</v>
      </c>
    </row>
    <row r="1448" spans="1:19" x14ac:dyDescent="0.2">
      <c r="A1448" s="218" t="s">
        <v>258</v>
      </c>
      <c r="B1448" s="218" t="s">
        <v>207</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239</v>
      </c>
      <c r="Q1448" s="218" t="s">
        <v>240</v>
      </c>
      <c r="R1448" s="218" t="s">
        <v>249</v>
      </c>
      <c r="S1448" s="212">
        <v>44622.367060185185</v>
      </c>
    </row>
    <row r="1449" spans="1:19" x14ac:dyDescent="0.2">
      <c r="A1449" s="218" t="s">
        <v>258</v>
      </c>
      <c r="B1449" s="218" t="s">
        <v>207</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239</v>
      </c>
      <c r="Q1449" s="218" t="s">
        <v>240</v>
      </c>
      <c r="R1449" s="218" t="s">
        <v>249</v>
      </c>
      <c r="S1449" s="212">
        <v>44622.367060185185</v>
      </c>
    </row>
    <row r="1450" spans="1:19" x14ac:dyDescent="0.2">
      <c r="A1450" s="218" t="s">
        <v>258</v>
      </c>
      <c r="B1450" s="218" t="s">
        <v>207</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239</v>
      </c>
      <c r="Q1450" s="218" t="s">
        <v>240</v>
      </c>
      <c r="R1450" s="218" t="s">
        <v>249</v>
      </c>
      <c r="S1450" s="212">
        <v>44622.367060185185</v>
      </c>
    </row>
    <row r="1451" spans="1:19" x14ac:dyDescent="0.2">
      <c r="A1451" s="218" t="s">
        <v>258</v>
      </c>
      <c r="B1451" s="218" t="s">
        <v>207</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239</v>
      </c>
      <c r="Q1451" s="218" t="s">
        <v>240</v>
      </c>
      <c r="R1451" s="218" t="s">
        <v>249</v>
      </c>
      <c r="S1451" s="212">
        <v>44622.367060185185</v>
      </c>
    </row>
    <row r="1452" spans="1:19" x14ac:dyDescent="0.2">
      <c r="A1452" s="218" t="s">
        <v>258</v>
      </c>
      <c r="B1452" s="218" t="s">
        <v>207</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239</v>
      </c>
      <c r="Q1452" s="218" t="s">
        <v>240</v>
      </c>
      <c r="R1452" s="218" t="s">
        <v>249</v>
      </c>
      <c r="S1452" s="212">
        <v>44622.367060185185</v>
      </c>
    </row>
    <row r="1453" spans="1:19" x14ac:dyDescent="0.2">
      <c r="A1453" s="218" t="s">
        <v>258</v>
      </c>
      <c r="B1453" s="218" t="s">
        <v>207</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239</v>
      </c>
      <c r="Q1453" s="218" t="s">
        <v>240</v>
      </c>
      <c r="R1453" s="218" t="s">
        <v>249</v>
      </c>
      <c r="S1453" s="212">
        <v>44622.367060185185</v>
      </c>
    </row>
    <row r="1454" spans="1:19" x14ac:dyDescent="0.2">
      <c r="A1454" s="218" t="s">
        <v>258</v>
      </c>
      <c r="B1454" s="218" t="s">
        <v>207</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239</v>
      </c>
      <c r="Q1454" s="218" t="s">
        <v>240</v>
      </c>
      <c r="R1454" s="218" t="s">
        <v>249</v>
      </c>
      <c r="S1454" s="212">
        <v>44622.367060185185</v>
      </c>
    </row>
    <row r="1455" spans="1:19" x14ac:dyDescent="0.2">
      <c r="A1455" s="218" t="s">
        <v>258</v>
      </c>
      <c r="B1455" s="218" t="s">
        <v>207</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239</v>
      </c>
      <c r="Q1455" s="218" t="s">
        <v>240</v>
      </c>
      <c r="R1455" s="218" t="s">
        <v>249</v>
      </c>
      <c r="S1455" s="212">
        <v>44622.367060185185</v>
      </c>
    </row>
    <row r="1456" spans="1:19" x14ac:dyDescent="0.2">
      <c r="A1456" s="218" t="s">
        <v>258</v>
      </c>
      <c r="B1456" s="218" t="s">
        <v>207</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239</v>
      </c>
      <c r="Q1456" s="218" t="s">
        <v>240</v>
      </c>
      <c r="R1456" s="218" t="s">
        <v>249</v>
      </c>
      <c r="S1456" s="212">
        <v>44622.367060185185</v>
      </c>
    </row>
    <row r="1457" spans="1:19" x14ac:dyDescent="0.2">
      <c r="A1457" s="218" t="s">
        <v>258</v>
      </c>
      <c r="B1457" s="218" t="s">
        <v>207</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239</v>
      </c>
      <c r="Q1457" s="218" t="s">
        <v>240</v>
      </c>
      <c r="R1457" s="218" t="s">
        <v>249</v>
      </c>
      <c r="S1457" s="212">
        <v>44622.367060185185</v>
      </c>
    </row>
    <row r="1458" spans="1:19" x14ac:dyDescent="0.2">
      <c r="A1458" s="218" t="s">
        <v>258</v>
      </c>
      <c r="B1458" s="218" t="s">
        <v>207</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239</v>
      </c>
      <c r="Q1458" s="218" t="s">
        <v>240</v>
      </c>
      <c r="R1458" s="218" t="s">
        <v>249</v>
      </c>
      <c r="S1458" s="212">
        <v>44622.367060185185</v>
      </c>
    </row>
    <row r="1459" spans="1:19" x14ac:dyDescent="0.2">
      <c r="A1459" s="218" t="s">
        <v>258</v>
      </c>
      <c r="B1459" s="218" t="s">
        <v>207</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239</v>
      </c>
      <c r="Q1459" s="218" t="s">
        <v>240</v>
      </c>
      <c r="R1459" s="218" t="s">
        <v>249</v>
      </c>
      <c r="S1459" s="212">
        <v>44622.367060185185</v>
      </c>
    </row>
    <row r="1460" spans="1:19" x14ac:dyDescent="0.2">
      <c r="A1460" s="218" t="s">
        <v>258</v>
      </c>
      <c r="B1460" s="218" t="s">
        <v>207</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239</v>
      </c>
      <c r="Q1460" s="218" t="s">
        <v>240</v>
      </c>
      <c r="R1460" s="218" t="s">
        <v>249</v>
      </c>
      <c r="S1460" s="212">
        <v>44622.367060185185</v>
      </c>
    </row>
    <row r="1461" spans="1:19" x14ac:dyDescent="0.2">
      <c r="A1461" s="218" t="s">
        <v>258</v>
      </c>
      <c r="B1461" s="218" t="s">
        <v>207</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239</v>
      </c>
      <c r="Q1461" s="218" t="s">
        <v>240</v>
      </c>
      <c r="R1461" s="218" t="s">
        <v>249</v>
      </c>
      <c r="S1461" s="212">
        <v>44622.367060185185</v>
      </c>
    </row>
    <row r="1462" spans="1:19" x14ac:dyDescent="0.2">
      <c r="A1462" s="218" t="s">
        <v>258</v>
      </c>
      <c r="B1462" s="218" t="s">
        <v>207</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239</v>
      </c>
      <c r="Q1462" s="218" t="s">
        <v>240</v>
      </c>
      <c r="R1462" s="218" t="s">
        <v>249</v>
      </c>
      <c r="S1462" s="212">
        <v>44622.367060185185</v>
      </c>
    </row>
    <row r="1463" spans="1:19" x14ac:dyDescent="0.2">
      <c r="A1463" s="218" t="s">
        <v>258</v>
      </c>
      <c r="B1463" s="218" t="s">
        <v>207</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239</v>
      </c>
      <c r="Q1463" s="218" t="s">
        <v>240</v>
      </c>
      <c r="R1463" s="218" t="s">
        <v>249</v>
      </c>
      <c r="S1463" s="212">
        <v>44622.367060185185</v>
      </c>
    </row>
    <row r="1464" spans="1:19" x14ac:dyDescent="0.2">
      <c r="A1464" s="218" t="s">
        <v>258</v>
      </c>
      <c r="B1464" s="218" t="s">
        <v>207</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239</v>
      </c>
      <c r="Q1464" s="218" t="s">
        <v>240</v>
      </c>
      <c r="R1464" s="218" t="s">
        <v>249</v>
      </c>
      <c r="S1464" s="212">
        <v>44622.367060185185</v>
      </c>
    </row>
    <row r="1465" spans="1:19" x14ac:dyDescent="0.2">
      <c r="A1465" s="218" t="s">
        <v>258</v>
      </c>
      <c r="B1465" s="218" t="s">
        <v>207</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239</v>
      </c>
      <c r="Q1465" s="218" t="s">
        <v>240</v>
      </c>
      <c r="R1465" s="218" t="s">
        <v>249</v>
      </c>
      <c r="S1465" s="212">
        <v>44622.367060185185</v>
      </c>
    </row>
    <row r="1466" spans="1:19" x14ac:dyDescent="0.2">
      <c r="A1466" s="218" t="s">
        <v>258</v>
      </c>
      <c r="B1466" s="218" t="s">
        <v>207</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239</v>
      </c>
      <c r="Q1466" s="218" t="s">
        <v>240</v>
      </c>
      <c r="R1466" s="218" t="s">
        <v>249</v>
      </c>
      <c r="S1466" s="212">
        <v>44622.367060185185</v>
      </c>
    </row>
    <row r="1467" spans="1:19" x14ac:dyDescent="0.2">
      <c r="A1467" s="218" t="s">
        <v>258</v>
      </c>
      <c r="B1467" s="218" t="s">
        <v>207</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239</v>
      </c>
      <c r="Q1467" s="218" t="s">
        <v>240</v>
      </c>
      <c r="R1467" s="218" t="s">
        <v>249</v>
      </c>
      <c r="S1467" s="212">
        <v>44622.367060185185</v>
      </c>
    </row>
    <row r="1468" spans="1:19" x14ac:dyDescent="0.2">
      <c r="A1468" s="218" t="s">
        <v>258</v>
      </c>
      <c r="B1468" s="218" t="s">
        <v>207</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239</v>
      </c>
      <c r="Q1468" s="218" t="s">
        <v>240</v>
      </c>
      <c r="R1468" s="218" t="s">
        <v>249</v>
      </c>
      <c r="S1468" s="212">
        <v>44622.367060185185</v>
      </c>
    </row>
    <row r="1469" spans="1:19" x14ac:dyDescent="0.2">
      <c r="A1469" s="218" t="s">
        <v>258</v>
      </c>
      <c r="B1469" s="218" t="s">
        <v>207</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239</v>
      </c>
      <c r="Q1469" s="218" t="s">
        <v>240</v>
      </c>
      <c r="R1469" s="218" t="s">
        <v>249</v>
      </c>
      <c r="S1469" s="212">
        <v>44622.367060185185</v>
      </c>
    </row>
    <row r="1470" spans="1:19" x14ac:dyDescent="0.2">
      <c r="A1470" s="218" t="s">
        <v>258</v>
      </c>
      <c r="B1470" s="218" t="s">
        <v>207</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239</v>
      </c>
      <c r="Q1470" s="218" t="s">
        <v>240</v>
      </c>
      <c r="R1470" s="218" t="s">
        <v>249</v>
      </c>
      <c r="S1470" s="212">
        <v>44622.367060185185</v>
      </c>
    </row>
    <row r="1471" spans="1:19" x14ac:dyDescent="0.2">
      <c r="A1471" s="218" t="s">
        <v>258</v>
      </c>
      <c r="B1471" s="218" t="s">
        <v>207</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239</v>
      </c>
      <c r="Q1471" s="218" t="s">
        <v>240</v>
      </c>
      <c r="R1471" s="218" t="s">
        <v>249</v>
      </c>
      <c r="S1471" s="212">
        <v>44622.367060185185</v>
      </c>
    </row>
    <row r="1472" spans="1:19" x14ac:dyDescent="0.2">
      <c r="A1472" s="218" t="s">
        <v>258</v>
      </c>
      <c r="B1472" s="218" t="s">
        <v>207</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239</v>
      </c>
      <c r="Q1472" s="218" t="s">
        <v>240</v>
      </c>
      <c r="R1472" s="218" t="s">
        <v>249</v>
      </c>
      <c r="S1472" s="212">
        <v>44622.367060185185</v>
      </c>
    </row>
    <row r="1473" spans="1:19" x14ac:dyDescent="0.2">
      <c r="A1473" s="218" t="s">
        <v>258</v>
      </c>
      <c r="B1473" s="218" t="s">
        <v>207</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239</v>
      </c>
      <c r="Q1473" s="218" t="s">
        <v>240</v>
      </c>
      <c r="R1473" s="218" t="s">
        <v>249</v>
      </c>
      <c r="S1473" s="212">
        <v>44622.367060185185</v>
      </c>
    </row>
    <row r="1474" spans="1:19" x14ac:dyDescent="0.2">
      <c r="A1474" s="218" t="s">
        <v>258</v>
      </c>
      <c r="B1474" s="218" t="s">
        <v>207</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239</v>
      </c>
      <c r="Q1474" s="218" t="s">
        <v>240</v>
      </c>
      <c r="R1474" s="218" t="s">
        <v>249</v>
      </c>
      <c r="S1474" s="212">
        <v>44622.367060185185</v>
      </c>
    </row>
    <row r="1475" spans="1:19" x14ac:dyDescent="0.2">
      <c r="A1475" s="218" t="s">
        <v>258</v>
      </c>
      <c r="B1475" s="218" t="s">
        <v>207</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239</v>
      </c>
      <c r="Q1475" s="218" t="s">
        <v>240</v>
      </c>
      <c r="R1475" s="218" t="s">
        <v>249</v>
      </c>
      <c r="S1475" s="212">
        <v>44622.367060185185</v>
      </c>
    </row>
    <row r="1476" spans="1:19" x14ac:dyDescent="0.2">
      <c r="A1476" s="218" t="s">
        <v>258</v>
      </c>
      <c r="B1476" s="218" t="s">
        <v>207</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239</v>
      </c>
      <c r="Q1476" s="218" t="s">
        <v>240</v>
      </c>
      <c r="R1476" s="218" t="s">
        <v>249</v>
      </c>
      <c r="S1476" s="212">
        <v>44622.367060185185</v>
      </c>
    </row>
    <row r="1477" spans="1:19" x14ac:dyDescent="0.2">
      <c r="A1477" s="218" t="s">
        <v>258</v>
      </c>
      <c r="B1477" s="218" t="s">
        <v>207</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239</v>
      </c>
      <c r="Q1477" s="218" t="s">
        <v>240</v>
      </c>
      <c r="R1477" s="218" t="s">
        <v>249</v>
      </c>
      <c r="S1477" s="212">
        <v>44622.367060185185</v>
      </c>
    </row>
    <row r="1478" spans="1:19" x14ac:dyDescent="0.2">
      <c r="A1478" s="218" t="s">
        <v>258</v>
      </c>
      <c r="B1478" s="218" t="s">
        <v>207</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239</v>
      </c>
      <c r="Q1478" s="218" t="s">
        <v>240</v>
      </c>
      <c r="R1478" s="218" t="s">
        <v>249</v>
      </c>
      <c r="S1478" s="212">
        <v>44622.367060185185</v>
      </c>
    </row>
    <row r="1479" spans="1:19" x14ac:dyDescent="0.2">
      <c r="A1479" s="218" t="s">
        <v>258</v>
      </c>
      <c r="B1479" s="218" t="s">
        <v>207</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239</v>
      </c>
      <c r="Q1479" s="218" t="s">
        <v>240</v>
      </c>
      <c r="R1479" s="218" t="s">
        <v>249</v>
      </c>
      <c r="S1479" s="212">
        <v>44622.367060185185</v>
      </c>
    </row>
    <row r="1480" spans="1:19" x14ac:dyDescent="0.2">
      <c r="A1480" s="218" t="s">
        <v>258</v>
      </c>
      <c r="B1480" s="218" t="s">
        <v>207</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239</v>
      </c>
      <c r="Q1480" s="218" t="s">
        <v>240</v>
      </c>
      <c r="R1480" s="218" t="s">
        <v>249</v>
      </c>
      <c r="S1480" s="212">
        <v>44622.367060185185</v>
      </c>
    </row>
    <row r="1481" spans="1:19" x14ac:dyDescent="0.2">
      <c r="A1481" s="218" t="s">
        <v>258</v>
      </c>
      <c r="B1481" s="218" t="s">
        <v>207</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239</v>
      </c>
      <c r="Q1481" s="218" t="s">
        <v>240</v>
      </c>
      <c r="R1481" s="218" t="s">
        <v>249</v>
      </c>
      <c r="S1481" s="212">
        <v>44622.367060185185</v>
      </c>
    </row>
    <row r="1482" spans="1:19" x14ac:dyDescent="0.2">
      <c r="A1482" s="218" t="s">
        <v>258</v>
      </c>
      <c r="B1482" s="218" t="s">
        <v>207</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239</v>
      </c>
      <c r="Q1482" s="218" t="s">
        <v>240</v>
      </c>
      <c r="R1482" s="218" t="s">
        <v>249</v>
      </c>
      <c r="S1482" s="212">
        <v>44622.367060185185</v>
      </c>
    </row>
    <row r="1483" spans="1:19" x14ac:dyDescent="0.2">
      <c r="A1483" s="218" t="s">
        <v>258</v>
      </c>
      <c r="B1483" s="218" t="s">
        <v>207</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239</v>
      </c>
      <c r="Q1483" s="218" t="s">
        <v>240</v>
      </c>
      <c r="R1483" s="218" t="s">
        <v>249</v>
      </c>
      <c r="S1483" s="212">
        <v>44622.367060185185</v>
      </c>
    </row>
    <row r="1484" spans="1:19" x14ac:dyDescent="0.2">
      <c r="A1484" s="218" t="s">
        <v>258</v>
      </c>
      <c r="B1484" s="218" t="s">
        <v>207</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239</v>
      </c>
      <c r="Q1484" s="218" t="s">
        <v>240</v>
      </c>
      <c r="R1484" s="218" t="s">
        <v>249</v>
      </c>
      <c r="S1484" s="212">
        <v>44622.367060185185</v>
      </c>
    </row>
    <row r="1485" spans="1:19" x14ac:dyDescent="0.2">
      <c r="A1485" s="218" t="s">
        <v>258</v>
      </c>
      <c r="B1485" s="218" t="s">
        <v>207</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239</v>
      </c>
      <c r="Q1485" s="218" t="s">
        <v>240</v>
      </c>
      <c r="R1485" s="218" t="s">
        <v>249</v>
      </c>
      <c r="S1485" s="212">
        <v>44622.367060185185</v>
      </c>
    </row>
    <row r="1486" spans="1:19" x14ac:dyDescent="0.2">
      <c r="A1486" s="218" t="s">
        <v>258</v>
      </c>
      <c r="B1486" s="218" t="s">
        <v>207</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239</v>
      </c>
      <c r="Q1486" s="218" t="s">
        <v>240</v>
      </c>
      <c r="R1486" s="218" t="s">
        <v>249</v>
      </c>
      <c r="S1486" s="212">
        <v>44622.367060185185</v>
      </c>
    </row>
    <row r="1487" spans="1:19" x14ac:dyDescent="0.2">
      <c r="A1487" s="218" t="s">
        <v>258</v>
      </c>
      <c r="B1487" s="218" t="s">
        <v>207</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239</v>
      </c>
      <c r="Q1487" s="218" t="s">
        <v>240</v>
      </c>
      <c r="R1487" s="218" t="s">
        <v>249</v>
      </c>
      <c r="S1487" s="212">
        <v>44622.367060185185</v>
      </c>
    </row>
    <row r="1488" spans="1:19" x14ac:dyDescent="0.2">
      <c r="A1488" s="218" t="s">
        <v>258</v>
      </c>
      <c r="B1488" s="218" t="s">
        <v>207</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239</v>
      </c>
      <c r="Q1488" s="218" t="s">
        <v>240</v>
      </c>
      <c r="R1488" s="218" t="s">
        <v>249</v>
      </c>
      <c r="S1488" s="212">
        <v>44622.367060185185</v>
      </c>
    </row>
    <row r="1489" spans="1:19" x14ac:dyDescent="0.2">
      <c r="A1489" s="218" t="s">
        <v>258</v>
      </c>
      <c r="B1489" s="218" t="s">
        <v>207</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239</v>
      </c>
      <c r="Q1489" s="218" t="s">
        <v>240</v>
      </c>
      <c r="R1489" s="218" t="s">
        <v>249</v>
      </c>
      <c r="S1489" s="212">
        <v>44622.367060185185</v>
      </c>
    </row>
    <row r="1490" spans="1:19" x14ac:dyDescent="0.2">
      <c r="A1490" s="218" t="s">
        <v>258</v>
      </c>
      <c r="B1490" s="218" t="s">
        <v>207</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239</v>
      </c>
      <c r="Q1490" s="218" t="s">
        <v>240</v>
      </c>
      <c r="R1490" s="218" t="s">
        <v>249</v>
      </c>
      <c r="S1490" s="212">
        <v>44622.367060185185</v>
      </c>
    </row>
    <row r="1491" spans="1:19" x14ac:dyDescent="0.2">
      <c r="A1491" s="218" t="s">
        <v>258</v>
      </c>
      <c r="B1491" s="218" t="s">
        <v>207</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239</v>
      </c>
      <c r="Q1491" s="218" t="s">
        <v>240</v>
      </c>
      <c r="R1491" s="218" t="s">
        <v>249</v>
      </c>
      <c r="S1491" s="212">
        <v>44622.367060185185</v>
      </c>
    </row>
    <row r="1492" spans="1:19" x14ac:dyDescent="0.2">
      <c r="A1492" s="218" t="s">
        <v>258</v>
      </c>
      <c r="B1492" s="218" t="s">
        <v>207</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239</v>
      </c>
      <c r="Q1492" s="218" t="s">
        <v>240</v>
      </c>
      <c r="R1492" s="218" t="s">
        <v>249</v>
      </c>
      <c r="S1492" s="212">
        <v>44622.367060185185</v>
      </c>
    </row>
    <row r="1493" spans="1:19" x14ac:dyDescent="0.2">
      <c r="A1493" s="218" t="s">
        <v>258</v>
      </c>
      <c r="B1493" s="218" t="s">
        <v>207</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239</v>
      </c>
      <c r="Q1493" s="218" t="s">
        <v>240</v>
      </c>
      <c r="R1493" s="218" t="s">
        <v>249</v>
      </c>
      <c r="S1493" s="212">
        <v>44622.367442129631</v>
      </c>
    </row>
    <row r="1494" spans="1:19" x14ac:dyDescent="0.2">
      <c r="A1494" s="218" t="s">
        <v>258</v>
      </c>
      <c r="B1494" s="218" t="s">
        <v>207</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239</v>
      </c>
      <c r="Q1494" s="218" t="s">
        <v>240</v>
      </c>
      <c r="R1494" s="218" t="s">
        <v>249</v>
      </c>
      <c r="S1494" s="212">
        <v>44622.367442129631</v>
      </c>
    </row>
    <row r="1495" spans="1:19" x14ac:dyDescent="0.2">
      <c r="A1495" s="218" t="s">
        <v>258</v>
      </c>
      <c r="B1495" s="218" t="s">
        <v>207</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239</v>
      </c>
      <c r="Q1495" s="218" t="s">
        <v>240</v>
      </c>
      <c r="R1495" s="218" t="s">
        <v>249</v>
      </c>
      <c r="S1495" s="212">
        <v>44622.367442129631</v>
      </c>
    </row>
    <row r="1496" spans="1:19" x14ac:dyDescent="0.2">
      <c r="A1496" s="218" t="s">
        <v>258</v>
      </c>
      <c r="B1496" s="218" t="s">
        <v>207</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239</v>
      </c>
      <c r="Q1496" s="218" t="s">
        <v>240</v>
      </c>
      <c r="R1496" s="218" t="s">
        <v>249</v>
      </c>
      <c r="S1496" s="212">
        <v>44622.367442129631</v>
      </c>
    </row>
    <row r="1497" spans="1:19" x14ac:dyDescent="0.2">
      <c r="A1497" s="218" t="s">
        <v>258</v>
      </c>
      <c r="B1497" s="218" t="s">
        <v>207</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239</v>
      </c>
      <c r="Q1497" s="218" t="s">
        <v>240</v>
      </c>
      <c r="R1497" s="218" t="s">
        <v>249</v>
      </c>
      <c r="S1497" s="212">
        <v>44622.367442129631</v>
      </c>
    </row>
    <row r="1498" spans="1:19" x14ac:dyDescent="0.2">
      <c r="A1498" s="218" t="s">
        <v>258</v>
      </c>
      <c r="B1498" s="218" t="s">
        <v>207</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239</v>
      </c>
      <c r="Q1498" s="218" t="s">
        <v>240</v>
      </c>
      <c r="R1498" s="218" t="s">
        <v>249</v>
      </c>
      <c r="S1498" s="212">
        <v>44622.367442129631</v>
      </c>
    </row>
    <row r="1499" spans="1:19" x14ac:dyDescent="0.2">
      <c r="A1499" s="218" t="s">
        <v>258</v>
      </c>
      <c r="B1499" s="218" t="s">
        <v>207</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239</v>
      </c>
      <c r="Q1499" s="218" t="s">
        <v>240</v>
      </c>
      <c r="R1499" s="218" t="s">
        <v>249</v>
      </c>
      <c r="S1499" s="212">
        <v>44622.367442129631</v>
      </c>
    </row>
    <row r="1500" spans="1:19" x14ac:dyDescent="0.2">
      <c r="A1500" s="218" t="s">
        <v>258</v>
      </c>
      <c r="B1500" s="218" t="s">
        <v>207</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239</v>
      </c>
      <c r="Q1500" s="218" t="s">
        <v>240</v>
      </c>
      <c r="R1500" s="218" t="s">
        <v>249</v>
      </c>
      <c r="S1500" s="212">
        <v>44622.367442129631</v>
      </c>
    </row>
    <row r="1501" spans="1:19" x14ac:dyDescent="0.2">
      <c r="A1501" s="218" t="s">
        <v>258</v>
      </c>
      <c r="B1501" s="218" t="s">
        <v>207</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239</v>
      </c>
      <c r="Q1501" s="218" t="s">
        <v>240</v>
      </c>
      <c r="R1501" s="218" t="s">
        <v>249</v>
      </c>
      <c r="S1501" s="212">
        <v>44622.367442129631</v>
      </c>
    </row>
    <row r="1502" spans="1:19" x14ac:dyDescent="0.2">
      <c r="A1502" s="218" t="s">
        <v>258</v>
      </c>
      <c r="B1502" s="218" t="s">
        <v>207</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239</v>
      </c>
      <c r="Q1502" s="218" t="s">
        <v>240</v>
      </c>
      <c r="R1502" s="218" t="s">
        <v>249</v>
      </c>
      <c r="S1502" s="212">
        <v>44622.367442129631</v>
      </c>
    </row>
    <row r="1503" spans="1:19" x14ac:dyDescent="0.2">
      <c r="A1503" s="218" t="s">
        <v>258</v>
      </c>
      <c r="B1503" s="218" t="s">
        <v>207</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239</v>
      </c>
      <c r="Q1503" s="218" t="s">
        <v>240</v>
      </c>
      <c r="R1503" s="218" t="s">
        <v>249</v>
      </c>
      <c r="S1503" s="212">
        <v>44622.367442129631</v>
      </c>
    </row>
    <row r="1504" spans="1:19" x14ac:dyDescent="0.2">
      <c r="A1504" s="218" t="s">
        <v>258</v>
      </c>
      <c r="B1504" s="218" t="s">
        <v>207</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239</v>
      </c>
      <c r="Q1504" s="218" t="s">
        <v>240</v>
      </c>
      <c r="R1504" s="218" t="s">
        <v>249</v>
      </c>
      <c r="S1504" s="212">
        <v>44622.367442129631</v>
      </c>
    </row>
    <row r="1505" spans="1:19" x14ac:dyDescent="0.2">
      <c r="A1505" s="218" t="s">
        <v>258</v>
      </c>
      <c r="B1505" s="218" t="s">
        <v>207</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239</v>
      </c>
      <c r="Q1505" s="218" t="s">
        <v>240</v>
      </c>
      <c r="R1505" s="218" t="s">
        <v>249</v>
      </c>
      <c r="S1505" s="212">
        <v>44622.367442129631</v>
      </c>
    </row>
    <row r="1506" spans="1:19" x14ac:dyDescent="0.2">
      <c r="A1506" s="218" t="s">
        <v>258</v>
      </c>
      <c r="B1506" s="218" t="s">
        <v>207</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239</v>
      </c>
      <c r="Q1506" s="218" t="s">
        <v>240</v>
      </c>
      <c r="R1506" s="218" t="s">
        <v>249</v>
      </c>
      <c r="S1506" s="212">
        <v>44622.367442129631</v>
      </c>
    </row>
    <row r="1507" spans="1:19" x14ac:dyDescent="0.2">
      <c r="A1507" s="218" t="s">
        <v>258</v>
      </c>
      <c r="B1507" s="218" t="s">
        <v>207</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239</v>
      </c>
      <c r="Q1507" s="218" t="s">
        <v>240</v>
      </c>
      <c r="R1507" s="218" t="s">
        <v>249</v>
      </c>
      <c r="S1507" s="212">
        <v>44622.367442129631</v>
      </c>
    </row>
    <row r="1508" spans="1:19" x14ac:dyDescent="0.2">
      <c r="A1508" s="218" t="s">
        <v>258</v>
      </c>
      <c r="B1508" s="218" t="s">
        <v>207</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239</v>
      </c>
      <c r="Q1508" s="218" t="s">
        <v>240</v>
      </c>
      <c r="R1508" s="218" t="s">
        <v>249</v>
      </c>
      <c r="S1508" s="212">
        <v>44622.367442129631</v>
      </c>
    </row>
    <row r="1509" spans="1:19" x14ac:dyDescent="0.2">
      <c r="A1509" s="218" t="s">
        <v>258</v>
      </c>
      <c r="B1509" s="218" t="s">
        <v>207</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239</v>
      </c>
      <c r="Q1509" s="218" t="s">
        <v>240</v>
      </c>
      <c r="R1509" s="218" t="s">
        <v>249</v>
      </c>
      <c r="S1509" s="212">
        <v>44622.367442129631</v>
      </c>
    </row>
    <row r="1510" spans="1:19" x14ac:dyDescent="0.2">
      <c r="A1510" s="218" t="s">
        <v>258</v>
      </c>
      <c r="B1510" s="218" t="s">
        <v>207</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239</v>
      </c>
      <c r="Q1510" s="218" t="s">
        <v>240</v>
      </c>
      <c r="R1510" s="218" t="s">
        <v>249</v>
      </c>
      <c r="S1510" s="212">
        <v>44622.367442129631</v>
      </c>
    </row>
    <row r="1511" spans="1:19" x14ac:dyDescent="0.2">
      <c r="A1511" s="218" t="s">
        <v>258</v>
      </c>
      <c r="B1511" s="218" t="s">
        <v>207</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239</v>
      </c>
      <c r="Q1511" s="218" t="s">
        <v>240</v>
      </c>
      <c r="R1511" s="218" t="s">
        <v>249</v>
      </c>
      <c r="S1511" s="212">
        <v>44622.367442129631</v>
      </c>
    </row>
    <row r="1512" spans="1:19" x14ac:dyDescent="0.2">
      <c r="A1512" s="218" t="s">
        <v>258</v>
      </c>
      <c r="B1512" s="218" t="s">
        <v>207</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239</v>
      </c>
      <c r="Q1512" s="218" t="s">
        <v>240</v>
      </c>
      <c r="R1512" s="218" t="s">
        <v>249</v>
      </c>
      <c r="S1512" s="212">
        <v>44622.367442129631</v>
      </c>
    </row>
    <row r="1513" spans="1:19" x14ac:dyDescent="0.2">
      <c r="A1513" s="218" t="s">
        <v>258</v>
      </c>
      <c r="B1513" s="218" t="s">
        <v>207</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239</v>
      </c>
      <c r="Q1513" s="218" t="s">
        <v>240</v>
      </c>
      <c r="R1513" s="218" t="s">
        <v>249</v>
      </c>
      <c r="S1513" s="212">
        <v>44622.367442129631</v>
      </c>
    </row>
    <row r="1514" spans="1:19" x14ac:dyDescent="0.2">
      <c r="A1514" s="218" t="s">
        <v>258</v>
      </c>
      <c r="B1514" s="218" t="s">
        <v>207</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239</v>
      </c>
      <c r="Q1514" s="218" t="s">
        <v>240</v>
      </c>
      <c r="R1514" s="218" t="s">
        <v>249</v>
      </c>
      <c r="S1514" s="212">
        <v>44622.367442129631</v>
      </c>
    </row>
    <row r="1515" spans="1:19" x14ac:dyDescent="0.2">
      <c r="A1515" s="218" t="s">
        <v>258</v>
      </c>
      <c r="B1515" s="218" t="s">
        <v>207</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239</v>
      </c>
      <c r="Q1515" s="218" t="s">
        <v>240</v>
      </c>
      <c r="R1515" s="218" t="s">
        <v>249</v>
      </c>
      <c r="S1515" s="212">
        <v>44622.367442129631</v>
      </c>
    </row>
    <row r="1516" spans="1:19" x14ac:dyDescent="0.2">
      <c r="A1516" s="218" t="s">
        <v>258</v>
      </c>
      <c r="B1516" s="218" t="s">
        <v>207</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239</v>
      </c>
      <c r="Q1516" s="218" t="s">
        <v>240</v>
      </c>
      <c r="R1516" s="218" t="s">
        <v>249</v>
      </c>
      <c r="S1516" s="212">
        <v>44622.367442129631</v>
      </c>
    </row>
    <row r="1517" spans="1:19" x14ac:dyDescent="0.2">
      <c r="A1517" s="218" t="s">
        <v>258</v>
      </c>
      <c r="B1517" s="218" t="s">
        <v>207</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239</v>
      </c>
      <c r="Q1517" s="218" t="s">
        <v>240</v>
      </c>
      <c r="R1517" s="218" t="s">
        <v>249</v>
      </c>
      <c r="S1517" s="212">
        <v>44622.367442129631</v>
      </c>
    </row>
    <row r="1518" spans="1:19" x14ac:dyDescent="0.2">
      <c r="A1518" s="218" t="s">
        <v>258</v>
      </c>
      <c r="B1518" s="218" t="s">
        <v>207</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239</v>
      </c>
      <c r="Q1518" s="218" t="s">
        <v>240</v>
      </c>
      <c r="R1518" s="218" t="s">
        <v>249</v>
      </c>
      <c r="S1518" s="212">
        <v>44622.367442129631</v>
      </c>
    </row>
    <row r="1519" spans="1:19" x14ac:dyDescent="0.2">
      <c r="A1519" s="218" t="s">
        <v>258</v>
      </c>
      <c r="B1519" s="218" t="s">
        <v>207</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239</v>
      </c>
      <c r="Q1519" s="218" t="s">
        <v>240</v>
      </c>
      <c r="R1519" s="218" t="s">
        <v>249</v>
      </c>
      <c r="S1519" s="212">
        <v>44622.367442129631</v>
      </c>
    </row>
    <row r="1520" spans="1:19" x14ac:dyDescent="0.2">
      <c r="A1520" s="218" t="s">
        <v>258</v>
      </c>
      <c r="B1520" s="218" t="s">
        <v>207</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239</v>
      </c>
      <c r="Q1520" s="218" t="s">
        <v>240</v>
      </c>
      <c r="R1520" s="218" t="s">
        <v>249</v>
      </c>
      <c r="S1520" s="212">
        <v>44622.367442129631</v>
      </c>
    </row>
    <row r="1521" spans="1:19" x14ac:dyDescent="0.2">
      <c r="A1521" s="218" t="s">
        <v>258</v>
      </c>
      <c r="B1521" s="218" t="s">
        <v>207</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239</v>
      </c>
      <c r="Q1521" s="218" t="s">
        <v>240</v>
      </c>
      <c r="R1521" s="218" t="s">
        <v>249</v>
      </c>
      <c r="S1521" s="212">
        <v>44622.367442129631</v>
      </c>
    </row>
    <row r="1522" spans="1:19" x14ac:dyDescent="0.2">
      <c r="A1522" s="218" t="s">
        <v>258</v>
      </c>
      <c r="B1522" s="218" t="s">
        <v>207</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239</v>
      </c>
      <c r="Q1522" s="218" t="s">
        <v>240</v>
      </c>
      <c r="R1522" s="218" t="s">
        <v>249</v>
      </c>
      <c r="S1522" s="212">
        <v>44622.367442129631</v>
      </c>
    </row>
    <row r="1523" spans="1:19" x14ac:dyDescent="0.2">
      <c r="A1523" s="218" t="s">
        <v>258</v>
      </c>
      <c r="B1523" s="218" t="s">
        <v>207</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239</v>
      </c>
      <c r="Q1523" s="218" t="s">
        <v>240</v>
      </c>
      <c r="R1523" s="218" t="s">
        <v>249</v>
      </c>
      <c r="S1523" s="212">
        <v>44622.367442129631</v>
      </c>
    </row>
    <row r="1524" spans="1:19" x14ac:dyDescent="0.2">
      <c r="A1524" s="218" t="s">
        <v>258</v>
      </c>
      <c r="B1524" s="218" t="s">
        <v>207</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239</v>
      </c>
      <c r="Q1524" s="218" t="s">
        <v>240</v>
      </c>
      <c r="R1524" s="218" t="s">
        <v>249</v>
      </c>
      <c r="S1524" s="212">
        <v>44622.367442129631</v>
      </c>
    </row>
    <row r="1525" spans="1:19" x14ac:dyDescent="0.2">
      <c r="A1525" s="218" t="s">
        <v>258</v>
      </c>
      <c r="B1525" s="218" t="s">
        <v>207</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239</v>
      </c>
      <c r="Q1525" s="218" t="s">
        <v>240</v>
      </c>
      <c r="R1525" s="218" t="s">
        <v>249</v>
      </c>
      <c r="S1525" s="212">
        <v>44622.367442129631</v>
      </c>
    </row>
    <row r="1526" spans="1:19" x14ac:dyDescent="0.2">
      <c r="A1526" s="218" t="s">
        <v>258</v>
      </c>
      <c r="B1526" s="218" t="s">
        <v>207</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239</v>
      </c>
      <c r="Q1526" s="218" t="s">
        <v>240</v>
      </c>
      <c r="R1526" s="218" t="s">
        <v>249</v>
      </c>
      <c r="S1526" s="212">
        <v>44622.367442129631</v>
      </c>
    </row>
    <row r="1527" spans="1:19" x14ac:dyDescent="0.2">
      <c r="A1527" s="218" t="s">
        <v>258</v>
      </c>
      <c r="B1527" s="218" t="s">
        <v>207</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239</v>
      </c>
      <c r="Q1527" s="218" t="s">
        <v>240</v>
      </c>
      <c r="R1527" s="218" t="s">
        <v>249</v>
      </c>
      <c r="S1527" s="212">
        <v>44622.367442129631</v>
      </c>
    </row>
    <row r="1528" spans="1:19" x14ac:dyDescent="0.2">
      <c r="A1528" s="218" t="s">
        <v>258</v>
      </c>
      <c r="B1528" s="218" t="s">
        <v>207</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239</v>
      </c>
      <c r="Q1528" s="218" t="s">
        <v>240</v>
      </c>
      <c r="R1528" s="218" t="s">
        <v>249</v>
      </c>
      <c r="S1528" s="212">
        <v>44622.367442129631</v>
      </c>
    </row>
    <row r="1529" spans="1:19" x14ac:dyDescent="0.2">
      <c r="A1529" s="218" t="s">
        <v>258</v>
      </c>
      <c r="B1529" s="218" t="s">
        <v>207</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239</v>
      </c>
      <c r="Q1529" s="218" t="s">
        <v>240</v>
      </c>
      <c r="R1529" s="218" t="s">
        <v>249</v>
      </c>
      <c r="S1529" s="212">
        <v>44622.367442129631</v>
      </c>
    </row>
    <row r="1530" spans="1:19" x14ac:dyDescent="0.2">
      <c r="A1530" s="218" t="s">
        <v>258</v>
      </c>
      <c r="B1530" s="218" t="s">
        <v>207</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239</v>
      </c>
      <c r="Q1530" s="218" t="s">
        <v>240</v>
      </c>
      <c r="R1530" s="218" t="s">
        <v>249</v>
      </c>
      <c r="S1530" s="212">
        <v>44622.367442129631</v>
      </c>
    </row>
    <row r="1531" spans="1:19" x14ac:dyDescent="0.2">
      <c r="A1531" s="218" t="s">
        <v>258</v>
      </c>
      <c r="B1531" s="218" t="s">
        <v>207</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239</v>
      </c>
      <c r="Q1531" s="218" t="s">
        <v>240</v>
      </c>
      <c r="R1531" s="218" t="s">
        <v>249</v>
      </c>
      <c r="S1531" s="212">
        <v>44622.367442129631</v>
      </c>
    </row>
    <row r="1532" spans="1:19" x14ac:dyDescent="0.2">
      <c r="A1532" s="218" t="s">
        <v>258</v>
      </c>
      <c r="B1532" s="218" t="s">
        <v>207</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239</v>
      </c>
      <c r="Q1532" s="218" t="s">
        <v>240</v>
      </c>
      <c r="R1532" s="218" t="s">
        <v>249</v>
      </c>
      <c r="S1532" s="212">
        <v>44622.367442129631</v>
      </c>
    </row>
    <row r="1533" spans="1:19" x14ac:dyDescent="0.2">
      <c r="A1533" s="218" t="s">
        <v>258</v>
      </c>
      <c r="B1533" s="218" t="s">
        <v>207</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239</v>
      </c>
      <c r="Q1533" s="218" t="s">
        <v>240</v>
      </c>
      <c r="R1533" s="218" t="s">
        <v>249</v>
      </c>
      <c r="S1533" s="212">
        <v>44622.367442129631</v>
      </c>
    </row>
    <row r="1534" spans="1:19" x14ac:dyDescent="0.2">
      <c r="A1534" s="218" t="s">
        <v>258</v>
      </c>
      <c r="B1534" s="218" t="s">
        <v>207</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239</v>
      </c>
      <c r="Q1534" s="218" t="s">
        <v>240</v>
      </c>
      <c r="R1534" s="218" t="s">
        <v>249</v>
      </c>
      <c r="S1534" s="212">
        <v>44622.367442129631</v>
      </c>
    </row>
    <row r="1535" spans="1:19" x14ac:dyDescent="0.2">
      <c r="A1535" s="218" t="s">
        <v>258</v>
      </c>
      <c r="B1535" s="218" t="s">
        <v>207</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239</v>
      </c>
      <c r="Q1535" s="218" t="s">
        <v>240</v>
      </c>
      <c r="R1535" s="218" t="s">
        <v>249</v>
      </c>
      <c r="S1535" s="212">
        <v>44622.367442129631</v>
      </c>
    </row>
    <row r="1536" spans="1:19" x14ac:dyDescent="0.2">
      <c r="A1536" s="218" t="s">
        <v>258</v>
      </c>
      <c r="B1536" s="218" t="s">
        <v>207</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239</v>
      </c>
      <c r="Q1536" s="218" t="s">
        <v>240</v>
      </c>
      <c r="R1536" s="218" t="s">
        <v>249</v>
      </c>
      <c r="S1536" s="212">
        <v>44622.367442129631</v>
      </c>
    </row>
    <row r="1537" spans="1:19" x14ac:dyDescent="0.2">
      <c r="A1537" s="218" t="s">
        <v>258</v>
      </c>
      <c r="B1537" s="218" t="s">
        <v>207</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239</v>
      </c>
      <c r="Q1537" s="218" t="s">
        <v>240</v>
      </c>
      <c r="R1537" s="218" t="s">
        <v>249</v>
      </c>
      <c r="S1537" s="212">
        <v>44622.367442129631</v>
      </c>
    </row>
    <row r="1538" spans="1:19" x14ac:dyDescent="0.2">
      <c r="A1538" s="218" t="s">
        <v>258</v>
      </c>
      <c r="B1538" s="218" t="s">
        <v>207</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239</v>
      </c>
      <c r="Q1538" s="218" t="s">
        <v>240</v>
      </c>
      <c r="R1538" s="218" t="s">
        <v>249</v>
      </c>
      <c r="S1538" s="212">
        <v>44622.367442129631</v>
      </c>
    </row>
    <row r="1539" spans="1:19" x14ac:dyDescent="0.2">
      <c r="A1539" s="218" t="s">
        <v>258</v>
      </c>
      <c r="B1539" s="218" t="s">
        <v>207</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239</v>
      </c>
      <c r="Q1539" s="218" t="s">
        <v>240</v>
      </c>
      <c r="R1539" s="218" t="s">
        <v>249</v>
      </c>
      <c r="S1539" s="212">
        <v>44622.367442129631</v>
      </c>
    </row>
    <row r="1540" spans="1:19" x14ac:dyDescent="0.2">
      <c r="A1540" s="218" t="s">
        <v>258</v>
      </c>
      <c r="B1540" s="218" t="s">
        <v>207</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239</v>
      </c>
      <c r="Q1540" s="218" t="s">
        <v>240</v>
      </c>
      <c r="R1540" s="218" t="s">
        <v>249</v>
      </c>
      <c r="S1540" s="212">
        <v>44622.367442129631</v>
      </c>
    </row>
    <row r="1541" spans="1:19" x14ac:dyDescent="0.2">
      <c r="A1541" s="218" t="s">
        <v>258</v>
      </c>
      <c r="B1541" s="218" t="s">
        <v>207</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239</v>
      </c>
      <c r="Q1541" s="218" t="s">
        <v>240</v>
      </c>
      <c r="R1541" s="218" t="s">
        <v>249</v>
      </c>
      <c r="S1541" s="212">
        <v>44622.367442129631</v>
      </c>
    </row>
    <row r="1542" spans="1:19" x14ac:dyDescent="0.2">
      <c r="A1542" s="218" t="s">
        <v>258</v>
      </c>
      <c r="B1542" s="218" t="s">
        <v>207</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239</v>
      </c>
      <c r="Q1542" s="218" t="s">
        <v>240</v>
      </c>
      <c r="R1542" s="218" t="s">
        <v>249</v>
      </c>
      <c r="S1542" s="212">
        <v>44622.367442129631</v>
      </c>
    </row>
    <row r="1543" spans="1:19" x14ac:dyDescent="0.2">
      <c r="A1543" s="218" t="s">
        <v>258</v>
      </c>
      <c r="B1543" s="218" t="s">
        <v>207</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239</v>
      </c>
      <c r="Q1543" s="218" t="s">
        <v>240</v>
      </c>
      <c r="R1543" s="218" t="s">
        <v>249</v>
      </c>
      <c r="S1543" s="212">
        <v>44622.367442129631</v>
      </c>
    </row>
    <row r="1544" spans="1:19" x14ac:dyDescent="0.2">
      <c r="A1544" s="218" t="s">
        <v>258</v>
      </c>
      <c r="B1544" s="218" t="s">
        <v>207</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239</v>
      </c>
      <c r="Q1544" s="218" t="s">
        <v>240</v>
      </c>
      <c r="R1544" s="218" t="s">
        <v>249</v>
      </c>
      <c r="S1544" s="212">
        <v>44622.367442129631</v>
      </c>
    </row>
    <row r="1545" spans="1:19" x14ac:dyDescent="0.2">
      <c r="A1545" s="218" t="s">
        <v>258</v>
      </c>
      <c r="B1545" s="218" t="s">
        <v>207</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239</v>
      </c>
      <c r="Q1545" s="218" t="s">
        <v>240</v>
      </c>
      <c r="R1545" s="218" t="s">
        <v>249</v>
      </c>
      <c r="S1545" s="212">
        <v>44622.367442129631</v>
      </c>
    </row>
    <row r="1546" spans="1:19" x14ac:dyDescent="0.2">
      <c r="A1546" s="218" t="s">
        <v>258</v>
      </c>
      <c r="B1546" s="218" t="s">
        <v>207</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239</v>
      </c>
      <c r="Q1546" s="218" t="s">
        <v>240</v>
      </c>
      <c r="R1546" s="218" t="s">
        <v>249</v>
      </c>
      <c r="S1546" s="212">
        <v>44622.367442129631</v>
      </c>
    </row>
    <row r="1547" spans="1:19" x14ac:dyDescent="0.2">
      <c r="A1547" s="218" t="s">
        <v>258</v>
      </c>
      <c r="B1547" s="218" t="s">
        <v>207</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239</v>
      </c>
      <c r="Q1547" s="218" t="s">
        <v>240</v>
      </c>
      <c r="R1547" s="218" t="s">
        <v>249</v>
      </c>
      <c r="S1547" s="212">
        <v>44622.367442129631</v>
      </c>
    </row>
    <row r="1548" spans="1:19" x14ac:dyDescent="0.2">
      <c r="A1548" s="218" t="s">
        <v>258</v>
      </c>
      <c r="B1548" s="218" t="s">
        <v>207</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239</v>
      </c>
      <c r="Q1548" s="218" t="s">
        <v>240</v>
      </c>
      <c r="R1548" s="218" t="s">
        <v>249</v>
      </c>
      <c r="S1548" s="212">
        <v>44622.367442129631</v>
      </c>
    </row>
    <row r="1549" spans="1:19" x14ac:dyDescent="0.2">
      <c r="A1549" s="218" t="s">
        <v>258</v>
      </c>
      <c r="B1549" s="218" t="s">
        <v>207</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239</v>
      </c>
      <c r="Q1549" s="218" t="s">
        <v>240</v>
      </c>
      <c r="R1549" s="218" t="s">
        <v>249</v>
      </c>
      <c r="S1549" s="212">
        <v>44622.367442129631</v>
      </c>
    </row>
    <row r="1550" spans="1:19" x14ac:dyDescent="0.2">
      <c r="A1550" s="218" t="s">
        <v>258</v>
      </c>
      <c r="B1550" s="218" t="s">
        <v>207</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239</v>
      </c>
      <c r="Q1550" s="218" t="s">
        <v>240</v>
      </c>
      <c r="R1550" s="218" t="s">
        <v>249</v>
      </c>
      <c r="S1550" s="212">
        <v>44622.367442129631</v>
      </c>
    </row>
    <row r="1551" spans="1:19" x14ac:dyDescent="0.2">
      <c r="A1551" s="218" t="s">
        <v>258</v>
      </c>
      <c r="B1551" s="218" t="s">
        <v>207</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239</v>
      </c>
      <c r="Q1551" s="218" t="s">
        <v>240</v>
      </c>
      <c r="R1551" s="218" t="s">
        <v>249</v>
      </c>
      <c r="S1551" s="212">
        <v>44622.367442129631</v>
      </c>
    </row>
    <row r="1552" spans="1:19" x14ac:dyDescent="0.2">
      <c r="A1552" s="218" t="s">
        <v>258</v>
      </c>
      <c r="B1552" s="218" t="s">
        <v>207</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239</v>
      </c>
      <c r="Q1552" s="218" t="s">
        <v>240</v>
      </c>
      <c r="R1552" s="218" t="s">
        <v>249</v>
      </c>
      <c r="S1552" s="212">
        <v>44622.367442129631</v>
      </c>
    </row>
    <row r="1553" spans="1:19" x14ac:dyDescent="0.2">
      <c r="A1553" s="218" t="s">
        <v>258</v>
      </c>
      <c r="B1553" s="218" t="s">
        <v>207</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239</v>
      </c>
      <c r="Q1553" s="218" t="s">
        <v>240</v>
      </c>
      <c r="R1553" s="218" t="s">
        <v>249</v>
      </c>
      <c r="S1553" s="212">
        <v>44622.367442129631</v>
      </c>
    </row>
    <row r="1554" spans="1:19" x14ac:dyDescent="0.2">
      <c r="A1554" s="218" t="s">
        <v>258</v>
      </c>
      <c r="B1554" s="218" t="s">
        <v>207</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239</v>
      </c>
      <c r="Q1554" s="218" t="s">
        <v>240</v>
      </c>
      <c r="R1554" s="218" t="s">
        <v>249</v>
      </c>
      <c r="S1554" s="212">
        <v>44622.367442129631</v>
      </c>
    </row>
    <row r="1555" spans="1:19" x14ac:dyDescent="0.2">
      <c r="A1555" s="218" t="s">
        <v>258</v>
      </c>
      <c r="B1555" s="218" t="s">
        <v>207</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239</v>
      </c>
      <c r="Q1555" s="218" t="s">
        <v>240</v>
      </c>
      <c r="R1555" s="218" t="s">
        <v>249</v>
      </c>
      <c r="S1555" s="212">
        <v>44622.367442129631</v>
      </c>
    </row>
    <row r="1556" spans="1:19" x14ac:dyDescent="0.2">
      <c r="A1556" s="218" t="s">
        <v>258</v>
      </c>
      <c r="B1556" s="218" t="s">
        <v>207</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239</v>
      </c>
      <c r="Q1556" s="218" t="s">
        <v>240</v>
      </c>
      <c r="R1556" s="218" t="s">
        <v>249</v>
      </c>
      <c r="S1556" s="212">
        <v>44622.367442129631</v>
      </c>
    </row>
    <row r="1557" spans="1:19" x14ac:dyDescent="0.2">
      <c r="A1557" s="218" t="s">
        <v>258</v>
      </c>
      <c r="B1557" s="218" t="s">
        <v>207</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239</v>
      </c>
      <c r="Q1557" s="218" t="s">
        <v>240</v>
      </c>
      <c r="R1557" s="218" t="s">
        <v>249</v>
      </c>
      <c r="S1557" s="212">
        <v>44622.367442129631</v>
      </c>
    </row>
    <row r="1558" spans="1:19" x14ac:dyDescent="0.2">
      <c r="A1558" s="218" t="s">
        <v>258</v>
      </c>
      <c r="B1558" s="218" t="s">
        <v>207</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239</v>
      </c>
      <c r="Q1558" s="218" t="s">
        <v>240</v>
      </c>
      <c r="R1558" s="218" t="s">
        <v>249</v>
      </c>
      <c r="S1558" s="212">
        <v>44622.367442129631</v>
      </c>
    </row>
    <row r="1559" spans="1:19" x14ac:dyDescent="0.2">
      <c r="A1559" s="218" t="s">
        <v>258</v>
      </c>
      <c r="B1559" s="218" t="s">
        <v>207</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239</v>
      </c>
      <c r="Q1559" s="218" t="s">
        <v>240</v>
      </c>
      <c r="R1559" s="218" t="s">
        <v>249</v>
      </c>
      <c r="S1559" s="212">
        <v>44622.367442129631</v>
      </c>
    </row>
    <row r="1560" spans="1:19" x14ac:dyDescent="0.2">
      <c r="A1560" s="218" t="s">
        <v>258</v>
      </c>
      <c r="B1560" s="218" t="s">
        <v>207</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239</v>
      </c>
      <c r="Q1560" s="218" t="s">
        <v>240</v>
      </c>
      <c r="R1560" s="218" t="s">
        <v>249</v>
      </c>
      <c r="S1560" s="212">
        <v>44622.367442129631</v>
      </c>
    </row>
    <row r="1561" spans="1:19" x14ac:dyDescent="0.2">
      <c r="A1561" s="218" t="s">
        <v>258</v>
      </c>
      <c r="B1561" s="218" t="s">
        <v>207</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239</v>
      </c>
      <c r="Q1561" s="218" t="s">
        <v>240</v>
      </c>
      <c r="R1561" s="218" t="s">
        <v>249</v>
      </c>
      <c r="S1561" s="212">
        <v>44622.367442129631</v>
      </c>
    </row>
    <row r="1562" spans="1:19" x14ac:dyDescent="0.2">
      <c r="A1562" s="218" t="s">
        <v>258</v>
      </c>
      <c r="B1562" s="218" t="s">
        <v>207</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239</v>
      </c>
      <c r="Q1562" s="218" t="s">
        <v>240</v>
      </c>
      <c r="R1562" s="218" t="s">
        <v>249</v>
      </c>
      <c r="S1562" s="212">
        <v>44622.367442129631</v>
      </c>
    </row>
    <row r="1563" spans="1:19" x14ac:dyDescent="0.2">
      <c r="A1563" s="218" t="s">
        <v>258</v>
      </c>
      <c r="B1563" s="218" t="s">
        <v>207</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239</v>
      </c>
      <c r="Q1563" s="218" t="s">
        <v>240</v>
      </c>
      <c r="R1563" s="218" t="s">
        <v>249</v>
      </c>
      <c r="S1563" s="212">
        <v>44622.367442129631</v>
      </c>
    </row>
    <row r="1564" spans="1:19" x14ac:dyDescent="0.2">
      <c r="A1564" s="218" t="s">
        <v>258</v>
      </c>
      <c r="B1564" s="218" t="s">
        <v>207</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239</v>
      </c>
      <c r="Q1564" s="218" t="s">
        <v>240</v>
      </c>
      <c r="R1564" s="218" t="s">
        <v>249</v>
      </c>
      <c r="S1564" s="212">
        <v>44622.367442129631</v>
      </c>
    </row>
    <row r="1565" spans="1:19" x14ac:dyDescent="0.2">
      <c r="A1565" s="218" t="s">
        <v>258</v>
      </c>
      <c r="B1565" s="218" t="s">
        <v>207</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239</v>
      </c>
      <c r="Q1565" s="218" t="s">
        <v>240</v>
      </c>
      <c r="R1565" s="218" t="s">
        <v>249</v>
      </c>
      <c r="S1565" s="212">
        <v>44622.367442129631</v>
      </c>
    </row>
    <row r="1566" spans="1:19" x14ac:dyDescent="0.2">
      <c r="A1566" s="218" t="s">
        <v>258</v>
      </c>
      <c r="B1566" s="218" t="s">
        <v>207</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239</v>
      </c>
      <c r="Q1566" s="218" t="s">
        <v>240</v>
      </c>
      <c r="R1566" s="218" t="s">
        <v>249</v>
      </c>
      <c r="S1566" s="212">
        <v>44622.367442129631</v>
      </c>
    </row>
    <row r="1567" spans="1:19" x14ac:dyDescent="0.2">
      <c r="A1567" s="218" t="s">
        <v>258</v>
      </c>
      <c r="B1567" s="218" t="s">
        <v>207</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239</v>
      </c>
      <c r="Q1567" s="218" t="s">
        <v>240</v>
      </c>
      <c r="R1567" s="218" t="s">
        <v>249</v>
      </c>
      <c r="S1567" s="212">
        <v>44622.367442129631</v>
      </c>
    </row>
    <row r="1568" spans="1:19" x14ac:dyDescent="0.2">
      <c r="A1568" s="218" t="s">
        <v>258</v>
      </c>
      <c r="B1568" s="218" t="s">
        <v>207</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239</v>
      </c>
      <c r="Q1568" s="218" t="s">
        <v>240</v>
      </c>
      <c r="R1568" s="218" t="s">
        <v>249</v>
      </c>
      <c r="S1568" s="212">
        <v>44622.367442129631</v>
      </c>
    </row>
    <row r="1569" spans="1:19" x14ac:dyDescent="0.2">
      <c r="A1569" s="218" t="s">
        <v>258</v>
      </c>
      <c r="B1569" s="218" t="s">
        <v>207</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239</v>
      </c>
      <c r="Q1569" s="218" t="s">
        <v>240</v>
      </c>
      <c r="R1569" s="218" t="s">
        <v>249</v>
      </c>
      <c r="S1569" s="212">
        <v>44622.367442129631</v>
      </c>
    </row>
    <row r="1570" spans="1:19" x14ac:dyDescent="0.2">
      <c r="A1570" s="218" t="s">
        <v>258</v>
      </c>
      <c r="B1570" s="218" t="s">
        <v>207</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239</v>
      </c>
      <c r="Q1570" s="218" t="s">
        <v>240</v>
      </c>
      <c r="R1570" s="218" t="s">
        <v>249</v>
      </c>
      <c r="S1570" s="212">
        <v>44622.367442129631</v>
      </c>
    </row>
    <row r="1571" spans="1:19" x14ac:dyDescent="0.2">
      <c r="A1571" s="218" t="s">
        <v>258</v>
      </c>
      <c r="B1571" s="218" t="s">
        <v>207</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239</v>
      </c>
      <c r="Q1571" s="218" t="s">
        <v>240</v>
      </c>
      <c r="R1571" s="218" t="s">
        <v>249</v>
      </c>
      <c r="S1571" s="212">
        <v>44622.367442129631</v>
      </c>
    </row>
    <row r="1572" spans="1:19" x14ac:dyDescent="0.2">
      <c r="A1572" s="218" t="s">
        <v>258</v>
      </c>
      <c r="B1572" s="218" t="s">
        <v>207</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239</v>
      </c>
      <c r="Q1572" s="218" t="s">
        <v>240</v>
      </c>
      <c r="R1572" s="218" t="s">
        <v>249</v>
      </c>
      <c r="S1572" s="212">
        <v>44622.367442129631</v>
      </c>
    </row>
    <row r="1573" spans="1:19" x14ac:dyDescent="0.2">
      <c r="A1573" s="218" t="s">
        <v>258</v>
      </c>
      <c r="B1573" s="218" t="s">
        <v>207</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239</v>
      </c>
      <c r="Q1573" s="218" t="s">
        <v>240</v>
      </c>
      <c r="R1573" s="218" t="s">
        <v>249</v>
      </c>
      <c r="S1573" s="212">
        <v>44622.367442129631</v>
      </c>
    </row>
    <row r="1574" spans="1:19" x14ac:dyDescent="0.2">
      <c r="A1574" s="218" t="s">
        <v>258</v>
      </c>
      <c r="B1574" s="218" t="s">
        <v>207</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239</v>
      </c>
      <c r="Q1574" s="218" t="s">
        <v>240</v>
      </c>
      <c r="R1574" s="218" t="s">
        <v>249</v>
      </c>
      <c r="S1574" s="212">
        <v>44622.367442129631</v>
      </c>
    </row>
    <row r="1575" spans="1:19" x14ac:dyDescent="0.2">
      <c r="A1575" s="218" t="s">
        <v>258</v>
      </c>
      <c r="B1575" s="218" t="s">
        <v>207</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239</v>
      </c>
      <c r="Q1575" s="218" t="s">
        <v>240</v>
      </c>
      <c r="R1575" s="218" t="s">
        <v>249</v>
      </c>
      <c r="S1575" s="212">
        <v>44622.367442129631</v>
      </c>
    </row>
    <row r="1576" spans="1:19" x14ac:dyDescent="0.2">
      <c r="A1576" s="218" t="s">
        <v>258</v>
      </c>
      <c r="B1576" s="218" t="s">
        <v>207</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239</v>
      </c>
      <c r="Q1576" s="218" t="s">
        <v>240</v>
      </c>
      <c r="R1576" s="218" t="s">
        <v>249</v>
      </c>
      <c r="S1576" s="212">
        <v>44622.367442129631</v>
      </c>
    </row>
    <row r="1577" spans="1:19" x14ac:dyDescent="0.2">
      <c r="A1577" s="218" t="s">
        <v>258</v>
      </c>
      <c r="B1577" s="218" t="s">
        <v>207</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239</v>
      </c>
      <c r="Q1577" s="218" t="s">
        <v>240</v>
      </c>
      <c r="R1577" s="218" t="s">
        <v>249</v>
      </c>
      <c r="S1577" s="212">
        <v>44622.367442129631</v>
      </c>
    </row>
    <row r="1578" spans="1:19" x14ac:dyDescent="0.2">
      <c r="A1578" s="218" t="s">
        <v>258</v>
      </c>
      <c r="B1578" s="218" t="s">
        <v>207</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239</v>
      </c>
      <c r="Q1578" s="218" t="s">
        <v>240</v>
      </c>
      <c r="R1578" s="218" t="s">
        <v>249</v>
      </c>
      <c r="S1578" s="212">
        <v>44622.367442129631</v>
      </c>
    </row>
    <row r="1579" spans="1:19" x14ac:dyDescent="0.2">
      <c r="A1579" s="218" t="s">
        <v>258</v>
      </c>
      <c r="B1579" s="218" t="s">
        <v>207</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239</v>
      </c>
      <c r="Q1579" s="218" t="s">
        <v>240</v>
      </c>
      <c r="R1579" s="218" t="s">
        <v>249</v>
      </c>
      <c r="S1579" s="212">
        <v>44622.367442129631</v>
      </c>
    </row>
    <row r="1580" spans="1:19" x14ac:dyDescent="0.2">
      <c r="A1580" s="218" t="s">
        <v>258</v>
      </c>
      <c r="B1580" s="218" t="s">
        <v>207</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239</v>
      </c>
      <c r="Q1580" s="218" t="s">
        <v>240</v>
      </c>
      <c r="R1580" s="218" t="s">
        <v>249</v>
      </c>
      <c r="S1580" s="212">
        <v>44622.367442129631</v>
      </c>
    </row>
    <row r="1581" spans="1:19" x14ac:dyDescent="0.2">
      <c r="A1581" s="218" t="s">
        <v>258</v>
      </c>
      <c r="B1581" s="218" t="s">
        <v>207</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239</v>
      </c>
      <c r="Q1581" s="218" t="s">
        <v>240</v>
      </c>
      <c r="R1581" s="218" t="s">
        <v>249</v>
      </c>
      <c r="S1581" s="212">
        <v>44622.367442129631</v>
      </c>
    </row>
    <row r="1582" spans="1:19" x14ac:dyDescent="0.2">
      <c r="A1582" s="218" t="s">
        <v>258</v>
      </c>
      <c r="B1582" s="218" t="s">
        <v>207</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239</v>
      </c>
      <c r="Q1582" s="218" t="s">
        <v>240</v>
      </c>
      <c r="R1582" s="218" t="s">
        <v>249</v>
      </c>
      <c r="S1582" s="212">
        <v>44622.367442129631</v>
      </c>
    </row>
    <row r="1583" spans="1:19" x14ac:dyDescent="0.2">
      <c r="A1583" s="218" t="s">
        <v>258</v>
      </c>
      <c r="B1583" s="218" t="s">
        <v>207</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239</v>
      </c>
      <c r="Q1583" s="218" t="s">
        <v>240</v>
      </c>
      <c r="R1583" s="218" t="s">
        <v>249</v>
      </c>
      <c r="S1583" s="212">
        <v>44622.367442129631</v>
      </c>
    </row>
    <row r="1584" spans="1:19" x14ac:dyDescent="0.2">
      <c r="A1584" s="218" t="s">
        <v>258</v>
      </c>
      <c r="B1584" s="218" t="s">
        <v>207</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239</v>
      </c>
      <c r="Q1584" s="218" t="s">
        <v>240</v>
      </c>
      <c r="R1584" s="218" t="s">
        <v>249</v>
      </c>
      <c r="S1584" s="212">
        <v>44622.367442129631</v>
      </c>
    </row>
    <row r="1585" spans="1:19" x14ac:dyDescent="0.2">
      <c r="A1585" s="218" t="s">
        <v>258</v>
      </c>
      <c r="B1585" s="218" t="s">
        <v>207</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239</v>
      </c>
      <c r="Q1585" s="218" t="s">
        <v>240</v>
      </c>
      <c r="R1585" s="218" t="s">
        <v>249</v>
      </c>
      <c r="S1585" s="212">
        <v>44622.367442129631</v>
      </c>
    </row>
    <row r="1586" spans="1:19" x14ac:dyDescent="0.2">
      <c r="A1586" s="218" t="s">
        <v>258</v>
      </c>
      <c r="B1586" s="218" t="s">
        <v>207</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239</v>
      </c>
      <c r="Q1586" s="218" t="s">
        <v>240</v>
      </c>
      <c r="R1586" s="218" t="s">
        <v>249</v>
      </c>
      <c r="S1586" s="212">
        <v>44622.367442129631</v>
      </c>
    </row>
    <row r="1587" spans="1:19" x14ac:dyDescent="0.2">
      <c r="A1587" s="218" t="s">
        <v>258</v>
      </c>
      <c r="B1587" s="218" t="s">
        <v>207</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239</v>
      </c>
      <c r="Q1587" s="218" t="s">
        <v>240</v>
      </c>
      <c r="R1587" s="218" t="s">
        <v>249</v>
      </c>
      <c r="S1587" s="212">
        <v>44622.367442129631</v>
      </c>
    </row>
    <row r="1588" spans="1:19" x14ac:dyDescent="0.2">
      <c r="A1588" s="218" t="s">
        <v>258</v>
      </c>
      <c r="B1588" s="218" t="s">
        <v>207</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239</v>
      </c>
      <c r="Q1588" s="218" t="s">
        <v>240</v>
      </c>
      <c r="R1588" s="218" t="s">
        <v>249</v>
      </c>
      <c r="S1588" s="212">
        <v>44622.367442129631</v>
      </c>
    </row>
    <row r="1589" spans="1:19" x14ac:dyDescent="0.2">
      <c r="A1589" s="218" t="s">
        <v>258</v>
      </c>
      <c r="B1589" s="218" t="s">
        <v>207</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239</v>
      </c>
      <c r="Q1589" s="218" t="s">
        <v>240</v>
      </c>
      <c r="R1589" s="218" t="s">
        <v>249</v>
      </c>
      <c r="S1589" s="212">
        <v>44622.367442129631</v>
      </c>
    </row>
    <row r="1590" spans="1:19" x14ac:dyDescent="0.2">
      <c r="A1590" s="218" t="s">
        <v>258</v>
      </c>
      <c r="B1590" s="218" t="s">
        <v>207</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239</v>
      </c>
      <c r="Q1590" s="218" t="s">
        <v>240</v>
      </c>
      <c r="R1590" s="218" t="s">
        <v>249</v>
      </c>
      <c r="S1590" s="212">
        <v>44622.367442129631</v>
      </c>
    </row>
    <row r="1591" spans="1:19" x14ac:dyDescent="0.2">
      <c r="A1591" s="218" t="s">
        <v>258</v>
      </c>
      <c r="B1591" s="218" t="s">
        <v>207</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239</v>
      </c>
      <c r="Q1591" s="218" t="s">
        <v>240</v>
      </c>
      <c r="R1591" s="218" t="s">
        <v>249</v>
      </c>
      <c r="S1591" s="212">
        <v>44622.367442129631</v>
      </c>
    </row>
    <row r="1592" spans="1:19" x14ac:dyDescent="0.2">
      <c r="A1592" s="218" t="s">
        <v>258</v>
      </c>
      <c r="B1592" s="218" t="s">
        <v>207</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239</v>
      </c>
      <c r="Q1592" s="218" t="s">
        <v>240</v>
      </c>
      <c r="R1592" s="218" t="s">
        <v>249</v>
      </c>
      <c r="S1592" s="212">
        <v>44622.367442129631</v>
      </c>
    </row>
    <row r="1593" spans="1:19" x14ac:dyDescent="0.2">
      <c r="A1593" s="218" t="s">
        <v>258</v>
      </c>
      <c r="B1593" s="218" t="s">
        <v>207</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239</v>
      </c>
      <c r="Q1593" s="218" t="s">
        <v>240</v>
      </c>
      <c r="R1593" s="218" t="s">
        <v>249</v>
      </c>
      <c r="S1593" s="212">
        <v>44622.367442129631</v>
      </c>
    </row>
    <row r="1594" spans="1:19" x14ac:dyDescent="0.2">
      <c r="A1594" s="218" t="s">
        <v>258</v>
      </c>
      <c r="B1594" s="218" t="s">
        <v>207</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239</v>
      </c>
      <c r="Q1594" s="218" t="s">
        <v>240</v>
      </c>
      <c r="R1594" s="218" t="s">
        <v>249</v>
      </c>
      <c r="S1594" s="212">
        <v>44622.367442129631</v>
      </c>
    </row>
    <row r="1595" spans="1:19" x14ac:dyDescent="0.2">
      <c r="A1595" s="218" t="s">
        <v>258</v>
      </c>
      <c r="B1595" s="218" t="s">
        <v>207</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239</v>
      </c>
      <c r="Q1595" s="218" t="s">
        <v>240</v>
      </c>
      <c r="R1595" s="218" t="s">
        <v>249</v>
      </c>
      <c r="S1595" s="212">
        <v>44622.367442129631</v>
      </c>
    </row>
    <row r="1596" spans="1:19" x14ac:dyDescent="0.2">
      <c r="A1596" s="218" t="s">
        <v>258</v>
      </c>
      <c r="B1596" s="218" t="s">
        <v>207</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239</v>
      </c>
      <c r="Q1596" s="218" t="s">
        <v>240</v>
      </c>
      <c r="R1596" s="218" t="s">
        <v>249</v>
      </c>
      <c r="S1596" s="212">
        <v>44622.367442129631</v>
      </c>
    </row>
    <row r="1597" spans="1:19" x14ac:dyDescent="0.2">
      <c r="A1597" s="218" t="s">
        <v>258</v>
      </c>
      <c r="B1597" s="218" t="s">
        <v>207</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239</v>
      </c>
      <c r="Q1597" s="218" t="s">
        <v>240</v>
      </c>
      <c r="R1597" s="218" t="s">
        <v>249</v>
      </c>
      <c r="S1597" s="212">
        <v>44622.367442129631</v>
      </c>
    </row>
    <row r="1598" spans="1:19" x14ac:dyDescent="0.2">
      <c r="A1598" s="218" t="s">
        <v>258</v>
      </c>
      <c r="B1598" s="218" t="s">
        <v>207</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239</v>
      </c>
      <c r="Q1598" s="218" t="s">
        <v>240</v>
      </c>
      <c r="R1598" s="218" t="s">
        <v>249</v>
      </c>
      <c r="S1598" s="212">
        <v>44622.367442129631</v>
      </c>
    </row>
    <row r="1599" spans="1:19" x14ac:dyDescent="0.2">
      <c r="A1599" s="218" t="s">
        <v>258</v>
      </c>
      <c r="B1599" s="218" t="s">
        <v>207</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239</v>
      </c>
      <c r="Q1599" s="218" t="s">
        <v>240</v>
      </c>
      <c r="R1599" s="218" t="s">
        <v>249</v>
      </c>
      <c r="S1599" s="212">
        <v>44622.367442129631</v>
      </c>
    </row>
    <row r="1600" spans="1:19" x14ac:dyDescent="0.2">
      <c r="A1600" s="218" t="s">
        <v>258</v>
      </c>
      <c r="B1600" s="218" t="s">
        <v>207</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239</v>
      </c>
      <c r="Q1600" s="218" t="s">
        <v>240</v>
      </c>
      <c r="R1600" s="218" t="s">
        <v>249</v>
      </c>
      <c r="S1600" s="212">
        <v>44622.367442129631</v>
      </c>
    </row>
    <row r="1601" spans="1:19" x14ac:dyDescent="0.2">
      <c r="A1601" s="218" t="s">
        <v>258</v>
      </c>
      <c r="B1601" s="218" t="s">
        <v>207</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239</v>
      </c>
      <c r="Q1601" s="218" t="s">
        <v>240</v>
      </c>
      <c r="R1601" s="218" t="s">
        <v>249</v>
      </c>
      <c r="S1601" s="212">
        <v>44622.367442129631</v>
      </c>
    </row>
    <row r="1602" spans="1:19" x14ac:dyDescent="0.2">
      <c r="A1602" s="218" t="s">
        <v>258</v>
      </c>
      <c r="B1602" s="218" t="s">
        <v>207</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239</v>
      </c>
      <c r="Q1602" s="218" t="s">
        <v>240</v>
      </c>
      <c r="R1602" s="218" t="s">
        <v>249</v>
      </c>
      <c r="S1602" s="212">
        <v>44622.367442129631</v>
      </c>
    </row>
    <row r="1603" spans="1:19" x14ac:dyDescent="0.2">
      <c r="A1603" s="218" t="s">
        <v>258</v>
      </c>
      <c r="B1603" s="218" t="s">
        <v>207</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239</v>
      </c>
      <c r="Q1603" s="218" t="s">
        <v>240</v>
      </c>
      <c r="R1603" s="218" t="s">
        <v>249</v>
      </c>
      <c r="S1603" s="212">
        <v>44622.367442129631</v>
      </c>
    </row>
    <row r="1604" spans="1:19" x14ac:dyDescent="0.2">
      <c r="A1604" s="218" t="s">
        <v>258</v>
      </c>
      <c r="B1604" s="218" t="s">
        <v>207</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239</v>
      </c>
      <c r="Q1604" s="218" t="s">
        <v>240</v>
      </c>
      <c r="R1604" s="218" t="s">
        <v>249</v>
      </c>
      <c r="S1604" s="212">
        <v>44622.367442129631</v>
      </c>
    </row>
    <row r="1605" spans="1:19" x14ac:dyDescent="0.2">
      <c r="A1605" s="218" t="s">
        <v>258</v>
      </c>
      <c r="B1605" s="218" t="s">
        <v>207</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239</v>
      </c>
      <c r="Q1605" s="218" t="s">
        <v>240</v>
      </c>
      <c r="R1605" s="218" t="s">
        <v>249</v>
      </c>
      <c r="S1605" s="212">
        <v>44622.367442129631</v>
      </c>
    </row>
    <row r="1606" spans="1:19" x14ac:dyDescent="0.2">
      <c r="A1606" s="218" t="s">
        <v>258</v>
      </c>
      <c r="B1606" s="218" t="s">
        <v>207</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239</v>
      </c>
      <c r="Q1606" s="218" t="s">
        <v>240</v>
      </c>
      <c r="R1606" s="218" t="s">
        <v>249</v>
      </c>
      <c r="S1606" s="212">
        <v>44622.367442129631</v>
      </c>
    </row>
    <row r="1607" spans="1:19" x14ac:dyDescent="0.2">
      <c r="A1607" s="218" t="s">
        <v>258</v>
      </c>
      <c r="B1607" s="218" t="s">
        <v>207</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239</v>
      </c>
      <c r="Q1607" s="218" t="s">
        <v>240</v>
      </c>
      <c r="R1607" s="218" t="s">
        <v>249</v>
      </c>
      <c r="S1607" s="212">
        <v>44622.367442129631</v>
      </c>
    </row>
    <row r="1608" spans="1:19" x14ac:dyDescent="0.2">
      <c r="A1608" s="218" t="s">
        <v>258</v>
      </c>
      <c r="B1608" s="218" t="s">
        <v>207</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239</v>
      </c>
      <c r="Q1608" s="218" t="s">
        <v>240</v>
      </c>
      <c r="R1608" s="218" t="s">
        <v>249</v>
      </c>
      <c r="S1608" s="212">
        <v>44622.367442129631</v>
      </c>
    </row>
    <row r="1609" spans="1:19" x14ac:dyDescent="0.2">
      <c r="A1609" s="218" t="s">
        <v>258</v>
      </c>
      <c r="B1609" s="218" t="s">
        <v>207</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239</v>
      </c>
      <c r="Q1609" s="218" t="s">
        <v>240</v>
      </c>
      <c r="R1609" s="218" t="s">
        <v>249</v>
      </c>
      <c r="S1609" s="212">
        <v>44622.367442129631</v>
      </c>
    </row>
    <row r="1610" spans="1:19" x14ac:dyDescent="0.2">
      <c r="A1610" s="218" t="s">
        <v>258</v>
      </c>
      <c r="B1610" s="218" t="s">
        <v>207</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239</v>
      </c>
      <c r="Q1610" s="218" t="s">
        <v>240</v>
      </c>
      <c r="R1610" s="218" t="s">
        <v>249</v>
      </c>
      <c r="S1610" s="212">
        <v>44622.367442129631</v>
      </c>
    </row>
    <row r="1611" spans="1:19" x14ac:dyDescent="0.2">
      <c r="A1611" s="218" t="s">
        <v>258</v>
      </c>
      <c r="B1611" s="218" t="s">
        <v>207</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239</v>
      </c>
      <c r="Q1611" s="218" t="s">
        <v>240</v>
      </c>
      <c r="R1611" s="218" t="s">
        <v>249</v>
      </c>
      <c r="S1611" s="212">
        <v>44622.367442129631</v>
      </c>
    </row>
    <row r="1612" spans="1:19" x14ac:dyDescent="0.2">
      <c r="A1612" s="218" t="s">
        <v>258</v>
      </c>
      <c r="B1612" s="218" t="s">
        <v>207</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239</v>
      </c>
      <c r="Q1612" s="218" t="s">
        <v>240</v>
      </c>
      <c r="R1612" s="218" t="s">
        <v>249</v>
      </c>
      <c r="S1612" s="212">
        <v>44622.367442129631</v>
      </c>
    </row>
    <row r="1613" spans="1:19" x14ac:dyDescent="0.2">
      <c r="A1613" s="218" t="s">
        <v>258</v>
      </c>
      <c r="B1613" s="218" t="s">
        <v>207</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239</v>
      </c>
      <c r="Q1613" s="218" t="s">
        <v>240</v>
      </c>
      <c r="R1613" s="218" t="s">
        <v>249</v>
      </c>
      <c r="S1613" s="212">
        <v>44622.367442129631</v>
      </c>
    </row>
    <row r="1614" spans="1:19" x14ac:dyDescent="0.2">
      <c r="A1614" s="218" t="s">
        <v>258</v>
      </c>
      <c r="B1614" s="218" t="s">
        <v>207</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239</v>
      </c>
      <c r="Q1614" s="218" t="s">
        <v>240</v>
      </c>
      <c r="R1614" s="218" t="s">
        <v>249</v>
      </c>
      <c r="S1614" s="212">
        <v>44622.367442129631</v>
      </c>
    </row>
    <row r="1615" spans="1:19" x14ac:dyDescent="0.2">
      <c r="A1615" s="218" t="s">
        <v>258</v>
      </c>
      <c r="B1615" s="218" t="s">
        <v>207</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239</v>
      </c>
      <c r="Q1615" s="218" t="s">
        <v>240</v>
      </c>
      <c r="R1615" s="218" t="s">
        <v>249</v>
      </c>
      <c r="S1615" s="212">
        <v>44622.367442129631</v>
      </c>
    </row>
    <row r="1616" spans="1:19" x14ac:dyDescent="0.2">
      <c r="A1616" s="218" t="s">
        <v>258</v>
      </c>
      <c r="B1616" s="218" t="s">
        <v>207</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239</v>
      </c>
      <c r="Q1616" s="218" t="s">
        <v>240</v>
      </c>
      <c r="R1616" s="218" t="s">
        <v>249</v>
      </c>
      <c r="S1616" s="212">
        <v>44622.367442129631</v>
      </c>
    </row>
    <row r="1617" spans="1:19" x14ac:dyDescent="0.2">
      <c r="A1617" s="218" t="s">
        <v>258</v>
      </c>
      <c r="B1617" s="218" t="s">
        <v>207</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239</v>
      </c>
      <c r="Q1617" s="218" t="s">
        <v>240</v>
      </c>
      <c r="R1617" s="218" t="s">
        <v>249</v>
      </c>
      <c r="S1617" s="212">
        <v>44622.367442129631</v>
      </c>
    </row>
    <row r="1618" spans="1:19" x14ac:dyDescent="0.2">
      <c r="A1618" s="218" t="s">
        <v>258</v>
      </c>
      <c r="B1618" s="218" t="s">
        <v>207</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239</v>
      </c>
      <c r="Q1618" s="218" t="s">
        <v>240</v>
      </c>
      <c r="R1618" s="218" t="s">
        <v>249</v>
      </c>
      <c r="S1618" s="212">
        <v>44622.367442129631</v>
      </c>
    </row>
    <row r="1619" spans="1:19" x14ac:dyDescent="0.2">
      <c r="A1619" s="218" t="s">
        <v>258</v>
      </c>
      <c r="B1619" s="218" t="s">
        <v>207</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239</v>
      </c>
      <c r="Q1619" s="218" t="s">
        <v>240</v>
      </c>
      <c r="R1619" s="218" t="s">
        <v>249</v>
      </c>
      <c r="S1619" s="212">
        <v>44622.367442129631</v>
      </c>
    </row>
    <row r="1620" spans="1:19" x14ac:dyDescent="0.2">
      <c r="A1620" s="218" t="s">
        <v>258</v>
      </c>
      <c r="B1620" s="218" t="s">
        <v>207</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239</v>
      </c>
      <c r="Q1620" s="218" t="s">
        <v>240</v>
      </c>
      <c r="R1620" s="218" t="s">
        <v>249</v>
      </c>
      <c r="S1620" s="212">
        <v>44622.367442129631</v>
      </c>
    </row>
    <row r="1621" spans="1:19" x14ac:dyDescent="0.2">
      <c r="A1621" s="218" t="s">
        <v>258</v>
      </c>
      <c r="B1621" s="218" t="s">
        <v>207</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239</v>
      </c>
      <c r="Q1621" s="218" t="s">
        <v>240</v>
      </c>
      <c r="R1621" s="218" t="s">
        <v>249</v>
      </c>
      <c r="S1621" s="212">
        <v>44622.367442129631</v>
      </c>
    </row>
    <row r="1622" spans="1:19" x14ac:dyDescent="0.2">
      <c r="A1622" s="218" t="s">
        <v>258</v>
      </c>
      <c r="B1622" s="218" t="s">
        <v>207</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239</v>
      </c>
      <c r="Q1622" s="218" t="s">
        <v>240</v>
      </c>
      <c r="R1622" s="218" t="s">
        <v>249</v>
      </c>
      <c r="S1622" s="212">
        <v>44622.367442129631</v>
      </c>
    </row>
    <row r="1623" spans="1:19" x14ac:dyDescent="0.2">
      <c r="A1623" s="218" t="s">
        <v>258</v>
      </c>
      <c r="B1623" s="218" t="s">
        <v>207</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239</v>
      </c>
      <c r="Q1623" s="218" t="s">
        <v>240</v>
      </c>
      <c r="R1623" s="218" t="s">
        <v>249</v>
      </c>
      <c r="S1623" s="212">
        <v>44622.367442129631</v>
      </c>
    </row>
    <row r="1624" spans="1:19" x14ac:dyDescent="0.2">
      <c r="A1624" s="218" t="s">
        <v>258</v>
      </c>
      <c r="B1624" s="218" t="s">
        <v>207</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239</v>
      </c>
      <c r="Q1624" s="218" t="s">
        <v>240</v>
      </c>
      <c r="R1624" s="218" t="s">
        <v>249</v>
      </c>
      <c r="S1624" s="212">
        <v>44622.367442129631</v>
      </c>
    </row>
    <row r="1625" spans="1:19" x14ac:dyDescent="0.2">
      <c r="A1625" s="218" t="s">
        <v>258</v>
      </c>
      <c r="B1625" s="218" t="s">
        <v>207</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239</v>
      </c>
      <c r="Q1625" s="218" t="s">
        <v>240</v>
      </c>
      <c r="R1625" s="218" t="s">
        <v>249</v>
      </c>
      <c r="S1625" s="212">
        <v>44622.367442129631</v>
      </c>
    </row>
    <row r="1626" spans="1:19" x14ac:dyDescent="0.2">
      <c r="A1626" s="218" t="s">
        <v>258</v>
      </c>
      <c r="B1626" s="218" t="s">
        <v>207</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239</v>
      </c>
      <c r="Q1626" s="218" t="s">
        <v>240</v>
      </c>
      <c r="R1626" s="218" t="s">
        <v>249</v>
      </c>
      <c r="S1626" s="212">
        <v>44622.367442129631</v>
      </c>
    </row>
    <row r="1627" spans="1:19" x14ac:dyDescent="0.2">
      <c r="A1627" s="218" t="s">
        <v>258</v>
      </c>
      <c r="B1627" s="218" t="s">
        <v>207</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239</v>
      </c>
      <c r="Q1627" s="218" t="s">
        <v>240</v>
      </c>
      <c r="R1627" s="218" t="s">
        <v>249</v>
      </c>
      <c r="S1627" s="212">
        <v>44622.367442129631</v>
      </c>
    </row>
    <row r="1628" spans="1:19" x14ac:dyDescent="0.2">
      <c r="A1628" s="218" t="s">
        <v>258</v>
      </c>
      <c r="B1628" s="218" t="s">
        <v>207</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239</v>
      </c>
      <c r="Q1628" s="218" t="s">
        <v>240</v>
      </c>
      <c r="R1628" s="218" t="s">
        <v>249</v>
      </c>
      <c r="S1628" s="212">
        <v>44622.367442129631</v>
      </c>
    </row>
    <row r="1629" spans="1:19" x14ac:dyDescent="0.2">
      <c r="A1629" s="218" t="s">
        <v>258</v>
      </c>
      <c r="B1629" s="218" t="s">
        <v>207</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239</v>
      </c>
      <c r="Q1629" s="218" t="s">
        <v>240</v>
      </c>
      <c r="R1629" s="218" t="s">
        <v>249</v>
      </c>
      <c r="S1629" s="212">
        <v>44622.367442129631</v>
      </c>
    </row>
    <row r="1630" spans="1:19" x14ac:dyDescent="0.2">
      <c r="A1630" s="218" t="s">
        <v>258</v>
      </c>
      <c r="B1630" s="218" t="s">
        <v>207</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239</v>
      </c>
      <c r="Q1630" s="218" t="s">
        <v>240</v>
      </c>
      <c r="R1630" s="218" t="s">
        <v>249</v>
      </c>
      <c r="S1630" s="212">
        <v>44622.367442129631</v>
      </c>
    </row>
    <row r="1631" spans="1:19" x14ac:dyDescent="0.2">
      <c r="A1631" s="218" t="s">
        <v>258</v>
      </c>
      <c r="B1631" s="218" t="s">
        <v>207</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239</v>
      </c>
      <c r="Q1631" s="218" t="s">
        <v>240</v>
      </c>
      <c r="R1631" s="218" t="s">
        <v>249</v>
      </c>
      <c r="S1631" s="212">
        <v>44622.367442129631</v>
      </c>
    </row>
    <row r="1632" spans="1:19" x14ac:dyDescent="0.2">
      <c r="A1632" s="218" t="s">
        <v>258</v>
      </c>
      <c r="B1632" s="218" t="s">
        <v>207</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239</v>
      </c>
      <c r="Q1632" s="218" t="s">
        <v>240</v>
      </c>
      <c r="R1632" s="218" t="s">
        <v>249</v>
      </c>
      <c r="S1632" s="212">
        <v>44622.367442129631</v>
      </c>
    </row>
    <row r="1633" spans="1:19" x14ac:dyDescent="0.2">
      <c r="A1633" s="218" t="s">
        <v>258</v>
      </c>
      <c r="B1633" s="218" t="s">
        <v>207</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239</v>
      </c>
      <c r="Q1633" s="218" t="s">
        <v>240</v>
      </c>
      <c r="R1633" s="218" t="s">
        <v>249</v>
      </c>
      <c r="S1633" s="212">
        <v>44622.367442129631</v>
      </c>
    </row>
    <row r="1634" spans="1:19" x14ac:dyDescent="0.2">
      <c r="A1634" s="218" t="s">
        <v>258</v>
      </c>
      <c r="B1634" s="218" t="s">
        <v>207</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239</v>
      </c>
      <c r="Q1634" s="218" t="s">
        <v>240</v>
      </c>
      <c r="R1634" s="218" t="s">
        <v>249</v>
      </c>
      <c r="S1634" s="212">
        <v>44622.367442129631</v>
      </c>
    </row>
    <row r="1635" spans="1:19" x14ac:dyDescent="0.2">
      <c r="A1635" s="218" t="s">
        <v>258</v>
      </c>
      <c r="B1635" s="218" t="s">
        <v>207</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239</v>
      </c>
      <c r="Q1635" s="218" t="s">
        <v>240</v>
      </c>
      <c r="R1635" s="218" t="s">
        <v>249</v>
      </c>
      <c r="S1635" s="212">
        <v>44622.367442129631</v>
      </c>
    </row>
    <row r="1636" spans="1:19" x14ac:dyDescent="0.2">
      <c r="A1636" s="218" t="s">
        <v>258</v>
      </c>
      <c r="B1636" s="218" t="s">
        <v>207</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239</v>
      </c>
      <c r="Q1636" s="218" t="s">
        <v>240</v>
      </c>
      <c r="R1636" s="218" t="s">
        <v>249</v>
      </c>
      <c r="S1636" s="212">
        <v>44622.367442129631</v>
      </c>
    </row>
    <row r="1637" spans="1:19" x14ac:dyDescent="0.2">
      <c r="A1637" s="218" t="s">
        <v>258</v>
      </c>
      <c r="B1637" s="218" t="s">
        <v>207</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239</v>
      </c>
      <c r="Q1637" s="218" t="s">
        <v>240</v>
      </c>
      <c r="R1637" s="218" t="s">
        <v>249</v>
      </c>
      <c r="S1637" s="212">
        <v>44622.367766203701</v>
      </c>
    </row>
    <row r="1638" spans="1:19" x14ac:dyDescent="0.2">
      <c r="A1638" s="218" t="s">
        <v>258</v>
      </c>
      <c r="B1638" s="218" t="s">
        <v>207</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239</v>
      </c>
      <c r="Q1638" s="218" t="s">
        <v>240</v>
      </c>
      <c r="R1638" s="218" t="s">
        <v>249</v>
      </c>
      <c r="S1638" s="212">
        <v>44622.367766203701</v>
      </c>
    </row>
    <row r="1639" spans="1:19" x14ac:dyDescent="0.2">
      <c r="A1639" s="218" t="s">
        <v>258</v>
      </c>
      <c r="B1639" s="218" t="s">
        <v>207</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239</v>
      </c>
      <c r="Q1639" s="218" t="s">
        <v>240</v>
      </c>
      <c r="R1639" s="218" t="s">
        <v>249</v>
      </c>
      <c r="S1639" s="212">
        <v>44622.367766203701</v>
      </c>
    </row>
    <row r="1640" spans="1:19" x14ac:dyDescent="0.2">
      <c r="A1640" s="218" t="s">
        <v>258</v>
      </c>
      <c r="B1640" s="218" t="s">
        <v>207</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239</v>
      </c>
      <c r="Q1640" s="218" t="s">
        <v>240</v>
      </c>
      <c r="R1640" s="218" t="s">
        <v>249</v>
      </c>
      <c r="S1640" s="212">
        <v>44622.367766203701</v>
      </c>
    </row>
    <row r="1641" spans="1:19" x14ac:dyDescent="0.2">
      <c r="A1641" s="218" t="s">
        <v>258</v>
      </c>
      <c r="B1641" s="218" t="s">
        <v>207</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239</v>
      </c>
      <c r="Q1641" s="218" t="s">
        <v>240</v>
      </c>
      <c r="R1641" s="218" t="s">
        <v>249</v>
      </c>
      <c r="S1641" s="212">
        <v>44622.367766203701</v>
      </c>
    </row>
    <row r="1642" spans="1:19" x14ac:dyDescent="0.2">
      <c r="A1642" s="218" t="s">
        <v>258</v>
      </c>
      <c r="B1642" s="218" t="s">
        <v>207</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239</v>
      </c>
      <c r="Q1642" s="218" t="s">
        <v>240</v>
      </c>
      <c r="R1642" s="218" t="s">
        <v>249</v>
      </c>
      <c r="S1642" s="212">
        <v>44622.367766203701</v>
      </c>
    </row>
    <row r="1643" spans="1:19" x14ac:dyDescent="0.2">
      <c r="A1643" s="218" t="s">
        <v>258</v>
      </c>
      <c r="B1643" s="218" t="s">
        <v>207</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239</v>
      </c>
      <c r="Q1643" s="218" t="s">
        <v>240</v>
      </c>
      <c r="R1643" s="218" t="s">
        <v>249</v>
      </c>
      <c r="S1643" s="212">
        <v>44622.367766203701</v>
      </c>
    </row>
    <row r="1644" spans="1:19" x14ac:dyDescent="0.2">
      <c r="A1644" s="218" t="s">
        <v>258</v>
      </c>
      <c r="B1644" s="218" t="s">
        <v>207</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239</v>
      </c>
      <c r="Q1644" s="218" t="s">
        <v>240</v>
      </c>
      <c r="R1644" s="218" t="s">
        <v>249</v>
      </c>
      <c r="S1644" s="212">
        <v>44622.367766203701</v>
      </c>
    </row>
    <row r="1645" spans="1:19" x14ac:dyDescent="0.2">
      <c r="A1645" s="218" t="s">
        <v>258</v>
      </c>
      <c r="B1645" s="218" t="s">
        <v>207</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239</v>
      </c>
      <c r="Q1645" s="218" t="s">
        <v>240</v>
      </c>
      <c r="R1645" s="218" t="s">
        <v>249</v>
      </c>
      <c r="S1645" s="212">
        <v>44622.367766203701</v>
      </c>
    </row>
    <row r="1646" spans="1:19" x14ac:dyDescent="0.2">
      <c r="A1646" s="218" t="s">
        <v>258</v>
      </c>
      <c r="B1646" s="218" t="s">
        <v>207</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239</v>
      </c>
      <c r="Q1646" s="218" t="s">
        <v>240</v>
      </c>
      <c r="R1646" s="218" t="s">
        <v>249</v>
      </c>
      <c r="S1646" s="212">
        <v>44622.367766203701</v>
      </c>
    </row>
    <row r="1647" spans="1:19" x14ac:dyDescent="0.2">
      <c r="A1647" s="218" t="s">
        <v>258</v>
      </c>
      <c r="B1647" s="218" t="s">
        <v>207</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239</v>
      </c>
      <c r="Q1647" s="218" t="s">
        <v>240</v>
      </c>
      <c r="R1647" s="218" t="s">
        <v>249</v>
      </c>
      <c r="S1647" s="212">
        <v>44622.367766203701</v>
      </c>
    </row>
    <row r="1648" spans="1:19" x14ac:dyDescent="0.2">
      <c r="A1648" s="218" t="s">
        <v>258</v>
      </c>
      <c r="B1648" s="218" t="s">
        <v>207</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239</v>
      </c>
      <c r="Q1648" s="218" t="s">
        <v>240</v>
      </c>
      <c r="R1648" s="218" t="s">
        <v>249</v>
      </c>
      <c r="S1648" s="212">
        <v>44622.367766203701</v>
      </c>
    </row>
    <row r="1649" spans="1:19" x14ac:dyDescent="0.2">
      <c r="A1649" s="218" t="s">
        <v>258</v>
      </c>
      <c r="B1649" s="218" t="s">
        <v>207</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239</v>
      </c>
      <c r="Q1649" s="218" t="s">
        <v>240</v>
      </c>
      <c r="R1649" s="218" t="s">
        <v>249</v>
      </c>
      <c r="S1649" s="212">
        <v>44622.367766203701</v>
      </c>
    </row>
    <row r="1650" spans="1:19" x14ac:dyDescent="0.2">
      <c r="A1650" s="218" t="s">
        <v>258</v>
      </c>
      <c r="B1650" s="218" t="s">
        <v>207</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239</v>
      </c>
      <c r="Q1650" s="218" t="s">
        <v>240</v>
      </c>
      <c r="R1650" s="218" t="s">
        <v>249</v>
      </c>
      <c r="S1650" s="212">
        <v>44622.367766203701</v>
      </c>
    </row>
    <row r="1651" spans="1:19" x14ac:dyDescent="0.2">
      <c r="A1651" s="218" t="s">
        <v>258</v>
      </c>
      <c r="B1651" s="218" t="s">
        <v>207</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239</v>
      </c>
      <c r="Q1651" s="218" t="s">
        <v>240</v>
      </c>
      <c r="R1651" s="218" t="s">
        <v>249</v>
      </c>
      <c r="S1651" s="212">
        <v>44622.367766203701</v>
      </c>
    </row>
    <row r="1652" spans="1:19" x14ac:dyDescent="0.2">
      <c r="A1652" s="218" t="s">
        <v>258</v>
      </c>
      <c r="B1652" s="218" t="s">
        <v>207</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239</v>
      </c>
      <c r="Q1652" s="218" t="s">
        <v>240</v>
      </c>
      <c r="R1652" s="218" t="s">
        <v>249</v>
      </c>
      <c r="S1652" s="212">
        <v>44622.367766203701</v>
      </c>
    </row>
    <row r="1653" spans="1:19" x14ac:dyDescent="0.2">
      <c r="A1653" s="218" t="s">
        <v>258</v>
      </c>
      <c r="B1653" s="218" t="s">
        <v>207</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239</v>
      </c>
      <c r="Q1653" s="218" t="s">
        <v>240</v>
      </c>
      <c r="R1653" s="218" t="s">
        <v>249</v>
      </c>
      <c r="S1653" s="212">
        <v>44622.367766203701</v>
      </c>
    </row>
    <row r="1654" spans="1:19" x14ac:dyDescent="0.2">
      <c r="A1654" s="218" t="s">
        <v>258</v>
      </c>
      <c r="B1654" s="218" t="s">
        <v>207</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239</v>
      </c>
      <c r="Q1654" s="218" t="s">
        <v>240</v>
      </c>
      <c r="R1654" s="218" t="s">
        <v>249</v>
      </c>
      <c r="S1654" s="212">
        <v>44622.367766203701</v>
      </c>
    </row>
    <row r="1655" spans="1:19" x14ac:dyDescent="0.2">
      <c r="A1655" s="218" t="s">
        <v>258</v>
      </c>
      <c r="B1655" s="218" t="s">
        <v>207</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239</v>
      </c>
      <c r="Q1655" s="218" t="s">
        <v>240</v>
      </c>
      <c r="R1655" s="218" t="s">
        <v>249</v>
      </c>
      <c r="S1655" s="212">
        <v>44622.367766203701</v>
      </c>
    </row>
    <row r="1656" spans="1:19" x14ac:dyDescent="0.2">
      <c r="A1656" s="218" t="s">
        <v>258</v>
      </c>
      <c r="B1656" s="218" t="s">
        <v>207</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239</v>
      </c>
      <c r="Q1656" s="218" t="s">
        <v>240</v>
      </c>
      <c r="R1656" s="218" t="s">
        <v>249</v>
      </c>
      <c r="S1656" s="212">
        <v>44622.367766203701</v>
      </c>
    </row>
    <row r="1657" spans="1:19" x14ac:dyDescent="0.2">
      <c r="A1657" s="218" t="s">
        <v>258</v>
      </c>
      <c r="B1657" s="218" t="s">
        <v>207</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239</v>
      </c>
      <c r="Q1657" s="218" t="s">
        <v>240</v>
      </c>
      <c r="R1657" s="218" t="s">
        <v>249</v>
      </c>
      <c r="S1657" s="212">
        <v>44622.367766203701</v>
      </c>
    </row>
    <row r="1658" spans="1:19" x14ac:dyDescent="0.2">
      <c r="A1658" s="218" t="s">
        <v>258</v>
      </c>
      <c r="B1658" s="218" t="s">
        <v>207</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239</v>
      </c>
      <c r="Q1658" s="218" t="s">
        <v>240</v>
      </c>
      <c r="R1658" s="218" t="s">
        <v>249</v>
      </c>
      <c r="S1658" s="212">
        <v>44622.367766203701</v>
      </c>
    </row>
    <row r="1659" spans="1:19" x14ac:dyDescent="0.2">
      <c r="A1659" s="218" t="s">
        <v>258</v>
      </c>
      <c r="B1659" s="218" t="s">
        <v>207</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239</v>
      </c>
      <c r="Q1659" s="218" t="s">
        <v>240</v>
      </c>
      <c r="R1659" s="218" t="s">
        <v>249</v>
      </c>
      <c r="S1659" s="212">
        <v>44622.367766203701</v>
      </c>
    </row>
    <row r="1660" spans="1:19" x14ac:dyDescent="0.2">
      <c r="A1660" s="218" t="s">
        <v>258</v>
      </c>
      <c r="B1660" s="218" t="s">
        <v>207</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239</v>
      </c>
      <c r="Q1660" s="218" t="s">
        <v>240</v>
      </c>
      <c r="R1660" s="218" t="s">
        <v>249</v>
      </c>
      <c r="S1660" s="212">
        <v>44622.367766203701</v>
      </c>
    </row>
    <row r="1661" spans="1:19" x14ac:dyDescent="0.2">
      <c r="A1661" s="218" t="s">
        <v>258</v>
      </c>
      <c r="B1661" s="218" t="s">
        <v>207</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239</v>
      </c>
      <c r="Q1661" s="218" t="s">
        <v>240</v>
      </c>
      <c r="R1661" s="218" t="s">
        <v>249</v>
      </c>
      <c r="S1661" s="212">
        <v>44622.367766203701</v>
      </c>
    </row>
    <row r="1662" spans="1:19" x14ac:dyDescent="0.2">
      <c r="A1662" s="218" t="s">
        <v>258</v>
      </c>
      <c r="B1662" s="218" t="s">
        <v>207</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239</v>
      </c>
      <c r="Q1662" s="218" t="s">
        <v>240</v>
      </c>
      <c r="R1662" s="218" t="s">
        <v>249</v>
      </c>
      <c r="S1662" s="212">
        <v>44622.367766203701</v>
      </c>
    </row>
    <row r="1663" spans="1:19" x14ac:dyDescent="0.2">
      <c r="A1663" s="218" t="s">
        <v>258</v>
      </c>
      <c r="B1663" s="218" t="s">
        <v>207</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239</v>
      </c>
      <c r="Q1663" s="218" t="s">
        <v>240</v>
      </c>
      <c r="R1663" s="218" t="s">
        <v>249</v>
      </c>
      <c r="S1663" s="212">
        <v>44622.367766203701</v>
      </c>
    </row>
    <row r="1664" spans="1:19" x14ac:dyDescent="0.2">
      <c r="A1664" s="218" t="s">
        <v>258</v>
      </c>
      <c r="B1664" s="218" t="s">
        <v>207</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239</v>
      </c>
      <c r="Q1664" s="218" t="s">
        <v>240</v>
      </c>
      <c r="R1664" s="218" t="s">
        <v>249</v>
      </c>
      <c r="S1664" s="212">
        <v>44622.367766203701</v>
      </c>
    </row>
    <row r="1665" spans="1:19" x14ac:dyDescent="0.2">
      <c r="A1665" s="218" t="s">
        <v>258</v>
      </c>
      <c r="B1665" s="218" t="s">
        <v>207</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239</v>
      </c>
      <c r="Q1665" s="218" t="s">
        <v>240</v>
      </c>
      <c r="R1665" s="218" t="s">
        <v>249</v>
      </c>
      <c r="S1665" s="212">
        <v>44622.367766203701</v>
      </c>
    </row>
    <row r="1666" spans="1:19" x14ac:dyDescent="0.2">
      <c r="A1666" s="218" t="s">
        <v>258</v>
      </c>
      <c r="B1666" s="218" t="s">
        <v>207</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239</v>
      </c>
      <c r="Q1666" s="218" t="s">
        <v>240</v>
      </c>
      <c r="R1666" s="218" t="s">
        <v>249</v>
      </c>
      <c r="S1666" s="212">
        <v>44622.367766203701</v>
      </c>
    </row>
    <row r="1667" spans="1:19" x14ac:dyDescent="0.2">
      <c r="A1667" s="218" t="s">
        <v>258</v>
      </c>
      <c r="B1667" s="218" t="s">
        <v>207</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239</v>
      </c>
      <c r="Q1667" s="218" t="s">
        <v>240</v>
      </c>
      <c r="R1667" s="218" t="s">
        <v>249</v>
      </c>
      <c r="S1667" s="212">
        <v>44622.367766203701</v>
      </c>
    </row>
    <row r="1668" spans="1:19" x14ac:dyDescent="0.2">
      <c r="A1668" s="218" t="s">
        <v>258</v>
      </c>
      <c r="B1668" s="218" t="s">
        <v>207</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239</v>
      </c>
      <c r="Q1668" s="218" t="s">
        <v>240</v>
      </c>
      <c r="R1668" s="218" t="s">
        <v>249</v>
      </c>
      <c r="S1668" s="212">
        <v>44622.367766203701</v>
      </c>
    </row>
    <row r="1669" spans="1:19" x14ac:dyDescent="0.2">
      <c r="A1669" s="218" t="s">
        <v>258</v>
      </c>
      <c r="B1669" s="218" t="s">
        <v>207</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239</v>
      </c>
      <c r="Q1669" s="218" t="s">
        <v>240</v>
      </c>
      <c r="R1669" s="218" t="s">
        <v>249</v>
      </c>
      <c r="S1669" s="212">
        <v>44622.367766203701</v>
      </c>
    </row>
    <row r="1670" spans="1:19" x14ac:dyDescent="0.2">
      <c r="A1670" s="218" t="s">
        <v>258</v>
      </c>
      <c r="B1670" s="218" t="s">
        <v>207</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239</v>
      </c>
      <c r="Q1670" s="218" t="s">
        <v>240</v>
      </c>
      <c r="R1670" s="218" t="s">
        <v>249</v>
      </c>
      <c r="S1670" s="212">
        <v>44622.367766203701</v>
      </c>
    </row>
    <row r="1671" spans="1:19" x14ac:dyDescent="0.2">
      <c r="A1671" s="218" t="s">
        <v>258</v>
      </c>
      <c r="B1671" s="218" t="s">
        <v>207</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239</v>
      </c>
      <c r="Q1671" s="218" t="s">
        <v>240</v>
      </c>
      <c r="R1671" s="218" t="s">
        <v>249</v>
      </c>
      <c r="S1671" s="212">
        <v>44622.367766203701</v>
      </c>
    </row>
    <row r="1672" spans="1:19" x14ac:dyDescent="0.2">
      <c r="A1672" s="218" t="s">
        <v>258</v>
      </c>
      <c r="B1672" s="218" t="s">
        <v>207</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239</v>
      </c>
      <c r="Q1672" s="218" t="s">
        <v>240</v>
      </c>
      <c r="R1672" s="218" t="s">
        <v>249</v>
      </c>
      <c r="S1672" s="212">
        <v>44622.367766203701</v>
      </c>
    </row>
    <row r="1673" spans="1:19" x14ac:dyDescent="0.2">
      <c r="A1673" s="218" t="s">
        <v>258</v>
      </c>
      <c r="B1673" s="218" t="s">
        <v>207</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239</v>
      </c>
      <c r="Q1673" s="218" t="s">
        <v>240</v>
      </c>
      <c r="R1673" s="218" t="s">
        <v>249</v>
      </c>
      <c r="S1673" s="212">
        <v>44622.367766203701</v>
      </c>
    </row>
    <row r="1674" spans="1:19" x14ac:dyDescent="0.2">
      <c r="A1674" s="218" t="s">
        <v>258</v>
      </c>
      <c r="B1674" s="218" t="s">
        <v>207</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239</v>
      </c>
      <c r="Q1674" s="218" t="s">
        <v>240</v>
      </c>
      <c r="R1674" s="218" t="s">
        <v>249</v>
      </c>
      <c r="S1674" s="212">
        <v>44622.367766203701</v>
      </c>
    </row>
    <row r="1675" spans="1:19" x14ac:dyDescent="0.2">
      <c r="A1675" s="218" t="s">
        <v>258</v>
      </c>
      <c r="B1675" s="218" t="s">
        <v>207</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239</v>
      </c>
      <c r="Q1675" s="218" t="s">
        <v>240</v>
      </c>
      <c r="R1675" s="218" t="s">
        <v>249</v>
      </c>
      <c r="S1675" s="212">
        <v>44622.367766203701</v>
      </c>
    </row>
    <row r="1676" spans="1:19" x14ac:dyDescent="0.2">
      <c r="A1676" s="218" t="s">
        <v>258</v>
      </c>
      <c r="B1676" s="218" t="s">
        <v>207</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239</v>
      </c>
      <c r="Q1676" s="218" t="s">
        <v>240</v>
      </c>
      <c r="R1676" s="218" t="s">
        <v>249</v>
      </c>
      <c r="S1676" s="212">
        <v>44622.367766203701</v>
      </c>
    </row>
    <row r="1677" spans="1:19" x14ac:dyDescent="0.2">
      <c r="A1677" s="218" t="s">
        <v>258</v>
      </c>
      <c r="B1677" s="218" t="s">
        <v>207</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239</v>
      </c>
      <c r="Q1677" s="218" t="s">
        <v>240</v>
      </c>
      <c r="R1677" s="218" t="s">
        <v>249</v>
      </c>
      <c r="S1677" s="212">
        <v>44622.367766203701</v>
      </c>
    </row>
    <row r="1678" spans="1:19" x14ac:dyDescent="0.2">
      <c r="A1678" s="218" t="s">
        <v>258</v>
      </c>
      <c r="B1678" s="218" t="s">
        <v>207</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239</v>
      </c>
      <c r="Q1678" s="218" t="s">
        <v>240</v>
      </c>
      <c r="R1678" s="218" t="s">
        <v>249</v>
      </c>
      <c r="S1678" s="212">
        <v>44622.367766203701</v>
      </c>
    </row>
    <row r="1679" spans="1:19" x14ac:dyDescent="0.2">
      <c r="A1679" s="218" t="s">
        <v>258</v>
      </c>
      <c r="B1679" s="218" t="s">
        <v>207</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239</v>
      </c>
      <c r="Q1679" s="218" t="s">
        <v>240</v>
      </c>
      <c r="R1679" s="218" t="s">
        <v>249</v>
      </c>
      <c r="S1679" s="212">
        <v>44622.367766203701</v>
      </c>
    </row>
    <row r="1680" spans="1:19" x14ac:dyDescent="0.2">
      <c r="A1680" s="218" t="s">
        <v>258</v>
      </c>
      <c r="B1680" s="218" t="s">
        <v>207</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239</v>
      </c>
      <c r="Q1680" s="218" t="s">
        <v>240</v>
      </c>
      <c r="R1680" s="218" t="s">
        <v>249</v>
      </c>
      <c r="S1680" s="212">
        <v>44622.367766203701</v>
      </c>
    </row>
    <row r="1681" spans="1:19" x14ac:dyDescent="0.2">
      <c r="A1681" s="218" t="s">
        <v>258</v>
      </c>
      <c r="B1681" s="218" t="s">
        <v>207</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239</v>
      </c>
      <c r="Q1681" s="218" t="s">
        <v>240</v>
      </c>
      <c r="R1681" s="218" t="s">
        <v>249</v>
      </c>
      <c r="S1681" s="212">
        <v>44622.367766203701</v>
      </c>
    </row>
    <row r="1682" spans="1:19" x14ac:dyDescent="0.2">
      <c r="A1682" s="218" t="s">
        <v>258</v>
      </c>
      <c r="B1682" s="218" t="s">
        <v>207</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239</v>
      </c>
      <c r="Q1682" s="218" t="s">
        <v>240</v>
      </c>
      <c r="R1682" s="218" t="s">
        <v>249</v>
      </c>
      <c r="S1682" s="212">
        <v>44622.367766203701</v>
      </c>
    </row>
    <row r="1683" spans="1:19" x14ac:dyDescent="0.2">
      <c r="A1683" s="218" t="s">
        <v>258</v>
      </c>
      <c r="B1683" s="218" t="s">
        <v>207</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239</v>
      </c>
      <c r="Q1683" s="218" t="s">
        <v>240</v>
      </c>
      <c r="R1683" s="218" t="s">
        <v>249</v>
      </c>
      <c r="S1683" s="212">
        <v>44622.367766203701</v>
      </c>
    </row>
    <row r="1684" spans="1:19" x14ac:dyDescent="0.2">
      <c r="A1684" s="218" t="s">
        <v>258</v>
      </c>
      <c r="B1684" s="218" t="s">
        <v>207</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239</v>
      </c>
      <c r="Q1684" s="218" t="s">
        <v>240</v>
      </c>
      <c r="R1684" s="218" t="s">
        <v>249</v>
      </c>
      <c r="S1684" s="212">
        <v>44622.367766203701</v>
      </c>
    </row>
    <row r="1685" spans="1:19" x14ac:dyDescent="0.2">
      <c r="A1685" s="218" t="s">
        <v>258</v>
      </c>
      <c r="B1685" s="218" t="s">
        <v>207</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239</v>
      </c>
      <c r="Q1685" s="218" t="s">
        <v>240</v>
      </c>
      <c r="R1685" s="218" t="s">
        <v>249</v>
      </c>
      <c r="S1685" s="212">
        <v>44622.367766203701</v>
      </c>
    </row>
    <row r="1686" spans="1:19" x14ac:dyDescent="0.2">
      <c r="A1686" s="218" t="s">
        <v>258</v>
      </c>
      <c r="B1686" s="218" t="s">
        <v>207</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239</v>
      </c>
      <c r="Q1686" s="218" t="s">
        <v>240</v>
      </c>
      <c r="R1686" s="218" t="s">
        <v>249</v>
      </c>
      <c r="S1686" s="212">
        <v>44622.367766203701</v>
      </c>
    </row>
    <row r="1687" spans="1:19" x14ac:dyDescent="0.2">
      <c r="A1687" s="218" t="s">
        <v>258</v>
      </c>
      <c r="B1687" s="218" t="s">
        <v>207</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239</v>
      </c>
      <c r="Q1687" s="218" t="s">
        <v>240</v>
      </c>
      <c r="R1687" s="218" t="s">
        <v>249</v>
      </c>
      <c r="S1687" s="212">
        <v>44622.367766203701</v>
      </c>
    </row>
    <row r="1688" spans="1:19" x14ac:dyDescent="0.2">
      <c r="A1688" s="218" t="s">
        <v>258</v>
      </c>
      <c r="B1688" s="218" t="s">
        <v>207</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239</v>
      </c>
      <c r="Q1688" s="218" t="s">
        <v>240</v>
      </c>
      <c r="R1688" s="218" t="s">
        <v>249</v>
      </c>
      <c r="S1688" s="212">
        <v>44622.367766203701</v>
      </c>
    </row>
    <row r="1689" spans="1:19" x14ac:dyDescent="0.2">
      <c r="A1689" s="218" t="s">
        <v>258</v>
      </c>
      <c r="B1689" s="218" t="s">
        <v>207</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239</v>
      </c>
      <c r="Q1689" s="218" t="s">
        <v>240</v>
      </c>
      <c r="R1689" s="218" t="s">
        <v>249</v>
      </c>
      <c r="S1689" s="212">
        <v>44622.367766203701</v>
      </c>
    </row>
    <row r="1690" spans="1:19" x14ac:dyDescent="0.2">
      <c r="A1690" s="218" t="s">
        <v>258</v>
      </c>
      <c r="B1690" s="218" t="s">
        <v>207</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239</v>
      </c>
      <c r="Q1690" s="218" t="s">
        <v>240</v>
      </c>
      <c r="R1690" s="218" t="s">
        <v>249</v>
      </c>
      <c r="S1690" s="212">
        <v>44622.367766203701</v>
      </c>
    </row>
    <row r="1691" spans="1:19" x14ac:dyDescent="0.2">
      <c r="A1691" s="218" t="s">
        <v>258</v>
      </c>
      <c r="B1691" s="218" t="s">
        <v>207</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239</v>
      </c>
      <c r="Q1691" s="218" t="s">
        <v>240</v>
      </c>
      <c r="R1691" s="218" t="s">
        <v>249</v>
      </c>
      <c r="S1691" s="212">
        <v>44622.367766203701</v>
      </c>
    </row>
    <row r="1692" spans="1:19" x14ac:dyDescent="0.2">
      <c r="A1692" s="218" t="s">
        <v>258</v>
      </c>
      <c r="B1692" s="218" t="s">
        <v>207</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239</v>
      </c>
      <c r="Q1692" s="218" t="s">
        <v>240</v>
      </c>
      <c r="R1692" s="218" t="s">
        <v>249</v>
      </c>
      <c r="S1692" s="212">
        <v>44622.367766203701</v>
      </c>
    </row>
    <row r="1693" spans="1:19" x14ac:dyDescent="0.2">
      <c r="A1693" s="218" t="s">
        <v>258</v>
      </c>
      <c r="B1693" s="218" t="s">
        <v>207</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239</v>
      </c>
      <c r="Q1693" s="218" t="s">
        <v>240</v>
      </c>
      <c r="R1693" s="218" t="s">
        <v>249</v>
      </c>
      <c r="S1693" s="212">
        <v>44622.367766203701</v>
      </c>
    </row>
    <row r="1694" spans="1:19" x14ac:dyDescent="0.2">
      <c r="A1694" s="218" t="s">
        <v>258</v>
      </c>
      <c r="B1694" s="218" t="s">
        <v>207</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239</v>
      </c>
      <c r="Q1694" s="218" t="s">
        <v>240</v>
      </c>
      <c r="R1694" s="218" t="s">
        <v>249</v>
      </c>
      <c r="S1694" s="212">
        <v>44622.367766203701</v>
      </c>
    </row>
    <row r="1695" spans="1:19" x14ac:dyDescent="0.2">
      <c r="A1695" s="218" t="s">
        <v>258</v>
      </c>
      <c r="B1695" s="218" t="s">
        <v>207</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239</v>
      </c>
      <c r="Q1695" s="218" t="s">
        <v>240</v>
      </c>
      <c r="R1695" s="218" t="s">
        <v>249</v>
      </c>
      <c r="S1695" s="212">
        <v>44622.367766203701</v>
      </c>
    </row>
    <row r="1696" spans="1:19" x14ac:dyDescent="0.2">
      <c r="A1696" s="218" t="s">
        <v>258</v>
      </c>
      <c r="B1696" s="218" t="s">
        <v>207</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239</v>
      </c>
      <c r="Q1696" s="218" t="s">
        <v>240</v>
      </c>
      <c r="R1696" s="218" t="s">
        <v>249</v>
      </c>
      <c r="S1696" s="212">
        <v>44622.367766203701</v>
      </c>
    </row>
    <row r="1697" spans="1:19" x14ac:dyDescent="0.2">
      <c r="A1697" s="218" t="s">
        <v>258</v>
      </c>
      <c r="B1697" s="218" t="s">
        <v>207</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239</v>
      </c>
      <c r="Q1697" s="218" t="s">
        <v>240</v>
      </c>
      <c r="R1697" s="218" t="s">
        <v>249</v>
      </c>
      <c r="S1697" s="212">
        <v>44622.367766203701</v>
      </c>
    </row>
    <row r="1698" spans="1:19" x14ac:dyDescent="0.2">
      <c r="A1698" s="218" t="s">
        <v>258</v>
      </c>
      <c r="B1698" s="218" t="s">
        <v>207</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239</v>
      </c>
      <c r="Q1698" s="218" t="s">
        <v>240</v>
      </c>
      <c r="R1698" s="218" t="s">
        <v>249</v>
      </c>
      <c r="S1698" s="212">
        <v>44622.367766203701</v>
      </c>
    </row>
    <row r="1699" spans="1:19" x14ac:dyDescent="0.2">
      <c r="A1699" s="218" t="s">
        <v>258</v>
      </c>
      <c r="B1699" s="218" t="s">
        <v>207</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239</v>
      </c>
      <c r="Q1699" s="218" t="s">
        <v>240</v>
      </c>
      <c r="R1699" s="218" t="s">
        <v>249</v>
      </c>
      <c r="S1699" s="212">
        <v>44622.367766203701</v>
      </c>
    </row>
    <row r="1700" spans="1:19" x14ac:dyDescent="0.2">
      <c r="A1700" s="218" t="s">
        <v>258</v>
      </c>
      <c r="B1700" s="218" t="s">
        <v>207</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239</v>
      </c>
      <c r="Q1700" s="218" t="s">
        <v>240</v>
      </c>
      <c r="R1700" s="218" t="s">
        <v>249</v>
      </c>
      <c r="S1700" s="212">
        <v>44622.367766203701</v>
      </c>
    </row>
    <row r="1701" spans="1:19" x14ac:dyDescent="0.2">
      <c r="A1701" s="218" t="s">
        <v>258</v>
      </c>
      <c r="B1701" s="218" t="s">
        <v>207</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239</v>
      </c>
      <c r="Q1701" s="218" t="s">
        <v>240</v>
      </c>
      <c r="R1701" s="218" t="s">
        <v>249</v>
      </c>
      <c r="S1701" s="212">
        <v>44622.367766203701</v>
      </c>
    </row>
    <row r="1702" spans="1:19" x14ac:dyDescent="0.2">
      <c r="A1702" s="218" t="s">
        <v>258</v>
      </c>
      <c r="B1702" s="218" t="s">
        <v>207</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239</v>
      </c>
      <c r="Q1702" s="218" t="s">
        <v>240</v>
      </c>
      <c r="R1702" s="218" t="s">
        <v>249</v>
      </c>
      <c r="S1702" s="212">
        <v>44622.367766203701</v>
      </c>
    </row>
    <row r="1703" spans="1:19" x14ac:dyDescent="0.2">
      <c r="A1703" s="218" t="s">
        <v>258</v>
      </c>
      <c r="B1703" s="218" t="s">
        <v>207</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239</v>
      </c>
      <c r="Q1703" s="218" t="s">
        <v>240</v>
      </c>
      <c r="R1703" s="218" t="s">
        <v>249</v>
      </c>
      <c r="S1703" s="212">
        <v>44622.367766203701</v>
      </c>
    </row>
    <row r="1704" spans="1:19" x14ac:dyDescent="0.2">
      <c r="A1704" s="218" t="s">
        <v>258</v>
      </c>
      <c r="B1704" s="218" t="s">
        <v>207</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239</v>
      </c>
      <c r="Q1704" s="218" t="s">
        <v>240</v>
      </c>
      <c r="R1704" s="218" t="s">
        <v>249</v>
      </c>
      <c r="S1704" s="212">
        <v>44622.367766203701</v>
      </c>
    </row>
    <row r="1705" spans="1:19" x14ac:dyDescent="0.2">
      <c r="A1705" s="218" t="s">
        <v>258</v>
      </c>
      <c r="B1705" s="218" t="s">
        <v>207</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239</v>
      </c>
      <c r="Q1705" s="218" t="s">
        <v>240</v>
      </c>
      <c r="R1705" s="218" t="s">
        <v>249</v>
      </c>
      <c r="S1705" s="212">
        <v>44622.367766203701</v>
      </c>
    </row>
    <row r="1706" spans="1:19" x14ac:dyDescent="0.2">
      <c r="A1706" s="218" t="s">
        <v>258</v>
      </c>
      <c r="B1706" s="218" t="s">
        <v>207</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239</v>
      </c>
      <c r="Q1706" s="218" t="s">
        <v>240</v>
      </c>
      <c r="R1706" s="218" t="s">
        <v>249</v>
      </c>
      <c r="S1706" s="212">
        <v>44622.367766203701</v>
      </c>
    </row>
    <row r="1707" spans="1:19" x14ac:dyDescent="0.2">
      <c r="A1707" s="218" t="s">
        <v>258</v>
      </c>
      <c r="B1707" s="218" t="s">
        <v>207</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239</v>
      </c>
      <c r="Q1707" s="218" t="s">
        <v>240</v>
      </c>
      <c r="R1707" s="218" t="s">
        <v>249</v>
      </c>
      <c r="S1707" s="212">
        <v>44622.367766203701</v>
      </c>
    </row>
    <row r="1708" spans="1:19" x14ac:dyDescent="0.2">
      <c r="A1708" s="218" t="s">
        <v>258</v>
      </c>
      <c r="B1708" s="218" t="s">
        <v>207</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239</v>
      </c>
      <c r="Q1708" s="218" t="s">
        <v>240</v>
      </c>
      <c r="R1708" s="218" t="s">
        <v>249</v>
      </c>
      <c r="S1708" s="212">
        <v>44622.367766203701</v>
      </c>
    </row>
    <row r="1709" spans="1:19" x14ac:dyDescent="0.2">
      <c r="A1709" s="218" t="s">
        <v>258</v>
      </c>
      <c r="B1709" s="218" t="s">
        <v>207</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239</v>
      </c>
      <c r="Q1709" s="218" t="s">
        <v>240</v>
      </c>
      <c r="R1709" s="218" t="s">
        <v>249</v>
      </c>
      <c r="S1709" s="212">
        <v>44622.367766203701</v>
      </c>
    </row>
    <row r="1710" spans="1:19" x14ac:dyDescent="0.2">
      <c r="A1710" s="218" t="s">
        <v>258</v>
      </c>
      <c r="B1710" s="218" t="s">
        <v>207</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239</v>
      </c>
      <c r="Q1710" s="218" t="s">
        <v>240</v>
      </c>
      <c r="R1710" s="218" t="s">
        <v>249</v>
      </c>
      <c r="S1710" s="212">
        <v>44622.367766203701</v>
      </c>
    </row>
    <row r="1711" spans="1:19" x14ac:dyDescent="0.2">
      <c r="A1711" s="218" t="s">
        <v>258</v>
      </c>
      <c r="B1711" s="218" t="s">
        <v>207</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239</v>
      </c>
      <c r="Q1711" s="218" t="s">
        <v>240</v>
      </c>
      <c r="R1711" s="218" t="s">
        <v>249</v>
      </c>
      <c r="S1711" s="212">
        <v>44622.367766203701</v>
      </c>
    </row>
    <row r="1712" spans="1:19" x14ac:dyDescent="0.2">
      <c r="A1712" s="218" t="s">
        <v>258</v>
      </c>
      <c r="B1712" s="218" t="s">
        <v>207</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239</v>
      </c>
      <c r="Q1712" s="218" t="s">
        <v>240</v>
      </c>
      <c r="R1712" s="218" t="s">
        <v>249</v>
      </c>
      <c r="S1712" s="212">
        <v>44622.367766203701</v>
      </c>
    </row>
    <row r="1713" spans="1:19" x14ac:dyDescent="0.2">
      <c r="A1713" s="218" t="s">
        <v>258</v>
      </c>
      <c r="B1713" s="218" t="s">
        <v>207</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239</v>
      </c>
      <c r="Q1713" s="218" t="s">
        <v>240</v>
      </c>
      <c r="R1713" s="218" t="s">
        <v>249</v>
      </c>
      <c r="S1713" s="212">
        <v>44622.367766203701</v>
      </c>
    </row>
    <row r="1714" spans="1:19" x14ac:dyDescent="0.2">
      <c r="A1714" s="218" t="s">
        <v>258</v>
      </c>
      <c r="B1714" s="218" t="s">
        <v>207</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239</v>
      </c>
      <c r="Q1714" s="218" t="s">
        <v>240</v>
      </c>
      <c r="R1714" s="218" t="s">
        <v>249</v>
      </c>
      <c r="S1714" s="212">
        <v>44622.367766203701</v>
      </c>
    </row>
    <row r="1715" spans="1:19" x14ac:dyDescent="0.2">
      <c r="A1715" s="218" t="s">
        <v>258</v>
      </c>
      <c r="B1715" s="218" t="s">
        <v>207</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239</v>
      </c>
      <c r="Q1715" s="218" t="s">
        <v>240</v>
      </c>
      <c r="R1715" s="218" t="s">
        <v>249</v>
      </c>
      <c r="S1715" s="212">
        <v>44622.367766203701</v>
      </c>
    </row>
    <row r="1716" spans="1:19" x14ac:dyDescent="0.2">
      <c r="A1716" s="218" t="s">
        <v>258</v>
      </c>
      <c r="B1716" s="218" t="s">
        <v>207</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239</v>
      </c>
      <c r="Q1716" s="218" t="s">
        <v>240</v>
      </c>
      <c r="R1716" s="218" t="s">
        <v>249</v>
      </c>
      <c r="S1716" s="212">
        <v>44622.367766203701</v>
      </c>
    </row>
    <row r="1717" spans="1:19" x14ac:dyDescent="0.2">
      <c r="A1717" s="218" t="s">
        <v>258</v>
      </c>
      <c r="B1717" s="218" t="s">
        <v>207</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239</v>
      </c>
      <c r="Q1717" s="218" t="s">
        <v>240</v>
      </c>
      <c r="R1717" s="218" t="s">
        <v>249</v>
      </c>
      <c r="S1717" s="212">
        <v>44622.367766203701</v>
      </c>
    </row>
    <row r="1718" spans="1:19" x14ac:dyDescent="0.2">
      <c r="A1718" s="218" t="s">
        <v>258</v>
      </c>
      <c r="B1718" s="218" t="s">
        <v>207</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239</v>
      </c>
      <c r="Q1718" s="218" t="s">
        <v>240</v>
      </c>
      <c r="R1718" s="218" t="s">
        <v>249</v>
      </c>
      <c r="S1718" s="212">
        <v>44622.367766203701</v>
      </c>
    </row>
    <row r="1719" spans="1:19" x14ac:dyDescent="0.2">
      <c r="A1719" s="218" t="s">
        <v>258</v>
      </c>
      <c r="B1719" s="218" t="s">
        <v>207</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239</v>
      </c>
      <c r="Q1719" s="218" t="s">
        <v>240</v>
      </c>
      <c r="R1719" s="218" t="s">
        <v>249</v>
      </c>
      <c r="S1719" s="212">
        <v>44622.367766203701</v>
      </c>
    </row>
    <row r="1720" spans="1:19" x14ac:dyDescent="0.2">
      <c r="A1720" s="218" t="s">
        <v>258</v>
      </c>
      <c r="B1720" s="218" t="s">
        <v>207</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239</v>
      </c>
      <c r="Q1720" s="218" t="s">
        <v>240</v>
      </c>
      <c r="R1720" s="218" t="s">
        <v>249</v>
      </c>
      <c r="S1720" s="212">
        <v>44622.367766203701</v>
      </c>
    </row>
    <row r="1721" spans="1:19" x14ac:dyDescent="0.2">
      <c r="A1721" s="218" t="s">
        <v>258</v>
      </c>
      <c r="B1721" s="218" t="s">
        <v>207</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239</v>
      </c>
      <c r="Q1721" s="218" t="s">
        <v>240</v>
      </c>
      <c r="R1721" s="218" t="s">
        <v>249</v>
      </c>
      <c r="S1721" s="212">
        <v>44622.367766203701</v>
      </c>
    </row>
    <row r="1722" spans="1:19" x14ac:dyDescent="0.2">
      <c r="A1722" s="218" t="s">
        <v>258</v>
      </c>
      <c r="B1722" s="218" t="s">
        <v>207</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239</v>
      </c>
      <c r="Q1722" s="218" t="s">
        <v>240</v>
      </c>
      <c r="R1722" s="218" t="s">
        <v>249</v>
      </c>
      <c r="S1722" s="212">
        <v>44622.367766203701</v>
      </c>
    </row>
    <row r="1723" spans="1:19" x14ac:dyDescent="0.2">
      <c r="A1723" s="218" t="s">
        <v>258</v>
      </c>
      <c r="B1723" s="218" t="s">
        <v>207</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239</v>
      </c>
      <c r="Q1723" s="218" t="s">
        <v>240</v>
      </c>
      <c r="R1723" s="218" t="s">
        <v>249</v>
      </c>
      <c r="S1723" s="212">
        <v>44622.367766203701</v>
      </c>
    </row>
    <row r="1724" spans="1:19" x14ac:dyDescent="0.2">
      <c r="A1724" s="218" t="s">
        <v>258</v>
      </c>
      <c r="B1724" s="218" t="s">
        <v>207</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239</v>
      </c>
      <c r="Q1724" s="218" t="s">
        <v>240</v>
      </c>
      <c r="R1724" s="218" t="s">
        <v>249</v>
      </c>
      <c r="S1724" s="212">
        <v>44622.367766203701</v>
      </c>
    </row>
    <row r="1725" spans="1:19" x14ac:dyDescent="0.2">
      <c r="A1725" s="218" t="s">
        <v>258</v>
      </c>
      <c r="B1725" s="218" t="s">
        <v>207</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239</v>
      </c>
      <c r="Q1725" s="218" t="s">
        <v>240</v>
      </c>
      <c r="R1725" s="218" t="s">
        <v>249</v>
      </c>
      <c r="S1725" s="212">
        <v>44622.367766203701</v>
      </c>
    </row>
    <row r="1726" spans="1:19" x14ac:dyDescent="0.2">
      <c r="A1726" s="218" t="s">
        <v>258</v>
      </c>
      <c r="B1726" s="218" t="s">
        <v>207</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239</v>
      </c>
      <c r="Q1726" s="218" t="s">
        <v>240</v>
      </c>
      <c r="R1726" s="218" t="s">
        <v>249</v>
      </c>
      <c r="S1726" s="212">
        <v>44622.367766203701</v>
      </c>
    </row>
    <row r="1727" spans="1:19" x14ac:dyDescent="0.2">
      <c r="A1727" s="218" t="s">
        <v>258</v>
      </c>
      <c r="B1727" s="218" t="s">
        <v>207</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239</v>
      </c>
      <c r="Q1727" s="218" t="s">
        <v>240</v>
      </c>
      <c r="R1727" s="218" t="s">
        <v>249</v>
      </c>
      <c r="S1727" s="212">
        <v>44622.367766203701</v>
      </c>
    </row>
    <row r="1728" spans="1:19" x14ac:dyDescent="0.2">
      <c r="A1728" s="218" t="s">
        <v>258</v>
      </c>
      <c r="B1728" s="218" t="s">
        <v>207</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239</v>
      </c>
      <c r="Q1728" s="218" t="s">
        <v>240</v>
      </c>
      <c r="R1728" s="218" t="s">
        <v>249</v>
      </c>
      <c r="S1728" s="212">
        <v>44622.367766203701</v>
      </c>
    </row>
    <row r="1729" spans="1:19" x14ac:dyDescent="0.2">
      <c r="A1729" s="218" t="s">
        <v>258</v>
      </c>
      <c r="B1729" s="218" t="s">
        <v>207</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239</v>
      </c>
      <c r="Q1729" s="218" t="s">
        <v>240</v>
      </c>
      <c r="R1729" s="218" t="s">
        <v>249</v>
      </c>
      <c r="S1729" s="212">
        <v>44622.367766203701</v>
      </c>
    </row>
    <row r="1730" spans="1:19" x14ac:dyDescent="0.2">
      <c r="A1730" s="218" t="s">
        <v>258</v>
      </c>
      <c r="B1730" s="218" t="s">
        <v>207</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239</v>
      </c>
      <c r="Q1730" s="218" t="s">
        <v>240</v>
      </c>
      <c r="R1730" s="218" t="s">
        <v>249</v>
      </c>
      <c r="S1730" s="212">
        <v>44622.367766203701</v>
      </c>
    </row>
    <row r="1731" spans="1:19" x14ac:dyDescent="0.2">
      <c r="A1731" s="218" t="s">
        <v>258</v>
      </c>
      <c r="B1731" s="218" t="s">
        <v>207</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239</v>
      </c>
      <c r="Q1731" s="218" t="s">
        <v>240</v>
      </c>
      <c r="R1731" s="218" t="s">
        <v>249</v>
      </c>
      <c r="S1731" s="212">
        <v>44622.367766203701</v>
      </c>
    </row>
    <row r="1732" spans="1:19" x14ac:dyDescent="0.2">
      <c r="A1732" s="218" t="s">
        <v>258</v>
      </c>
      <c r="B1732" s="218" t="s">
        <v>207</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239</v>
      </c>
      <c r="Q1732" s="218" t="s">
        <v>240</v>
      </c>
      <c r="R1732" s="218" t="s">
        <v>249</v>
      </c>
      <c r="S1732" s="212">
        <v>44622.367766203701</v>
      </c>
    </row>
    <row r="1733" spans="1:19" x14ac:dyDescent="0.2">
      <c r="A1733" s="218" t="s">
        <v>258</v>
      </c>
      <c r="B1733" s="218" t="s">
        <v>207</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239</v>
      </c>
      <c r="Q1733" s="218" t="s">
        <v>240</v>
      </c>
      <c r="R1733" s="218" t="s">
        <v>249</v>
      </c>
      <c r="S1733" s="212">
        <v>44622.367766203701</v>
      </c>
    </row>
    <row r="1734" spans="1:19" x14ac:dyDescent="0.2">
      <c r="A1734" s="218" t="s">
        <v>258</v>
      </c>
      <c r="B1734" s="218" t="s">
        <v>207</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239</v>
      </c>
      <c r="Q1734" s="218" t="s">
        <v>240</v>
      </c>
      <c r="R1734" s="218" t="s">
        <v>249</v>
      </c>
      <c r="S1734" s="212">
        <v>44622.367766203701</v>
      </c>
    </row>
    <row r="1735" spans="1:19" x14ac:dyDescent="0.2">
      <c r="A1735" s="218" t="s">
        <v>258</v>
      </c>
      <c r="B1735" s="218" t="s">
        <v>207</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239</v>
      </c>
      <c r="Q1735" s="218" t="s">
        <v>240</v>
      </c>
      <c r="R1735" s="218" t="s">
        <v>249</v>
      </c>
      <c r="S1735" s="212">
        <v>44622.367766203701</v>
      </c>
    </row>
    <row r="1736" spans="1:19" x14ac:dyDescent="0.2">
      <c r="A1736" s="218" t="s">
        <v>258</v>
      </c>
      <c r="B1736" s="218" t="s">
        <v>207</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239</v>
      </c>
      <c r="Q1736" s="218" t="s">
        <v>240</v>
      </c>
      <c r="R1736" s="218" t="s">
        <v>249</v>
      </c>
      <c r="S1736" s="212">
        <v>44622.367766203701</v>
      </c>
    </row>
    <row r="1737" spans="1:19" x14ac:dyDescent="0.2">
      <c r="A1737" s="218" t="s">
        <v>258</v>
      </c>
      <c r="B1737" s="218" t="s">
        <v>207</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239</v>
      </c>
      <c r="Q1737" s="218" t="s">
        <v>240</v>
      </c>
      <c r="R1737" s="218" t="s">
        <v>249</v>
      </c>
      <c r="S1737" s="212">
        <v>44622.367766203701</v>
      </c>
    </row>
    <row r="1738" spans="1:19" x14ac:dyDescent="0.2">
      <c r="A1738" s="218" t="s">
        <v>258</v>
      </c>
      <c r="B1738" s="218" t="s">
        <v>207</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239</v>
      </c>
      <c r="Q1738" s="218" t="s">
        <v>240</v>
      </c>
      <c r="R1738" s="218" t="s">
        <v>249</v>
      </c>
      <c r="S1738" s="212">
        <v>44622.367766203701</v>
      </c>
    </row>
    <row r="1739" spans="1:19" x14ac:dyDescent="0.2">
      <c r="A1739" s="218" t="s">
        <v>258</v>
      </c>
      <c r="B1739" s="218" t="s">
        <v>207</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239</v>
      </c>
      <c r="Q1739" s="218" t="s">
        <v>240</v>
      </c>
      <c r="R1739" s="218" t="s">
        <v>249</v>
      </c>
      <c r="S1739" s="212">
        <v>44622.367766203701</v>
      </c>
    </row>
    <row r="1740" spans="1:19" x14ac:dyDescent="0.2">
      <c r="A1740" s="218" t="s">
        <v>258</v>
      </c>
      <c r="B1740" s="218" t="s">
        <v>207</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239</v>
      </c>
      <c r="Q1740" s="218" t="s">
        <v>240</v>
      </c>
      <c r="R1740" s="218" t="s">
        <v>249</v>
      </c>
      <c r="S1740" s="212">
        <v>44622.367766203701</v>
      </c>
    </row>
    <row r="1741" spans="1:19" x14ac:dyDescent="0.2">
      <c r="A1741" s="218" t="s">
        <v>258</v>
      </c>
      <c r="B1741" s="218" t="s">
        <v>207</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239</v>
      </c>
      <c r="Q1741" s="218" t="s">
        <v>240</v>
      </c>
      <c r="R1741" s="218" t="s">
        <v>249</v>
      </c>
      <c r="S1741" s="212">
        <v>44622.367766203701</v>
      </c>
    </row>
    <row r="1742" spans="1:19" x14ac:dyDescent="0.2">
      <c r="A1742" s="218" t="s">
        <v>258</v>
      </c>
      <c r="B1742" s="218" t="s">
        <v>207</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239</v>
      </c>
      <c r="Q1742" s="218" t="s">
        <v>240</v>
      </c>
      <c r="R1742" s="218" t="s">
        <v>249</v>
      </c>
      <c r="S1742" s="212">
        <v>44622.367766203701</v>
      </c>
    </row>
    <row r="1743" spans="1:19" x14ac:dyDescent="0.2">
      <c r="A1743" s="218" t="s">
        <v>258</v>
      </c>
      <c r="B1743" s="218" t="s">
        <v>207</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239</v>
      </c>
      <c r="Q1743" s="218" t="s">
        <v>240</v>
      </c>
      <c r="R1743" s="218" t="s">
        <v>249</v>
      </c>
      <c r="S1743" s="212">
        <v>44622.367766203701</v>
      </c>
    </row>
    <row r="1744" spans="1:19" x14ac:dyDescent="0.2">
      <c r="A1744" s="218" t="s">
        <v>258</v>
      </c>
      <c r="B1744" s="218" t="s">
        <v>207</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239</v>
      </c>
      <c r="Q1744" s="218" t="s">
        <v>240</v>
      </c>
      <c r="R1744" s="218" t="s">
        <v>249</v>
      </c>
      <c r="S1744" s="212">
        <v>44622.367766203701</v>
      </c>
    </row>
    <row r="1745" spans="1:19" x14ac:dyDescent="0.2">
      <c r="A1745" s="218" t="s">
        <v>258</v>
      </c>
      <c r="B1745" s="218" t="s">
        <v>207</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239</v>
      </c>
      <c r="Q1745" s="218" t="s">
        <v>240</v>
      </c>
      <c r="R1745" s="218" t="s">
        <v>249</v>
      </c>
      <c r="S1745" s="212">
        <v>44622.367766203701</v>
      </c>
    </row>
    <row r="1746" spans="1:19" x14ac:dyDescent="0.2">
      <c r="A1746" s="218" t="s">
        <v>258</v>
      </c>
      <c r="B1746" s="218" t="s">
        <v>207</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239</v>
      </c>
      <c r="Q1746" s="218" t="s">
        <v>240</v>
      </c>
      <c r="R1746" s="218" t="s">
        <v>249</v>
      </c>
      <c r="S1746" s="212">
        <v>44622.367766203701</v>
      </c>
    </row>
    <row r="1747" spans="1:19" x14ac:dyDescent="0.2">
      <c r="A1747" s="218" t="s">
        <v>258</v>
      </c>
      <c r="B1747" s="218" t="s">
        <v>207</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239</v>
      </c>
      <c r="Q1747" s="218" t="s">
        <v>240</v>
      </c>
      <c r="R1747" s="218" t="s">
        <v>249</v>
      </c>
      <c r="S1747" s="212">
        <v>44622.367766203701</v>
      </c>
    </row>
    <row r="1748" spans="1:19" x14ac:dyDescent="0.2">
      <c r="A1748" s="218" t="s">
        <v>258</v>
      </c>
      <c r="B1748" s="218" t="s">
        <v>207</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239</v>
      </c>
      <c r="Q1748" s="218" t="s">
        <v>240</v>
      </c>
      <c r="R1748" s="218" t="s">
        <v>249</v>
      </c>
      <c r="S1748" s="212">
        <v>44622.367766203701</v>
      </c>
    </row>
    <row r="1749" spans="1:19" x14ac:dyDescent="0.2">
      <c r="A1749" s="218" t="s">
        <v>258</v>
      </c>
      <c r="B1749" s="218" t="s">
        <v>207</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239</v>
      </c>
      <c r="Q1749" s="218" t="s">
        <v>240</v>
      </c>
      <c r="R1749" s="218" t="s">
        <v>249</v>
      </c>
      <c r="S1749" s="212">
        <v>44622.367766203701</v>
      </c>
    </row>
    <row r="1750" spans="1:19" x14ac:dyDescent="0.2">
      <c r="A1750" s="218" t="s">
        <v>258</v>
      </c>
      <c r="B1750" s="218" t="s">
        <v>207</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239</v>
      </c>
      <c r="Q1750" s="218" t="s">
        <v>240</v>
      </c>
      <c r="R1750" s="218" t="s">
        <v>249</v>
      </c>
      <c r="S1750" s="212">
        <v>44622.367766203701</v>
      </c>
    </row>
    <row r="1751" spans="1:19" x14ac:dyDescent="0.2">
      <c r="A1751" s="218" t="s">
        <v>258</v>
      </c>
      <c r="B1751" s="218" t="s">
        <v>207</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239</v>
      </c>
      <c r="Q1751" s="218" t="s">
        <v>240</v>
      </c>
      <c r="R1751" s="218" t="s">
        <v>249</v>
      </c>
      <c r="S1751" s="212">
        <v>44622.367766203701</v>
      </c>
    </row>
    <row r="1752" spans="1:19" x14ac:dyDescent="0.2">
      <c r="A1752" s="218" t="s">
        <v>258</v>
      </c>
      <c r="B1752" s="218" t="s">
        <v>207</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239</v>
      </c>
      <c r="Q1752" s="218" t="s">
        <v>240</v>
      </c>
      <c r="R1752" s="218" t="s">
        <v>249</v>
      </c>
      <c r="S1752" s="212">
        <v>44622.367766203701</v>
      </c>
    </row>
    <row r="1753" spans="1:19" x14ac:dyDescent="0.2">
      <c r="A1753" s="218" t="s">
        <v>258</v>
      </c>
      <c r="B1753" s="218" t="s">
        <v>207</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239</v>
      </c>
      <c r="Q1753" s="218" t="s">
        <v>240</v>
      </c>
      <c r="R1753" s="218" t="s">
        <v>249</v>
      </c>
      <c r="S1753" s="212">
        <v>44622.367766203701</v>
      </c>
    </row>
    <row r="1754" spans="1:19" x14ac:dyDescent="0.2">
      <c r="A1754" s="218" t="s">
        <v>258</v>
      </c>
      <c r="B1754" s="218" t="s">
        <v>207</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239</v>
      </c>
      <c r="Q1754" s="218" t="s">
        <v>240</v>
      </c>
      <c r="R1754" s="218" t="s">
        <v>249</v>
      </c>
      <c r="S1754" s="212">
        <v>44622.367766203701</v>
      </c>
    </row>
    <row r="1755" spans="1:19" x14ac:dyDescent="0.2">
      <c r="A1755" s="218" t="s">
        <v>258</v>
      </c>
      <c r="B1755" s="218" t="s">
        <v>207</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239</v>
      </c>
      <c r="Q1755" s="218" t="s">
        <v>240</v>
      </c>
      <c r="R1755" s="218" t="s">
        <v>249</v>
      </c>
      <c r="S1755" s="212">
        <v>44622.367766203701</v>
      </c>
    </row>
    <row r="1756" spans="1:19" x14ac:dyDescent="0.2">
      <c r="A1756" s="218" t="s">
        <v>258</v>
      </c>
      <c r="B1756" s="218" t="s">
        <v>207</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239</v>
      </c>
      <c r="Q1756" s="218" t="s">
        <v>240</v>
      </c>
      <c r="R1756" s="218" t="s">
        <v>249</v>
      </c>
      <c r="S1756" s="212">
        <v>44622.367766203701</v>
      </c>
    </row>
    <row r="1757" spans="1:19" x14ac:dyDescent="0.2">
      <c r="A1757" s="218" t="s">
        <v>258</v>
      </c>
      <c r="B1757" s="218" t="s">
        <v>207</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239</v>
      </c>
      <c r="Q1757" s="218" t="s">
        <v>240</v>
      </c>
      <c r="R1757" s="218" t="s">
        <v>249</v>
      </c>
      <c r="S1757" s="212">
        <v>44622.367766203701</v>
      </c>
    </row>
    <row r="1758" spans="1:19" x14ac:dyDescent="0.2">
      <c r="A1758" s="218" t="s">
        <v>258</v>
      </c>
      <c r="B1758" s="218" t="s">
        <v>207</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239</v>
      </c>
      <c r="Q1758" s="218" t="s">
        <v>240</v>
      </c>
      <c r="R1758" s="218" t="s">
        <v>249</v>
      </c>
      <c r="S1758" s="212">
        <v>44622.367766203701</v>
      </c>
    </row>
    <row r="1759" spans="1:19" x14ac:dyDescent="0.2">
      <c r="A1759" s="218" t="s">
        <v>258</v>
      </c>
      <c r="B1759" s="218" t="s">
        <v>207</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239</v>
      </c>
      <c r="Q1759" s="218" t="s">
        <v>240</v>
      </c>
      <c r="R1759" s="218" t="s">
        <v>249</v>
      </c>
      <c r="S1759" s="212">
        <v>44622.367766203701</v>
      </c>
    </row>
    <row r="1760" spans="1:19" x14ac:dyDescent="0.2">
      <c r="A1760" s="218" t="s">
        <v>258</v>
      </c>
      <c r="B1760" s="218" t="s">
        <v>207</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239</v>
      </c>
      <c r="Q1760" s="218" t="s">
        <v>240</v>
      </c>
      <c r="R1760" s="218" t="s">
        <v>249</v>
      </c>
      <c r="S1760" s="212">
        <v>44622.367766203701</v>
      </c>
    </row>
    <row r="1761" spans="1:19" x14ac:dyDescent="0.2">
      <c r="A1761" s="218" t="s">
        <v>258</v>
      </c>
      <c r="B1761" s="218" t="s">
        <v>207</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239</v>
      </c>
      <c r="Q1761" s="218" t="s">
        <v>240</v>
      </c>
      <c r="R1761" s="218" t="s">
        <v>249</v>
      </c>
      <c r="S1761" s="212">
        <v>44622.367766203701</v>
      </c>
    </row>
    <row r="1762" spans="1:19" x14ac:dyDescent="0.2">
      <c r="A1762" s="218" t="s">
        <v>258</v>
      </c>
      <c r="B1762" s="218" t="s">
        <v>207</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239</v>
      </c>
      <c r="Q1762" s="218" t="s">
        <v>240</v>
      </c>
      <c r="R1762" s="218" t="s">
        <v>249</v>
      </c>
      <c r="S1762" s="212">
        <v>44622.367766203701</v>
      </c>
    </row>
    <row r="1763" spans="1:19" x14ac:dyDescent="0.2">
      <c r="A1763" s="218" t="s">
        <v>258</v>
      </c>
      <c r="B1763" s="218" t="s">
        <v>207</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239</v>
      </c>
      <c r="Q1763" s="218" t="s">
        <v>240</v>
      </c>
      <c r="R1763" s="218" t="s">
        <v>249</v>
      </c>
      <c r="S1763" s="212">
        <v>44622.367766203701</v>
      </c>
    </row>
    <row r="1764" spans="1:19" x14ac:dyDescent="0.2">
      <c r="A1764" s="218" t="s">
        <v>258</v>
      </c>
      <c r="B1764" s="218" t="s">
        <v>207</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239</v>
      </c>
      <c r="Q1764" s="218" t="s">
        <v>240</v>
      </c>
      <c r="R1764" s="218" t="s">
        <v>249</v>
      </c>
      <c r="S1764" s="212">
        <v>44622.367766203701</v>
      </c>
    </row>
    <row r="1765" spans="1:19" x14ac:dyDescent="0.2">
      <c r="A1765" s="218" t="s">
        <v>258</v>
      </c>
      <c r="B1765" s="218" t="s">
        <v>207</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239</v>
      </c>
      <c r="Q1765" s="218" t="s">
        <v>240</v>
      </c>
      <c r="R1765" s="218" t="s">
        <v>249</v>
      </c>
      <c r="S1765" s="212">
        <v>44622.367766203701</v>
      </c>
    </row>
    <row r="1766" spans="1:19" x14ac:dyDescent="0.2">
      <c r="A1766" s="218" t="s">
        <v>258</v>
      </c>
      <c r="B1766" s="218" t="s">
        <v>207</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239</v>
      </c>
      <c r="Q1766" s="218" t="s">
        <v>240</v>
      </c>
      <c r="R1766" s="218" t="s">
        <v>249</v>
      </c>
      <c r="S1766" s="212">
        <v>44622.367766203701</v>
      </c>
    </row>
    <row r="1767" spans="1:19" x14ac:dyDescent="0.2">
      <c r="A1767" s="218" t="s">
        <v>258</v>
      </c>
      <c r="B1767" s="218" t="s">
        <v>207</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239</v>
      </c>
      <c r="Q1767" s="218" t="s">
        <v>240</v>
      </c>
      <c r="R1767" s="218" t="s">
        <v>249</v>
      </c>
      <c r="S1767" s="212">
        <v>44622.367766203701</v>
      </c>
    </row>
    <row r="1768" spans="1:19" x14ac:dyDescent="0.2">
      <c r="A1768" s="218" t="s">
        <v>258</v>
      </c>
      <c r="B1768" s="218" t="s">
        <v>207</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239</v>
      </c>
      <c r="Q1768" s="218" t="s">
        <v>240</v>
      </c>
      <c r="R1768" s="218" t="s">
        <v>249</v>
      </c>
      <c r="S1768" s="212">
        <v>44622.367766203701</v>
      </c>
    </row>
    <row r="1769" spans="1:19" x14ac:dyDescent="0.2">
      <c r="A1769" s="218" t="s">
        <v>258</v>
      </c>
      <c r="B1769" s="218" t="s">
        <v>207</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239</v>
      </c>
      <c r="Q1769" s="218" t="s">
        <v>240</v>
      </c>
      <c r="R1769" s="218" t="s">
        <v>249</v>
      </c>
      <c r="S1769" s="212">
        <v>44622.367766203701</v>
      </c>
    </row>
    <row r="1770" spans="1:19" x14ac:dyDescent="0.2">
      <c r="A1770" s="218" t="s">
        <v>258</v>
      </c>
      <c r="B1770" s="218" t="s">
        <v>207</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239</v>
      </c>
      <c r="Q1770" s="218" t="s">
        <v>240</v>
      </c>
      <c r="R1770" s="218" t="s">
        <v>249</v>
      </c>
      <c r="S1770" s="212">
        <v>44622.367766203701</v>
      </c>
    </row>
    <row r="1771" spans="1:19" x14ac:dyDescent="0.2">
      <c r="A1771" s="218" t="s">
        <v>258</v>
      </c>
      <c r="B1771" s="218" t="s">
        <v>207</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239</v>
      </c>
      <c r="Q1771" s="218" t="s">
        <v>240</v>
      </c>
      <c r="R1771" s="218" t="s">
        <v>249</v>
      </c>
      <c r="S1771" s="212">
        <v>44622.367766203701</v>
      </c>
    </row>
    <row r="1772" spans="1:19" x14ac:dyDescent="0.2">
      <c r="A1772" s="218" t="s">
        <v>258</v>
      </c>
      <c r="B1772" s="218" t="s">
        <v>207</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239</v>
      </c>
      <c r="Q1772" s="218" t="s">
        <v>240</v>
      </c>
      <c r="R1772" s="218" t="s">
        <v>249</v>
      </c>
      <c r="S1772" s="212">
        <v>44622.367766203701</v>
      </c>
    </row>
    <row r="1773" spans="1:19" x14ac:dyDescent="0.2">
      <c r="A1773" s="218" t="s">
        <v>258</v>
      </c>
      <c r="B1773" s="218" t="s">
        <v>207</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239</v>
      </c>
      <c r="Q1773" s="218" t="s">
        <v>240</v>
      </c>
      <c r="R1773" s="218" t="s">
        <v>249</v>
      </c>
      <c r="S1773" s="212">
        <v>44622.367766203701</v>
      </c>
    </row>
    <row r="1774" spans="1:19" x14ac:dyDescent="0.2">
      <c r="A1774" s="218" t="s">
        <v>258</v>
      </c>
      <c r="B1774" s="218" t="s">
        <v>207</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239</v>
      </c>
      <c r="Q1774" s="218" t="s">
        <v>240</v>
      </c>
      <c r="R1774" s="218" t="s">
        <v>249</v>
      </c>
      <c r="S1774" s="212">
        <v>44622.367766203701</v>
      </c>
    </row>
    <row r="1775" spans="1:19" x14ac:dyDescent="0.2">
      <c r="A1775" s="218" t="s">
        <v>258</v>
      </c>
      <c r="B1775" s="218" t="s">
        <v>207</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239</v>
      </c>
      <c r="Q1775" s="218" t="s">
        <v>240</v>
      </c>
      <c r="R1775" s="218" t="s">
        <v>249</v>
      </c>
      <c r="S1775" s="212">
        <v>44622.367766203701</v>
      </c>
    </row>
    <row r="1776" spans="1:19" x14ac:dyDescent="0.2">
      <c r="A1776" s="218" t="s">
        <v>258</v>
      </c>
      <c r="B1776" s="218" t="s">
        <v>207</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239</v>
      </c>
      <c r="Q1776" s="218" t="s">
        <v>240</v>
      </c>
      <c r="R1776" s="218" t="s">
        <v>249</v>
      </c>
      <c r="S1776" s="212">
        <v>44622.367766203701</v>
      </c>
    </row>
    <row r="1777" spans="1:19" x14ac:dyDescent="0.2">
      <c r="A1777" s="218" t="s">
        <v>258</v>
      </c>
      <c r="B1777" s="218" t="s">
        <v>207</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239</v>
      </c>
      <c r="Q1777" s="218" t="s">
        <v>240</v>
      </c>
      <c r="R1777" s="218" t="s">
        <v>249</v>
      </c>
      <c r="S1777" s="212">
        <v>44622.367766203701</v>
      </c>
    </row>
    <row r="1778" spans="1:19" x14ac:dyDescent="0.2">
      <c r="A1778" s="218" t="s">
        <v>258</v>
      </c>
      <c r="B1778" s="218" t="s">
        <v>207</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239</v>
      </c>
      <c r="Q1778" s="218" t="s">
        <v>240</v>
      </c>
      <c r="R1778" s="218" t="s">
        <v>249</v>
      </c>
      <c r="S1778" s="212">
        <v>44622.367766203701</v>
      </c>
    </row>
    <row r="1779" spans="1:19" x14ac:dyDescent="0.2">
      <c r="A1779" s="218" t="s">
        <v>258</v>
      </c>
      <c r="B1779" s="218" t="s">
        <v>207</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239</v>
      </c>
      <c r="Q1779" s="218" t="s">
        <v>240</v>
      </c>
      <c r="R1779" s="218" t="s">
        <v>249</v>
      </c>
      <c r="S1779" s="212">
        <v>44622.367766203701</v>
      </c>
    </row>
    <row r="1780" spans="1:19" x14ac:dyDescent="0.2">
      <c r="A1780" s="218" t="s">
        <v>258</v>
      </c>
      <c r="B1780" s="218" t="s">
        <v>207</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239</v>
      </c>
      <c r="Q1780" s="218" t="s">
        <v>240</v>
      </c>
      <c r="R1780" s="218" t="s">
        <v>249</v>
      </c>
      <c r="S1780" s="212">
        <v>44622.367766203701</v>
      </c>
    </row>
    <row r="1781" spans="1:19" x14ac:dyDescent="0.2">
      <c r="A1781" s="218" t="s">
        <v>258</v>
      </c>
      <c r="B1781" s="218" t="s">
        <v>207</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239</v>
      </c>
      <c r="Q1781" s="218" t="s">
        <v>240</v>
      </c>
      <c r="R1781" s="218" t="s">
        <v>249</v>
      </c>
      <c r="S1781" s="212">
        <v>44622.368101851855</v>
      </c>
    </row>
    <row r="1782" spans="1:19" x14ac:dyDescent="0.2">
      <c r="A1782" s="218" t="s">
        <v>258</v>
      </c>
      <c r="B1782" s="218" t="s">
        <v>207</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239</v>
      </c>
      <c r="Q1782" s="218" t="s">
        <v>240</v>
      </c>
      <c r="R1782" s="218" t="s">
        <v>249</v>
      </c>
      <c r="S1782" s="212">
        <v>44622.368101851855</v>
      </c>
    </row>
    <row r="1783" spans="1:19" x14ac:dyDescent="0.2">
      <c r="A1783" s="218" t="s">
        <v>258</v>
      </c>
      <c r="B1783" s="218" t="s">
        <v>207</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239</v>
      </c>
      <c r="Q1783" s="218" t="s">
        <v>240</v>
      </c>
      <c r="R1783" s="218" t="s">
        <v>249</v>
      </c>
      <c r="S1783" s="212">
        <v>44622.368101851855</v>
      </c>
    </row>
    <row r="1784" spans="1:19" x14ac:dyDescent="0.2">
      <c r="A1784" s="218" t="s">
        <v>258</v>
      </c>
      <c r="B1784" s="218" t="s">
        <v>207</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239</v>
      </c>
      <c r="Q1784" s="218" t="s">
        <v>240</v>
      </c>
      <c r="R1784" s="218" t="s">
        <v>249</v>
      </c>
      <c r="S1784" s="212">
        <v>44622.368101851855</v>
      </c>
    </row>
    <row r="1785" spans="1:19" x14ac:dyDescent="0.2">
      <c r="A1785" s="218" t="s">
        <v>258</v>
      </c>
      <c r="B1785" s="218" t="s">
        <v>207</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239</v>
      </c>
      <c r="Q1785" s="218" t="s">
        <v>240</v>
      </c>
      <c r="R1785" s="218" t="s">
        <v>249</v>
      </c>
      <c r="S1785" s="212">
        <v>44622.368101851855</v>
      </c>
    </row>
    <row r="1786" spans="1:19" x14ac:dyDescent="0.2">
      <c r="A1786" s="218" t="s">
        <v>258</v>
      </c>
      <c r="B1786" s="218" t="s">
        <v>207</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239</v>
      </c>
      <c r="Q1786" s="218" t="s">
        <v>240</v>
      </c>
      <c r="R1786" s="218" t="s">
        <v>249</v>
      </c>
      <c r="S1786" s="212">
        <v>44622.368101851855</v>
      </c>
    </row>
    <row r="1787" spans="1:19" x14ac:dyDescent="0.2">
      <c r="A1787" s="218" t="s">
        <v>258</v>
      </c>
      <c r="B1787" s="218" t="s">
        <v>207</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239</v>
      </c>
      <c r="Q1787" s="218" t="s">
        <v>240</v>
      </c>
      <c r="R1787" s="218" t="s">
        <v>249</v>
      </c>
      <c r="S1787" s="212">
        <v>44622.368101851855</v>
      </c>
    </row>
    <row r="1788" spans="1:19" x14ac:dyDescent="0.2">
      <c r="A1788" s="218" t="s">
        <v>258</v>
      </c>
      <c r="B1788" s="218" t="s">
        <v>207</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239</v>
      </c>
      <c r="Q1788" s="218" t="s">
        <v>240</v>
      </c>
      <c r="R1788" s="218" t="s">
        <v>249</v>
      </c>
      <c r="S1788" s="212">
        <v>44622.368101851855</v>
      </c>
    </row>
    <row r="1789" spans="1:19" x14ac:dyDescent="0.2">
      <c r="A1789" s="218" t="s">
        <v>258</v>
      </c>
      <c r="B1789" s="218" t="s">
        <v>207</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239</v>
      </c>
      <c r="Q1789" s="218" t="s">
        <v>240</v>
      </c>
      <c r="R1789" s="218" t="s">
        <v>249</v>
      </c>
      <c r="S1789" s="212">
        <v>44622.368101851855</v>
      </c>
    </row>
    <row r="1790" spans="1:19" x14ac:dyDescent="0.2">
      <c r="A1790" s="218" t="s">
        <v>258</v>
      </c>
      <c r="B1790" s="218" t="s">
        <v>207</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239</v>
      </c>
      <c r="Q1790" s="218" t="s">
        <v>240</v>
      </c>
      <c r="R1790" s="218" t="s">
        <v>249</v>
      </c>
      <c r="S1790" s="212">
        <v>44622.368101851855</v>
      </c>
    </row>
    <row r="1791" spans="1:19" x14ac:dyDescent="0.2">
      <c r="A1791" s="218" t="s">
        <v>258</v>
      </c>
      <c r="B1791" s="218" t="s">
        <v>207</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239</v>
      </c>
      <c r="Q1791" s="218" t="s">
        <v>240</v>
      </c>
      <c r="R1791" s="218" t="s">
        <v>249</v>
      </c>
      <c r="S1791" s="212">
        <v>44622.368101851855</v>
      </c>
    </row>
    <row r="1792" spans="1:19" x14ac:dyDescent="0.2">
      <c r="A1792" s="218" t="s">
        <v>258</v>
      </c>
      <c r="B1792" s="218" t="s">
        <v>207</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239</v>
      </c>
      <c r="Q1792" s="218" t="s">
        <v>240</v>
      </c>
      <c r="R1792" s="218" t="s">
        <v>249</v>
      </c>
      <c r="S1792" s="212">
        <v>44622.368101851855</v>
      </c>
    </row>
    <row r="1793" spans="1:19" x14ac:dyDescent="0.2">
      <c r="A1793" s="218" t="s">
        <v>258</v>
      </c>
      <c r="B1793" s="218" t="s">
        <v>207</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239</v>
      </c>
      <c r="Q1793" s="218" t="s">
        <v>240</v>
      </c>
      <c r="R1793" s="218" t="s">
        <v>249</v>
      </c>
      <c r="S1793" s="212">
        <v>44622.368101851855</v>
      </c>
    </row>
    <row r="1794" spans="1:19" x14ac:dyDescent="0.2">
      <c r="A1794" s="218" t="s">
        <v>258</v>
      </c>
      <c r="B1794" s="218" t="s">
        <v>207</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239</v>
      </c>
      <c r="Q1794" s="218" t="s">
        <v>240</v>
      </c>
      <c r="R1794" s="218" t="s">
        <v>249</v>
      </c>
      <c r="S1794" s="212">
        <v>44622.368101851855</v>
      </c>
    </row>
    <row r="1795" spans="1:19" x14ac:dyDescent="0.2">
      <c r="A1795" s="218" t="s">
        <v>258</v>
      </c>
      <c r="B1795" s="218" t="s">
        <v>207</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239</v>
      </c>
      <c r="Q1795" s="218" t="s">
        <v>240</v>
      </c>
      <c r="R1795" s="218" t="s">
        <v>249</v>
      </c>
      <c r="S1795" s="212">
        <v>44622.368101851855</v>
      </c>
    </row>
    <row r="1796" spans="1:19" x14ac:dyDescent="0.2">
      <c r="A1796" s="218" t="s">
        <v>258</v>
      </c>
      <c r="B1796" s="218" t="s">
        <v>207</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239</v>
      </c>
      <c r="Q1796" s="218" t="s">
        <v>240</v>
      </c>
      <c r="R1796" s="218" t="s">
        <v>249</v>
      </c>
      <c r="S1796" s="212">
        <v>44622.368101851855</v>
      </c>
    </row>
    <row r="1797" spans="1:19" x14ac:dyDescent="0.2">
      <c r="A1797" s="218" t="s">
        <v>258</v>
      </c>
      <c r="B1797" s="218" t="s">
        <v>207</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239</v>
      </c>
      <c r="Q1797" s="218" t="s">
        <v>240</v>
      </c>
      <c r="R1797" s="218" t="s">
        <v>249</v>
      </c>
      <c r="S1797" s="212">
        <v>44622.368101851855</v>
      </c>
    </row>
    <row r="1798" spans="1:19" x14ac:dyDescent="0.2">
      <c r="A1798" s="218" t="s">
        <v>258</v>
      </c>
      <c r="B1798" s="218" t="s">
        <v>207</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239</v>
      </c>
      <c r="Q1798" s="218" t="s">
        <v>240</v>
      </c>
      <c r="R1798" s="218" t="s">
        <v>249</v>
      </c>
      <c r="S1798" s="212">
        <v>44622.368101851855</v>
      </c>
    </row>
    <row r="1799" spans="1:19" x14ac:dyDescent="0.2">
      <c r="A1799" s="218" t="s">
        <v>258</v>
      </c>
      <c r="B1799" s="218" t="s">
        <v>207</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239</v>
      </c>
      <c r="Q1799" s="218" t="s">
        <v>240</v>
      </c>
      <c r="R1799" s="218" t="s">
        <v>249</v>
      </c>
      <c r="S1799" s="212">
        <v>44622.368101851855</v>
      </c>
    </row>
    <row r="1800" spans="1:19" x14ac:dyDescent="0.2">
      <c r="A1800" s="218" t="s">
        <v>258</v>
      </c>
      <c r="B1800" s="218" t="s">
        <v>207</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239</v>
      </c>
      <c r="Q1800" s="218" t="s">
        <v>240</v>
      </c>
      <c r="R1800" s="218" t="s">
        <v>249</v>
      </c>
      <c r="S1800" s="212">
        <v>44622.368101851855</v>
      </c>
    </row>
    <row r="1801" spans="1:19" x14ac:dyDescent="0.2">
      <c r="A1801" s="218" t="s">
        <v>258</v>
      </c>
      <c r="B1801" s="218" t="s">
        <v>207</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239</v>
      </c>
      <c r="Q1801" s="218" t="s">
        <v>240</v>
      </c>
      <c r="R1801" s="218" t="s">
        <v>249</v>
      </c>
      <c r="S1801" s="212">
        <v>44622.368101851855</v>
      </c>
    </row>
    <row r="1802" spans="1:19" x14ac:dyDescent="0.2">
      <c r="A1802" s="218" t="s">
        <v>258</v>
      </c>
      <c r="B1802" s="218" t="s">
        <v>207</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239</v>
      </c>
      <c r="Q1802" s="218" t="s">
        <v>240</v>
      </c>
      <c r="R1802" s="218" t="s">
        <v>249</v>
      </c>
      <c r="S1802" s="212">
        <v>44622.368101851855</v>
      </c>
    </row>
    <row r="1803" spans="1:19" x14ac:dyDescent="0.2">
      <c r="A1803" s="218" t="s">
        <v>258</v>
      </c>
      <c r="B1803" s="218" t="s">
        <v>207</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239</v>
      </c>
      <c r="Q1803" s="218" t="s">
        <v>240</v>
      </c>
      <c r="R1803" s="218" t="s">
        <v>249</v>
      </c>
      <c r="S1803" s="212">
        <v>44622.368101851855</v>
      </c>
    </row>
    <row r="1804" spans="1:19" x14ac:dyDescent="0.2">
      <c r="A1804" s="218" t="s">
        <v>258</v>
      </c>
      <c r="B1804" s="218" t="s">
        <v>207</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239</v>
      </c>
      <c r="Q1804" s="218" t="s">
        <v>240</v>
      </c>
      <c r="R1804" s="218" t="s">
        <v>249</v>
      </c>
      <c r="S1804" s="212">
        <v>44622.368101851855</v>
      </c>
    </row>
    <row r="1805" spans="1:19" x14ac:dyDescent="0.2">
      <c r="A1805" s="218" t="s">
        <v>258</v>
      </c>
      <c r="B1805" s="218" t="s">
        <v>207</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239</v>
      </c>
      <c r="Q1805" s="218" t="s">
        <v>240</v>
      </c>
      <c r="R1805" s="218" t="s">
        <v>249</v>
      </c>
      <c r="S1805" s="212">
        <v>44622.368101851855</v>
      </c>
    </row>
    <row r="1806" spans="1:19" x14ac:dyDescent="0.2">
      <c r="A1806" s="218" t="s">
        <v>258</v>
      </c>
      <c r="B1806" s="218" t="s">
        <v>207</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239</v>
      </c>
      <c r="Q1806" s="218" t="s">
        <v>240</v>
      </c>
      <c r="R1806" s="218" t="s">
        <v>249</v>
      </c>
      <c r="S1806" s="212">
        <v>44622.368101851855</v>
      </c>
    </row>
    <row r="1807" spans="1:19" x14ac:dyDescent="0.2">
      <c r="A1807" s="218" t="s">
        <v>258</v>
      </c>
      <c r="B1807" s="218" t="s">
        <v>207</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239</v>
      </c>
      <c r="Q1807" s="218" t="s">
        <v>240</v>
      </c>
      <c r="R1807" s="218" t="s">
        <v>249</v>
      </c>
      <c r="S1807" s="212">
        <v>44622.368101851855</v>
      </c>
    </row>
    <row r="1808" spans="1:19" x14ac:dyDescent="0.2">
      <c r="A1808" s="218" t="s">
        <v>258</v>
      </c>
      <c r="B1808" s="218" t="s">
        <v>207</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239</v>
      </c>
      <c r="Q1808" s="218" t="s">
        <v>240</v>
      </c>
      <c r="R1808" s="218" t="s">
        <v>249</v>
      </c>
      <c r="S1808" s="212">
        <v>44622.368101851855</v>
      </c>
    </row>
    <row r="1809" spans="1:19" x14ac:dyDescent="0.2">
      <c r="A1809" s="218" t="s">
        <v>258</v>
      </c>
      <c r="B1809" s="218" t="s">
        <v>207</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239</v>
      </c>
      <c r="Q1809" s="218" t="s">
        <v>240</v>
      </c>
      <c r="R1809" s="218" t="s">
        <v>249</v>
      </c>
      <c r="S1809" s="212">
        <v>44622.368101851855</v>
      </c>
    </row>
    <row r="1810" spans="1:19" x14ac:dyDescent="0.2">
      <c r="A1810" s="218" t="s">
        <v>258</v>
      </c>
      <c r="B1810" s="218" t="s">
        <v>207</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239</v>
      </c>
      <c r="Q1810" s="218" t="s">
        <v>240</v>
      </c>
      <c r="R1810" s="218" t="s">
        <v>249</v>
      </c>
      <c r="S1810" s="212">
        <v>44622.368101851855</v>
      </c>
    </row>
    <row r="1811" spans="1:19" x14ac:dyDescent="0.2">
      <c r="A1811" s="218" t="s">
        <v>258</v>
      </c>
      <c r="B1811" s="218" t="s">
        <v>207</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239</v>
      </c>
      <c r="Q1811" s="218" t="s">
        <v>240</v>
      </c>
      <c r="R1811" s="218" t="s">
        <v>249</v>
      </c>
      <c r="S1811" s="212">
        <v>44622.368101851855</v>
      </c>
    </row>
    <row r="1812" spans="1:19" x14ac:dyDescent="0.2">
      <c r="A1812" s="218" t="s">
        <v>258</v>
      </c>
      <c r="B1812" s="218" t="s">
        <v>207</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239</v>
      </c>
      <c r="Q1812" s="218" t="s">
        <v>240</v>
      </c>
      <c r="R1812" s="218" t="s">
        <v>249</v>
      </c>
      <c r="S1812" s="212">
        <v>44622.368101851855</v>
      </c>
    </row>
    <row r="1813" spans="1:19" x14ac:dyDescent="0.2">
      <c r="A1813" s="218" t="s">
        <v>258</v>
      </c>
      <c r="B1813" s="218" t="s">
        <v>207</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239</v>
      </c>
      <c r="Q1813" s="218" t="s">
        <v>240</v>
      </c>
      <c r="R1813" s="218" t="s">
        <v>249</v>
      </c>
      <c r="S1813" s="212">
        <v>44622.368101851855</v>
      </c>
    </row>
    <row r="1814" spans="1:19" x14ac:dyDescent="0.2">
      <c r="A1814" s="218" t="s">
        <v>258</v>
      </c>
      <c r="B1814" s="218" t="s">
        <v>207</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239</v>
      </c>
      <c r="Q1814" s="218" t="s">
        <v>240</v>
      </c>
      <c r="R1814" s="218" t="s">
        <v>249</v>
      </c>
      <c r="S1814" s="212">
        <v>44622.368101851855</v>
      </c>
    </row>
    <row r="1815" spans="1:19" x14ac:dyDescent="0.2">
      <c r="A1815" s="218" t="s">
        <v>258</v>
      </c>
      <c r="B1815" s="218" t="s">
        <v>207</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239</v>
      </c>
      <c r="Q1815" s="218" t="s">
        <v>240</v>
      </c>
      <c r="R1815" s="218" t="s">
        <v>249</v>
      </c>
      <c r="S1815" s="212">
        <v>44622.368101851855</v>
      </c>
    </row>
    <row r="1816" spans="1:19" x14ac:dyDescent="0.2">
      <c r="A1816" s="218" t="s">
        <v>258</v>
      </c>
      <c r="B1816" s="218" t="s">
        <v>207</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239</v>
      </c>
      <c r="Q1816" s="218" t="s">
        <v>240</v>
      </c>
      <c r="R1816" s="218" t="s">
        <v>249</v>
      </c>
      <c r="S1816" s="212">
        <v>44622.368101851855</v>
      </c>
    </row>
    <row r="1817" spans="1:19" x14ac:dyDescent="0.2">
      <c r="A1817" s="218" t="s">
        <v>258</v>
      </c>
      <c r="B1817" s="218" t="s">
        <v>207</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239</v>
      </c>
      <c r="Q1817" s="218" t="s">
        <v>240</v>
      </c>
      <c r="R1817" s="218" t="s">
        <v>249</v>
      </c>
      <c r="S1817" s="212">
        <v>44622.368101851855</v>
      </c>
    </row>
    <row r="1818" spans="1:19" x14ac:dyDescent="0.2">
      <c r="A1818" s="218" t="s">
        <v>258</v>
      </c>
      <c r="B1818" s="218" t="s">
        <v>207</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239</v>
      </c>
      <c r="Q1818" s="218" t="s">
        <v>240</v>
      </c>
      <c r="R1818" s="218" t="s">
        <v>249</v>
      </c>
      <c r="S1818" s="212">
        <v>44622.368101851855</v>
      </c>
    </row>
    <row r="1819" spans="1:19" x14ac:dyDescent="0.2">
      <c r="A1819" s="218" t="s">
        <v>258</v>
      </c>
      <c r="B1819" s="218" t="s">
        <v>207</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242</v>
      </c>
      <c r="Q1819" s="218" t="s">
        <v>240</v>
      </c>
      <c r="R1819" s="218" t="s">
        <v>249</v>
      </c>
      <c r="S1819" s="212">
        <v>44622.368101851855</v>
      </c>
    </row>
    <row r="1820" spans="1:19" x14ac:dyDescent="0.2">
      <c r="A1820" s="218" t="s">
        <v>258</v>
      </c>
      <c r="B1820" s="218" t="s">
        <v>207</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242</v>
      </c>
      <c r="Q1820" s="218" t="s">
        <v>240</v>
      </c>
      <c r="R1820" s="218" t="s">
        <v>249</v>
      </c>
      <c r="S1820" s="212">
        <v>44622.368101851855</v>
      </c>
    </row>
    <row r="1821" spans="1:19" x14ac:dyDescent="0.2">
      <c r="A1821" s="218" t="s">
        <v>258</v>
      </c>
      <c r="B1821" s="218" t="s">
        <v>207</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242</v>
      </c>
      <c r="Q1821" s="218" t="s">
        <v>240</v>
      </c>
      <c r="R1821" s="218" t="s">
        <v>249</v>
      </c>
      <c r="S1821" s="212">
        <v>44622.368101851855</v>
      </c>
    </row>
    <row r="1822" spans="1:19" x14ac:dyDescent="0.2">
      <c r="A1822" s="218" t="s">
        <v>258</v>
      </c>
      <c r="B1822" s="218" t="s">
        <v>207</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242</v>
      </c>
      <c r="Q1822" s="218" t="s">
        <v>240</v>
      </c>
      <c r="R1822" s="218" t="s">
        <v>249</v>
      </c>
      <c r="S1822" s="212">
        <v>44622.368101851855</v>
      </c>
    </row>
    <row r="1823" spans="1:19" x14ac:dyDescent="0.2">
      <c r="A1823" s="218" t="s">
        <v>258</v>
      </c>
      <c r="B1823" s="218" t="s">
        <v>207</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242</v>
      </c>
      <c r="Q1823" s="218" t="s">
        <v>240</v>
      </c>
      <c r="R1823" s="218" t="s">
        <v>249</v>
      </c>
      <c r="S1823" s="212">
        <v>44622.368101851855</v>
      </c>
    </row>
    <row r="1824" spans="1:19" x14ac:dyDescent="0.2">
      <c r="A1824" s="218" t="s">
        <v>258</v>
      </c>
      <c r="B1824" s="218" t="s">
        <v>207</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241</v>
      </c>
      <c r="Q1824" s="218" t="s">
        <v>240</v>
      </c>
      <c r="R1824" s="218" t="s">
        <v>249</v>
      </c>
      <c r="S1824" s="212">
        <v>44622.368101851855</v>
      </c>
    </row>
    <row r="1825" spans="1:19" x14ac:dyDescent="0.2">
      <c r="A1825" s="218" t="s">
        <v>258</v>
      </c>
      <c r="B1825" s="218" t="s">
        <v>207</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241</v>
      </c>
      <c r="Q1825" s="218" t="s">
        <v>240</v>
      </c>
      <c r="R1825" s="218" t="s">
        <v>249</v>
      </c>
      <c r="S1825" s="212">
        <v>44622.368101851855</v>
      </c>
    </row>
    <row r="1826" spans="1:19" x14ac:dyDescent="0.2">
      <c r="A1826" s="218" t="s">
        <v>258</v>
      </c>
      <c r="B1826" s="218" t="s">
        <v>207</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241</v>
      </c>
      <c r="Q1826" s="218" t="s">
        <v>240</v>
      </c>
      <c r="R1826" s="218" t="s">
        <v>249</v>
      </c>
      <c r="S1826" s="212">
        <v>44622.368101851855</v>
      </c>
    </row>
    <row r="1827" spans="1:19" x14ac:dyDescent="0.2">
      <c r="A1827" s="218" t="s">
        <v>258</v>
      </c>
      <c r="B1827" s="218" t="s">
        <v>207</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241</v>
      </c>
      <c r="Q1827" s="218" t="s">
        <v>240</v>
      </c>
      <c r="R1827" s="218" t="s">
        <v>249</v>
      </c>
      <c r="S1827" s="212">
        <v>44622.368101851855</v>
      </c>
    </row>
    <row r="1828" spans="1:19" x14ac:dyDescent="0.2">
      <c r="A1828" s="218" t="s">
        <v>258</v>
      </c>
      <c r="B1828" s="218" t="s">
        <v>207</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241</v>
      </c>
      <c r="Q1828" s="218" t="s">
        <v>240</v>
      </c>
      <c r="R1828" s="218" t="s">
        <v>249</v>
      </c>
      <c r="S1828" s="212">
        <v>44622.368101851855</v>
      </c>
    </row>
    <row r="1829" spans="1:19" x14ac:dyDescent="0.2">
      <c r="A1829" s="218" t="s">
        <v>258</v>
      </c>
      <c r="B1829" s="218" t="s">
        <v>207</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241</v>
      </c>
      <c r="Q1829" s="218" t="s">
        <v>240</v>
      </c>
      <c r="R1829" s="218" t="s">
        <v>249</v>
      </c>
      <c r="S1829" s="212">
        <v>44622.368101851855</v>
      </c>
    </row>
    <row r="1830" spans="1:19" x14ac:dyDescent="0.2">
      <c r="A1830" s="218" t="s">
        <v>258</v>
      </c>
      <c r="B1830" s="218" t="s">
        <v>207</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241</v>
      </c>
      <c r="Q1830" s="218" t="s">
        <v>240</v>
      </c>
      <c r="R1830" s="218" t="s">
        <v>249</v>
      </c>
      <c r="S1830" s="212">
        <v>44622.368101851855</v>
      </c>
    </row>
    <row r="1831" spans="1:19" x14ac:dyDescent="0.2">
      <c r="A1831" s="218" t="s">
        <v>258</v>
      </c>
      <c r="B1831" s="218" t="s">
        <v>207</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241</v>
      </c>
      <c r="Q1831" s="218" t="s">
        <v>240</v>
      </c>
      <c r="R1831" s="218" t="s">
        <v>249</v>
      </c>
      <c r="S1831" s="212">
        <v>44622.368101851855</v>
      </c>
    </row>
    <row r="1832" spans="1:19" x14ac:dyDescent="0.2">
      <c r="A1832" s="218" t="s">
        <v>258</v>
      </c>
      <c r="B1832" s="218" t="s">
        <v>207</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241</v>
      </c>
      <c r="Q1832" s="218" t="s">
        <v>240</v>
      </c>
      <c r="R1832" s="218" t="s">
        <v>249</v>
      </c>
      <c r="S1832" s="212">
        <v>44622.368101851855</v>
      </c>
    </row>
    <row r="1833" spans="1:19" x14ac:dyDescent="0.2">
      <c r="A1833" s="218" t="s">
        <v>258</v>
      </c>
      <c r="B1833" s="218" t="s">
        <v>207</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241</v>
      </c>
      <c r="Q1833" s="218" t="s">
        <v>240</v>
      </c>
      <c r="R1833" s="218" t="s">
        <v>249</v>
      </c>
      <c r="S1833" s="212">
        <v>44622.368101851855</v>
      </c>
    </row>
    <row r="1834" spans="1:19" x14ac:dyDescent="0.2">
      <c r="A1834" s="218" t="s">
        <v>258</v>
      </c>
      <c r="B1834" s="218" t="s">
        <v>207</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241</v>
      </c>
      <c r="Q1834" s="218" t="s">
        <v>240</v>
      </c>
      <c r="R1834" s="218" t="s">
        <v>249</v>
      </c>
      <c r="S1834" s="212">
        <v>44622.368101851855</v>
      </c>
    </row>
    <row r="1835" spans="1:19" x14ac:dyDescent="0.2">
      <c r="A1835" s="218" t="s">
        <v>258</v>
      </c>
      <c r="B1835" s="218" t="s">
        <v>207</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241</v>
      </c>
      <c r="Q1835" s="218" t="s">
        <v>240</v>
      </c>
      <c r="R1835" s="218" t="s">
        <v>249</v>
      </c>
      <c r="S1835" s="212">
        <v>44622.368101851855</v>
      </c>
    </row>
    <row r="1836" spans="1:19" x14ac:dyDescent="0.2">
      <c r="A1836" s="218" t="s">
        <v>258</v>
      </c>
      <c r="B1836" s="218" t="s">
        <v>207</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241</v>
      </c>
      <c r="Q1836" s="218" t="s">
        <v>240</v>
      </c>
      <c r="R1836" s="218" t="s">
        <v>249</v>
      </c>
      <c r="S1836" s="212">
        <v>44622.368101851855</v>
      </c>
    </row>
    <row r="1837" spans="1:19" x14ac:dyDescent="0.2">
      <c r="A1837" s="218" t="s">
        <v>258</v>
      </c>
      <c r="B1837" s="218" t="s">
        <v>207</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241</v>
      </c>
      <c r="Q1837" s="218" t="s">
        <v>240</v>
      </c>
      <c r="R1837" s="218" t="s">
        <v>249</v>
      </c>
      <c r="S1837" s="212">
        <v>44622.368101851855</v>
      </c>
    </row>
    <row r="1838" spans="1:19" x14ac:dyDescent="0.2">
      <c r="A1838" s="218" t="s">
        <v>258</v>
      </c>
      <c r="B1838" s="218" t="s">
        <v>207</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241</v>
      </c>
      <c r="Q1838" s="218" t="s">
        <v>240</v>
      </c>
      <c r="R1838" s="218" t="s">
        <v>249</v>
      </c>
      <c r="S1838" s="212">
        <v>44622.368101851855</v>
      </c>
    </row>
    <row r="1839" spans="1:19" x14ac:dyDescent="0.2">
      <c r="A1839" s="218" t="s">
        <v>258</v>
      </c>
      <c r="B1839" s="218" t="s">
        <v>207</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241</v>
      </c>
      <c r="Q1839" s="218" t="s">
        <v>240</v>
      </c>
      <c r="R1839" s="218" t="s">
        <v>249</v>
      </c>
      <c r="S1839" s="212">
        <v>44622.368101851855</v>
      </c>
    </row>
    <row r="1840" spans="1:19" x14ac:dyDescent="0.2">
      <c r="A1840" s="218" t="s">
        <v>258</v>
      </c>
      <c r="B1840" s="218" t="s">
        <v>207</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241</v>
      </c>
      <c r="Q1840" s="218" t="s">
        <v>240</v>
      </c>
      <c r="R1840" s="218" t="s">
        <v>249</v>
      </c>
      <c r="S1840" s="212">
        <v>44622.368101851855</v>
      </c>
    </row>
    <row r="1841" spans="1:19" x14ac:dyDescent="0.2">
      <c r="A1841" s="218" t="s">
        <v>258</v>
      </c>
      <c r="B1841" s="218" t="s">
        <v>207</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241</v>
      </c>
      <c r="Q1841" s="218" t="s">
        <v>240</v>
      </c>
      <c r="R1841" s="218" t="s">
        <v>249</v>
      </c>
      <c r="S1841" s="212">
        <v>44622.368101851855</v>
      </c>
    </row>
    <row r="1842" spans="1:19" x14ac:dyDescent="0.2">
      <c r="A1842" s="218" t="s">
        <v>258</v>
      </c>
      <c r="B1842" s="218" t="s">
        <v>207</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241</v>
      </c>
      <c r="Q1842" s="218" t="s">
        <v>240</v>
      </c>
      <c r="R1842" s="218" t="s">
        <v>249</v>
      </c>
      <c r="S1842" s="212">
        <v>44622.368101851855</v>
      </c>
    </row>
    <row r="1843" spans="1:19" x14ac:dyDescent="0.2">
      <c r="A1843" s="218" t="s">
        <v>258</v>
      </c>
      <c r="B1843" s="218" t="s">
        <v>207</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241</v>
      </c>
      <c r="Q1843" s="218" t="s">
        <v>240</v>
      </c>
      <c r="R1843" s="218" t="s">
        <v>249</v>
      </c>
      <c r="S1843" s="212">
        <v>44622.368101851855</v>
      </c>
    </row>
    <row r="1844" spans="1:19" x14ac:dyDescent="0.2">
      <c r="A1844" s="218" t="s">
        <v>258</v>
      </c>
      <c r="B1844" s="218" t="s">
        <v>207</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241</v>
      </c>
      <c r="Q1844" s="218" t="s">
        <v>240</v>
      </c>
      <c r="R1844" s="218" t="s">
        <v>249</v>
      </c>
      <c r="S1844" s="212">
        <v>44622.368101851855</v>
      </c>
    </row>
    <row r="1845" spans="1:19" x14ac:dyDescent="0.2">
      <c r="A1845" s="218" t="s">
        <v>258</v>
      </c>
      <c r="B1845" s="218" t="s">
        <v>207</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241</v>
      </c>
      <c r="Q1845" s="218" t="s">
        <v>240</v>
      </c>
      <c r="R1845" s="218" t="s">
        <v>249</v>
      </c>
      <c r="S1845" s="212">
        <v>44622.368101851855</v>
      </c>
    </row>
    <row r="1846" spans="1:19" x14ac:dyDescent="0.2">
      <c r="A1846" s="218" t="s">
        <v>258</v>
      </c>
      <c r="B1846" s="218" t="s">
        <v>207</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241</v>
      </c>
      <c r="Q1846" s="218" t="s">
        <v>240</v>
      </c>
      <c r="R1846" s="218" t="s">
        <v>249</v>
      </c>
      <c r="S1846" s="212">
        <v>44622.368101851855</v>
      </c>
    </row>
    <row r="1847" spans="1:19" x14ac:dyDescent="0.2">
      <c r="A1847" s="218" t="s">
        <v>258</v>
      </c>
      <c r="B1847" s="218" t="s">
        <v>207</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241</v>
      </c>
      <c r="Q1847" s="218" t="s">
        <v>240</v>
      </c>
      <c r="R1847" s="218" t="s">
        <v>249</v>
      </c>
      <c r="S1847" s="212">
        <v>44622.368101851855</v>
      </c>
    </row>
    <row r="1848" spans="1:19" x14ac:dyDescent="0.2">
      <c r="A1848" s="218" t="s">
        <v>258</v>
      </c>
      <c r="B1848" s="218" t="s">
        <v>207</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241</v>
      </c>
      <c r="Q1848" s="218" t="s">
        <v>240</v>
      </c>
      <c r="R1848" s="218" t="s">
        <v>249</v>
      </c>
      <c r="S1848" s="212">
        <v>44622.368101851855</v>
      </c>
    </row>
    <row r="1849" spans="1:19" x14ac:dyDescent="0.2">
      <c r="A1849" s="218" t="s">
        <v>258</v>
      </c>
      <c r="B1849" s="218" t="s">
        <v>207</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241</v>
      </c>
      <c r="Q1849" s="218" t="s">
        <v>240</v>
      </c>
      <c r="R1849" s="218" t="s">
        <v>249</v>
      </c>
      <c r="S1849" s="212">
        <v>44622.368101851855</v>
      </c>
    </row>
    <row r="1850" spans="1:19" x14ac:dyDescent="0.2">
      <c r="A1850" s="218" t="s">
        <v>258</v>
      </c>
      <c r="B1850" s="218" t="s">
        <v>207</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241</v>
      </c>
      <c r="Q1850" s="218" t="s">
        <v>240</v>
      </c>
      <c r="R1850" s="218" t="s">
        <v>249</v>
      </c>
      <c r="S1850" s="212">
        <v>44622.368101851855</v>
      </c>
    </row>
    <row r="1851" spans="1:19" x14ac:dyDescent="0.2">
      <c r="A1851" s="218" t="s">
        <v>258</v>
      </c>
      <c r="B1851" s="218" t="s">
        <v>207</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241</v>
      </c>
      <c r="Q1851" s="218" t="s">
        <v>240</v>
      </c>
      <c r="R1851" s="218" t="s">
        <v>249</v>
      </c>
      <c r="S1851" s="212">
        <v>44622.368101851855</v>
      </c>
    </row>
    <row r="1852" spans="1:19" x14ac:dyDescent="0.2">
      <c r="A1852" s="218" t="s">
        <v>258</v>
      </c>
      <c r="B1852" s="218" t="s">
        <v>207</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241</v>
      </c>
      <c r="Q1852" s="218" t="s">
        <v>240</v>
      </c>
      <c r="R1852" s="218" t="s">
        <v>249</v>
      </c>
      <c r="S1852" s="212">
        <v>44622.368101851855</v>
      </c>
    </row>
    <row r="1853" spans="1:19" x14ac:dyDescent="0.2">
      <c r="A1853" s="218" t="s">
        <v>258</v>
      </c>
      <c r="B1853" s="218" t="s">
        <v>207</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241</v>
      </c>
      <c r="Q1853" s="218" t="s">
        <v>240</v>
      </c>
      <c r="R1853" s="218" t="s">
        <v>249</v>
      </c>
      <c r="S1853" s="212">
        <v>44622.368101851855</v>
      </c>
    </row>
    <row r="1854" spans="1:19" x14ac:dyDescent="0.2">
      <c r="A1854" s="218" t="s">
        <v>258</v>
      </c>
      <c r="B1854" s="218" t="s">
        <v>207</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241</v>
      </c>
      <c r="Q1854" s="218" t="s">
        <v>240</v>
      </c>
      <c r="R1854" s="218" t="s">
        <v>249</v>
      </c>
      <c r="S1854" s="212">
        <v>44622.368101851855</v>
      </c>
    </row>
    <row r="1855" spans="1:19" x14ac:dyDescent="0.2">
      <c r="A1855" s="218" t="s">
        <v>258</v>
      </c>
      <c r="B1855" s="218" t="s">
        <v>207</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241</v>
      </c>
      <c r="Q1855" s="218" t="s">
        <v>240</v>
      </c>
      <c r="R1855" s="218" t="s">
        <v>249</v>
      </c>
      <c r="S1855" s="212">
        <v>44622.368101851855</v>
      </c>
    </row>
    <row r="1856" spans="1:19" x14ac:dyDescent="0.2">
      <c r="A1856" s="218" t="s">
        <v>258</v>
      </c>
      <c r="B1856" s="218" t="s">
        <v>207</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241</v>
      </c>
      <c r="Q1856" s="218" t="s">
        <v>240</v>
      </c>
      <c r="R1856" s="218" t="s">
        <v>249</v>
      </c>
      <c r="S1856" s="212">
        <v>44622.368101851855</v>
      </c>
    </row>
    <row r="1857" spans="1:19" x14ac:dyDescent="0.2">
      <c r="A1857" s="218" t="s">
        <v>258</v>
      </c>
      <c r="B1857" s="218" t="s">
        <v>207</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241</v>
      </c>
      <c r="Q1857" s="218" t="s">
        <v>240</v>
      </c>
      <c r="R1857" s="218" t="s">
        <v>249</v>
      </c>
      <c r="S1857" s="212">
        <v>44622.368101851855</v>
      </c>
    </row>
    <row r="1858" spans="1:19" x14ac:dyDescent="0.2">
      <c r="A1858" s="218" t="s">
        <v>258</v>
      </c>
      <c r="B1858" s="218" t="s">
        <v>207</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241</v>
      </c>
      <c r="Q1858" s="218" t="s">
        <v>240</v>
      </c>
      <c r="R1858" s="218" t="s">
        <v>249</v>
      </c>
      <c r="S1858" s="212">
        <v>44622.368101851855</v>
      </c>
    </row>
    <row r="1859" spans="1:19" x14ac:dyDescent="0.2">
      <c r="A1859" s="218" t="s">
        <v>258</v>
      </c>
      <c r="B1859" s="218" t="s">
        <v>207</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241</v>
      </c>
      <c r="Q1859" s="218" t="s">
        <v>240</v>
      </c>
      <c r="R1859" s="218" t="s">
        <v>249</v>
      </c>
      <c r="S1859" s="212">
        <v>44622.368101851855</v>
      </c>
    </row>
    <row r="1860" spans="1:19" x14ac:dyDescent="0.2">
      <c r="A1860" s="218" t="s">
        <v>258</v>
      </c>
      <c r="B1860" s="218" t="s">
        <v>207</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241</v>
      </c>
      <c r="Q1860" s="218" t="s">
        <v>240</v>
      </c>
      <c r="R1860" s="218" t="s">
        <v>249</v>
      </c>
      <c r="S1860" s="212">
        <v>44622.368101851855</v>
      </c>
    </row>
    <row r="1861" spans="1:19" x14ac:dyDescent="0.2">
      <c r="A1861" s="218" t="s">
        <v>258</v>
      </c>
      <c r="B1861" s="218" t="s">
        <v>207</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241</v>
      </c>
      <c r="Q1861" s="218" t="s">
        <v>240</v>
      </c>
      <c r="R1861" s="218" t="s">
        <v>249</v>
      </c>
      <c r="S1861" s="212">
        <v>44622.368101851855</v>
      </c>
    </row>
    <row r="1862" spans="1:19" x14ac:dyDescent="0.2">
      <c r="A1862" s="218" t="s">
        <v>258</v>
      </c>
      <c r="B1862" s="218" t="s">
        <v>207</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241</v>
      </c>
      <c r="Q1862" s="218" t="s">
        <v>240</v>
      </c>
      <c r="R1862" s="218" t="s">
        <v>249</v>
      </c>
      <c r="S1862" s="212">
        <v>44622.368101851855</v>
      </c>
    </row>
    <row r="1863" spans="1:19" x14ac:dyDescent="0.2">
      <c r="A1863" s="218" t="s">
        <v>258</v>
      </c>
      <c r="B1863" s="218" t="s">
        <v>207</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241</v>
      </c>
      <c r="Q1863" s="218" t="s">
        <v>240</v>
      </c>
      <c r="R1863" s="218" t="s">
        <v>249</v>
      </c>
      <c r="S1863" s="212">
        <v>44622.368101851855</v>
      </c>
    </row>
    <row r="1864" spans="1:19" x14ac:dyDescent="0.2">
      <c r="A1864" s="218" t="s">
        <v>258</v>
      </c>
      <c r="B1864" s="218" t="s">
        <v>207</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241</v>
      </c>
      <c r="Q1864" s="218" t="s">
        <v>240</v>
      </c>
      <c r="R1864" s="218" t="s">
        <v>249</v>
      </c>
      <c r="S1864" s="212">
        <v>44622.368101851855</v>
      </c>
    </row>
    <row r="1865" spans="1:19" x14ac:dyDescent="0.2">
      <c r="A1865" s="218" t="s">
        <v>258</v>
      </c>
      <c r="B1865" s="218" t="s">
        <v>207</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241</v>
      </c>
      <c r="Q1865" s="218" t="s">
        <v>240</v>
      </c>
      <c r="R1865" s="218" t="s">
        <v>249</v>
      </c>
      <c r="S1865" s="212">
        <v>44622.368101851855</v>
      </c>
    </row>
    <row r="1866" spans="1:19" x14ac:dyDescent="0.2">
      <c r="A1866" s="218" t="s">
        <v>258</v>
      </c>
      <c r="B1866" s="218" t="s">
        <v>207</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241</v>
      </c>
      <c r="Q1866" s="218" t="s">
        <v>240</v>
      </c>
      <c r="R1866" s="218" t="s">
        <v>249</v>
      </c>
      <c r="S1866" s="212">
        <v>44622.368101851855</v>
      </c>
    </row>
    <row r="1867" spans="1:19" x14ac:dyDescent="0.2">
      <c r="A1867" s="218" t="s">
        <v>258</v>
      </c>
      <c r="B1867" s="218" t="s">
        <v>207</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241</v>
      </c>
      <c r="Q1867" s="218" t="s">
        <v>240</v>
      </c>
      <c r="R1867" s="218" t="s">
        <v>249</v>
      </c>
      <c r="S1867" s="212">
        <v>44622.368101851855</v>
      </c>
    </row>
    <row r="1868" spans="1:19" x14ac:dyDescent="0.2">
      <c r="A1868" s="218" t="s">
        <v>258</v>
      </c>
      <c r="B1868" s="218" t="s">
        <v>207</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241</v>
      </c>
      <c r="Q1868" s="218" t="s">
        <v>240</v>
      </c>
      <c r="R1868" s="218" t="s">
        <v>249</v>
      </c>
      <c r="S1868" s="212">
        <v>44622.368101851855</v>
      </c>
    </row>
    <row r="1869" spans="1:19" x14ac:dyDescent="0.2">
      <c r="A1869" s="218" t="s">
        <v>258</v>
      </c>
      <c r="B1869" s="218" t="s">
        <v>207</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241</v>
      </c>
      <c r="Q1869" s="218" t="s">
        <v>240</v>
      </c>
      <c r="R1869" s="218" t="s">
        <v>249</v>
      </c>
      <c r="S1869" s="212">
        <v>44622.368101851855</v>
      </c>
    </row>
    <row r="1870" spans="1:19" x14ac:dyDescent="0.2">
      <c r="A1870" s="218" t="s">
        <v>258</v>
      </c>
      <c r="B1870" s="218" t="s">
        <v>207</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241</v>
      </c>
      <c r="Q1870" s="218" t="s">
        <v>240</v>
      </c>
      <c r="R1870" s="218" t="s">
        <v>249</v>
      </c>
      <c r="S1870" s="212">
        <v>44622.368101851855</v>
      </c>
    </row>
    <row r="1871" spans="1:19" x14ac:dyDescent="0.2">
      <c r="A1871" s="218" t="s">
        <v>258</v>
      </c>
      <c r="B1871" s="218" t="s">
        <v>207</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241</v>
      </c>
      <c r="Q1871" s="218" t="s">
        <v>240</v>
      </c>
      <c r="R1871" s="218" t="s">
        <v>249</v>
      </c>
      <c r="S1871" s="212">
        <v>44622.368101851855</v>
      </c>
    </row>
    <row r="1872" spans="1:19" x14ac:dyDescent="0.2">
      <c r="A1872" s="218" t="s">
        <v>258</v>
      </c>
      <c r="B1872" s="218" t="s">
        <v>207</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241</v>
      </c>
      <c r="Q1872" s="218" t="s">
        <v>240</v>
      </c>
      <c r="R1872" s="218" t="s">
        <v>249</v>
      </c>
      <c r="S1872" s="212">
        <v>44622.368101851855</v>
      </c>
    </row>
    <row r="1873" spans="1:19" x14ac:dyDescent="0.2">
      <c r="A1873" s="218" t="s">
        <v>258</v>
      </c>
      <c r="B1873" s="218" t="s">
        <v>207</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241</v>
      </c>
      <c r="Q1873" s="218" t="s">
        <v>240</v>
      </c>
      <c r="R1873" s="218" t="s">
        <v>249</v>
      </c>
      <c r="S1873" s="212">
        <v>44622.368101851855</v>
      </c>
    </row>
    <row r="1874" spans="1:19" x14ac:dyDescent="0.2">
      <c r="A1874" s="218" t="s">
        <v>258</v>
      </c>
      <c r="B1874" s="218" t="s">
        <v>207</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241</v>
      </c>
      <c r="Q1874" s="218" t="s">
        <v>240</v>
      </c>
      <c r="R1874" s="218" t="s">
        <v>249</v>
      </c>
      <c r="S1874" s="212">
        <v>44622.368101851855</v>
      </c>
    </row>
    <row r="1875" spans="1:19" x14ac:dyDescent="0.2">
      <c r="A1875" s="218" t="s">
        <v>258</v>
      </c>
      <c r="B1875" s="218" t="s">
        <v>207</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241</v>
      </c>
      <c r="Q1875" s="218" t="s">
        <v>240</v>
      </c>
      <c r="R1875" s="218" t="s">
        <v>249</v>
      </c>
      <c r="S1875" s="212">
        <v>44622.368101851855</v>
      </c>
    </row>
    <row r="1876" spans="1:19" x14ac:dyDescent="0.2">
      <c r="A1876" s="218" t="s">
        <v>258</v>
      </c>
      <c r="B1876" s="218" t="s">
        <v>207</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241</v>
      </c>
      <c r="Q1876" s="218" t="s">
        <v>240</v>
      </c>
      <c r="R1876" s="218" t="s">
        <v>249</v>
      </c>
      <c r="S1876" s="212">
        <v>44622.368101851855</v>
      </c>
    </row>
    <row r="1877" spans="1:19" x14ac:dyDescent="0.2">
      <c r="A1877" s="218" t="s">
        <v>258</v>
      </c>
      <c r="B1877" s="218" t="s">
        <v>207</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241</v>
      </c>
      <c r="Q1877" s="218" t="s">
        <v>240</v>
      </c>
      <c r="R1877" s="218" t="s">
        <v>249</v>
      </c>
      <c r="S1877" s="212">
        <v>44622.368101851855</v>
      </c>
    </row>
    <row r="1878" spans="1:19" x14ac:dyDescent="0.2">
      <c r="A1878" s="218" t="s">
        <v>258</v>
      </c>
      <c r="B1878" s="218" t="s">
        <v>207</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241</v>
      </c>
      <c r="Q1878" s="218" t="s">
        <v>240</v>
      </c>
      <c r="R1878" s="218" t="s">
        <v>249</v>
      </c>
      <c r="S1878" s="212">
        <v>44622.368101851855</v>
      </c>
    </row>
    <row r="1879" spans="1:19" x14ac:dyDescent="0.2">
      <c r="A1879" s="218" t="s">
        <v>258</v>
      </c>
      <c r="B1879" s="218" t="s">
        <v>207</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241</v>
      </c>
      <c r="Q1879" s="218" t="s">
        <v>240</v>
      </c>
      <c r="R1879" s="218" t="s">
        <v>249</v>
      </c>
      <c r="S1879" s="212">
        <v>44622.368101851855</v>
      </c>
    </row>
    <row r="1880" spans="1:19" x14ac:dyDescent="0.2">
      <c r="A1880" s="218" t="s">
        <v>258</v>
      </c>
      <c r="B1880" s="218" t="s">
        <v>207</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241</v>
      </c>
      <c r="Q1880" s="218" t="s">
        <v>240</v>
      </c>
      <c r="R1880" s="218" t="s">
        <v>249</v>
      </c>
      <c r="S1880" s="212">
        <v>44622.368101851855</v>
      </c>
    </row>
    <row r="1881" spans="1:19" x14ac:dyDescent="0.2">
      <c r="A1881" s="218" t="s">
        <v>258</v>
      </c>
      <c r="B1881" s="218" t="s">
        <v>207</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241</v>
      </c>
      <c r="Q1881" s="218" t="s">
        <v>240</v>
      </c>
      <c r="R1881" s="218" t="s">
        <v>249</v>
      </c>
      <c r="S1881" s="212">
        <v>44622.368101851855</v>
      </c>
    </row>
    <row r="1882" spans="1:19" x14ac:dyDescent="0.2">
      <c r="A1882" s="218" t="s">
        <v>258</v>
      </c>
      <c r="B1882" s="218" t="s">
        <v>207</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241</v>
      </c>
      <c r="Q1882" s="218" t="s">
        <v>240</v>
      </c>
      <c r="R1882" s="218" t="s">
        <v>249</v>
      </c>
      <c r="S1882" s="212">
        <v>44622.368101851855</v>
      </c>
    </row>
    <row r="1883" spans="1:19" x14ac:dyDescent="0.2">
      <c r="A1883" s="218" t="s">
        <v>258</v>
      </c>
      <c r="B1883" s="218" t="s">
        <v>207</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241</v>
      </c>
      <c r="Q1883" s="218" t="s">
        <v>240</v>
      </c>
      <c r="R1883" s="218" t="s">
        <v>249</v>
      </c>
      <c r="S1883" s="212">
        <v>44622.368101851855</v>
      </c>
    </row>
    <row r="1884" spans="1:19" x14ac:dyDescent="0.2">
      <c r="A1884" s="218" t="s">
        <v>258</v>
      </c>
      <c r="B1884" s="218" t="s">
        <v>207</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241</v>
      </c>
      <c r="Q1884" s="218" t="s">
        <v>240</v>
      </c>
      <c r="R1884" s="218" t="s">
        <v>249</v>
      </c>
      <c r="S1884" s="212">
        <v>44622.368101851855</v>
      </c>
    </row>
    <row r="1885" spans="1:19" x14ac:dyDescent="0.2">
      <c r="A1885" s="218" t="s">
        <v>258</v>
      </c>
      <c r="B1885" s="218" t="s">
        <v>207</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241</v>
      </c>
      <c r="Q1885" s="218" t="s">
        <v>240</v>
      </c>
      <c r="R1885" s="218" t="s">
        <v>249</v>
      </c>
      <c r="S1885" s="212">
        <v>44622.368101851855</v>
      </c>
    </row>
    <row r="1886" spans="1:19" x14ac:dyDescent="0.2">
      <c r="A1886" s="218" t="s">
        <v>258</v>
      </c>
      <c r="B1886" s="218" t="s">
        <v>207</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241</v>
      </c>
      <c r="Q1886" s="218" t="s">
        <v>240</v>
      </c>
      <c r="R1886" s="218" t="s">
        <v>249</v>
      </c>
      <c r="S1886" s="212">
        <v>44622.368101851855</v>
      </c>
    </row>
    <row r="1887" spans="1:19" x14ac:dyDescent="0.2">
      <c r="A1887" s="218" t="s">
        <v>258</v>
      </c>
      <c r="B1887" s="218" t="s">
        <v>207</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241</v>
      </c>
      <c r="Q1887" s="218" t="s">
        <v>240</v>
      </c>
      <c r="R1887" s="218" t="s">
        <v>249</v>
      </c>
      <c r="S1887" s="212">
        <v>44622.368101851855</v>
      </c>
    </row>
    <row r="1888" spans="1:19" x14ac:dyDescent="0.2">
      <c r="A1888" s="218" t="s">
        <v>258</v>
      </c>
      <c r="B1888" s="218" t="s">
        <v>207</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241</v>
      </c>
      <c r="Q1888" s="218" t="s">
        <v>240</v>
      </c>
      <c r="R1888" s="218" t="s">
        <v>249</v>
      </c>
      <c r="S1888" s="212">
        <v>44622.368101851855</v>
      </c>
    </row>
    <row r="1889" spans="1:19" x14ac:dyDescent="0.2">
      <c r="A1889" s="218" t="s">
        <v>258</v>
      </c>
      <c r="B1889" s="218" t="s">
        <v>207</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241</v>
      </c>
      <c r="Q1889" s="218" t="s">
        <v>240</v>
      </c>
      <c r="R1889" s="218" t="s">
        <v>249</v>
      </c>
      <c r="S1889" s="212">
        <v>44622.368101851855</v>
      </c>
    </row>
    <row r="1890" spans="1:19" x14ac:dyDescent="0.2">
      <c r="A1890" s="218" t="s">
        <v>258</v>
      </c>
      <c r="B1890" s="218" t="s">
        <v>207</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241</v>
      </c>
      <c r="Q1890" s="218" t="s">
        <v>240</v>
      </c>
      <c r="R1890" s="218" t="s">
        <v>249</v>
      </c>
      <c r="S1890" s="212">
        <v>44622.368101851855</v>
      </c>
    </row>
    <row r="1891" spans="1:19" x14ac:dyDescent="0.2">
      <c r="A1891" s="218" t="s">
        <v>258</v>
      </c>
      <c r="B1891" s="218" t="s">
        <v>207</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241</v>
      </c>
      <c r="Q1891" s="218" t="s">
        <v>240</v>
      </c>
      <c r="R1891" s="218" t="s">
        <v>249</v>
      </c>
      <c r="S1891" s="212">
        <v>44622.368101851855</v>
      </c>
    </row>
    <row r="1892" spans="1:19" x14ac:dyDescent="0.2">
      <c r="A1892" s="218" t="s">
        <v>258</v>
      </c>
      <c r="B1892" s="218" t="s">
        <v>207</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241</v>
      </c>
      <c r="Q1892" s="218" t="s">
        <v>240</v>
      </c>
      <c r="R1892" s="218" t="s">
        <v>249</v>
      </c>
      <c r="S1892" s="212">
        <v>44622.368101851855</v>
      </c>
    </row>
    <row r="1893" spans="1:19" x14ac:dyDescent="0.2">
      <c r="A1893" s="218" t="s">
        <v>258</v>
      </c>
      <c r="B1893" s="218" t="s">
        <v>207</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241</v>
      </c>
      <c r="Q1893" s="218" t="s">
        <v>240</v>
      </c>
      <c r="R1893" s="218" t="s">
        <v>249</v>
      </c>
      <c r="S1893" s="212">
        <v>44622.368101851855</v>
      </c>
    </row>
    <row r="1894" spans="1:19" x14ac:dyDescent="0.2">
      <c r="A1894" s="218" t="s">
        <v>258</v>
      </c>
      <c r="B1894" s="218" t="s">
        <v>207</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241</v>
      </c>
      <c r="Q1894" s="218" t="s">
        <v>240</v>
      </c>
      <c r="R1894" s="218" t="s">
        <v>249</v>
      </c>
      <c r="S1894" s="212">
        <v>44622.368101851855</v>
      </c>
    </row>
    <row r="1895" spans="1:19" x14ac:dyDescent="0.2">
      <c r="A1895" s="218" t="s">
        <v>258</v>
      </c>
      <c r="B1895" s="218" t="s">
        <v>207</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241</v>
      </c>
      <c r="Q1895" s="218" t="s">
        <v>240</v>
      </c>
      <c r="R1895" s="218" t="s">
        <v>249</v>
      </c>
      <c r="S1895" s="212">
        <v>44622.368101851855</v>
      </c>
    </row>
    <row r="1896" spans="1:19" x14ac:dyDescent="0.2">
      <c r="A1896" s="218" t="s">
        <v>258</v>
      </c>
      <c r="B1896" s="218" t="s">
        <v>207</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241</v>
      </c>
      <c r="Q1896" s="218" t="s">
        <v>240</v>
      </c>
      <c r="R1896" s="218" t="s">
        <v>249</v>
      </c>
      <c r="S1896" s="212">
        <v>44622.368101851855</v>
      </c>
    </row>
    <row r="1897" spans="1:19" x14ac:dyDescent="0.2">
      <c r="A1897" s="218" t="s">
        <v>258</v>
      </c>
      <c r="B1897" s="218" t="s">
        <v>207</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241</v>
      </c>
      <c r="Q1897" s="218" t="s">
        <v>240</v>
      </c>
      <c r="R1897" s="218" t="s">
        <v>249</v>
      </c>
      <c r="S1897" s="212">
        <v>44622.368101851855</v>
      </c>
    </row>
    <row r="1898" spans="1:19" x14ac:dyDescent="0.2">
      <c r="A1898" s="218" t="s">
        <v>258</v>
      </c>
      <c r="B1898" s="218" t="s">
        <v>207</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241</v>
      </c>
      <c r="Q1898" s="218" t="s">
        <v>240</v>
      </c>
      <c r="R1898" s="218" t="s">
        <v>249</v>
      </c>
      <c r="S1898" s="212">
        <v>44622.368101851855</v>
      </c>
    </row>
    <row r="1899" spans="1:19" x14ac:dyDescent="0.2">
      <c r="A1899" s="218" t="s">
        <v>258</v>
      </c>
      <c r="B1899" s="218" t="s">
        <v>207</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241</v>
      </c>
      <c r="Q1899" s="218" t="s">
        <v>240</v>
      </c>
      <c r="R1899" s="218" t="s">
        <v>249</v>
      </c>
      <c r="S1899" s="212">
        <v>44622.368101851855</v>
      </c>
    </row>
    <row r="1900" spans="1:19" x14ac:dyDescent="0.2">
      <c r="A1900" s="218" t="s">
        <v>258</v>
      </c>
      <c r="B1900" s="218" t="s">
        <v>207</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241</v>
      </c>
      <c r="Q1900" s="218" t="s">
        <v>240</v>
      </c>
      <c r="R1900" s="218" t="s">
        <v>249</v>
      </c>
      <c r="S1900" s="212">
        <v>44622.368101851855</v>
      </c>
    </row>
    <row r="1901" spans="1:19" x14ac:dyDescent="0.2">
      <c r="A1901" s="218" t="s">
        <v>258</v>
      </c>
      <c r="B1901" s="218" t="s">
        <v>207</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241</v>
      </c>
      <c r="Q1901" s="218" t="s">
        <v>240</v>
      </c>
      <c r="R1901" s="218" t="s">
        <v>249</v>
      </c>
      <c r="S1901" s="212">
        <v>44622.368101851855</v>
      </c>
    </row>
    <row r="1902" spans="1:19" x14ac:dyDescent="0.2">
      <c r="A1902" s="218" t="s">
        <v>258</v>
      </c>
      <c r="B1902" s="218" t="s">
        <v>207</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241</v>
      </c>
      <c r="Q1902" s="218" t="s">
        <v>240</v>
      </c>
      <c r="R1902" s="218" t="s">
        <v>249</v>
      </c>
      <c r="S1902" s="212">
        <v>44622.368101851855</v>
      </c>
    </row>
    <row r="1903" spans="1:19" x14ac:dyDescent="0.2">
      <c r="A1903" s="218" t="s">
        <v>258</v>
      </c>
      <c r="B1903" s="218" t="s">
        <v>207</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241</v>
      </c>
      <c r="Q1903" s="218" t="s">
        <v>240</v>
      </c>
      <c r="R1903" s="218" t="s">
        <v>249</v>
      </c>
      <c r="S1903" s="212">
        <v>44622.368101851855</v>
      </c>
    </row>
    <row r="1904" spans="1:19" x14ac:dyDescent="0.2">
      <c r="A1904" s="218" t="s">
        <v>258</v>
      </c>
      <c r="B1904" s="218" t="s">
        <v>207</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241</v>
      </c>
      <c r="Q1904" s="218" t="s">
        <v>240</v>
      </c>
      <c r="R1904" s="218" t="s">
        <v>249</v>
      </c>
      <c r="S1904" s="212">
        <v>44622.368101851855</v>
      </c>
    </row>
    <row r="1905" spans="1:19" x14ac:dyDescent="0.2">
      <c r="A1905" s="218" t="s">
        <v>258</v>
      </c>
      <c r="B1905" s="218" t="s">
        <v>207</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241</v>
      </c>
      <c r="Q1905" s="218" t="s">
        <v>240</v>
      </c>
      <c r="R1905" s="218" t="s">
        <v>249</v>
      </c>
      <c r="S1905" s="212">
        <v>44622.368101851855</v>
      </c>
    </row>
    <row r="1906" spans="1:19" x14ac:dyDescent="0.2">
      <c r="A1906" s="218" t="s">
        <v>258</v>
      </c>
      <c r="B1906" s="218" t="s">
        <v>207</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241</v>
      </c>
      <c r="Q1906" s="218" t="s">
        <v>240</v>
      </c>
      <c r="R1906" s="218" t="s">
        <v>249</v>
      </c>
      <c r="S1906" s="212">
        <v>44622.368101851855</v>
      </c>
    </row>
    <row r="1907" spans="1:19" x14ac:dyDescent="0.2">
      <c r="A1907" s="218" t="s">
        <v>258</v>
      </c>
      <c r="B1907" s="218" t="s">
        <v>207</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241</v>
      </c>
      <c r="Q1907" s="218" t="s">
        <v>240</v>
      </c>
      <c r="R1907" s="218" t="s">
        <v>249</v>
      </c>
      <c r="S1907" s="212">
        <v>44622.368101851855</v>
      </c>
    </row>
    <row r="1908" spans="1:19" x14ac:dyDescent="0.2">
      <c r="A1908" s="218" t="s">
        <v>258</v>
      </c>
      <c r="B1908" s="218" t="s">
        <v>207</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241</v>
      </c>
      <c r="Q1908" s="218" t="s">
        <v>240</v>
      </c>
      <c r="R1908" s="218" t="s">
        <v>249</v>
      </c>
      <c r="S1908" s="212">
        <v>44622.368101851855</v>
      </c>
    </row>
    <row r="1909" spans="1:19" x14ac:dyDescent="0.2">
      <c r="A1909" s="218" t="s">
        <v>258</v>
      </c>
      <c r="B1909" s="218" t="s">
        <v>207</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241</v>
      </c>
      <c r="Q1909" s="218" t="s">
        <v>240</v>
      </c>
      <c r="R1909" s="218" t="s">
        <v>249</v>
      </c>
      <c r="S1909" s="212">
        <v>44622.368101851855</v>
      </c>
    </row>
    <row r="1910" spans="1:19" x14ac:dyDescent="0.2">
      <c r="A1910" s="218" t="s">
        <v>258</v>
      </c>
      <c r="B1910" s="218" t="s">
        <v>207</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241</v>
      </c>
      <c r="Q1910" s="218" t="s">
        <v>240</v>
      </c>
      <c r="R1910" s="218" t="s">
        <v>249</v>
      </c>
      <c r="S1910" s="212">
        <v>44622.368101851855</v>
      </c>
    </row>
    <row r="1911" spans="1:19" x14ac:dyDescent="0.2">
      <c r="A1911" s="218" t="s">
        <v>258</v>
      </c>
      <c r="B1911" s="218" t="s">
        <v>207</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241</v>
      </c>
      <c r="Q1911" s="218" t="s">
        <v>240</v>
      </c>
      <c r="R1911" s="218" t="s">
        <v>249</v>
      </c>
      <c r="S1911" s="212">
        <v>44622.368101851855</v>
      </c>
    </row>
    <row r="1912" spans="1:19" x14ac:dyDescent="0.2">
      <c r="A1912" s="218" t="s">
        <v>258</v>
      </c>
      <c r="B1912" s="218" t="s">
        <v>207</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241</v>
      </c>
      <c r="Q1912" s="218" t="s">
        <v>240</v>
      </c>
      <c r="R1912" s="218" t="s">
        <v>249</v>
      </c>
      <c r="S1912" s="212">
        <v>44622.368101851855</v>
      </c>
    </row>
    <row r="1913" spans="1:19" x14ac:dyDescent="0.2">
      <c r="A1913" s="218" t="s">
        <v>258</v>
      </c>
      <c r="B1913" s="218" t="s">
        <v>207</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241</v>
      </c>
      <c r="Q1913" s="218" t="s">
        <v>240</v>
      </c>
      <c r="R1913" s="218" t="s">
        <v>249</v>
      </c>
      <c r="S1913" s="212">
        <v>44622.368101851855</v>
      </c>
    </row>
    <row r="1914" spans="1:19" x14ac:dyDescent="0.2">
      <c r="A1914" s="218" t="s">
        <v>258</v>
      </c>
      <c r="B1914" s="218" t="s">
        <v>207</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241</v>
      </c>
      <c r="Q1914" s="218" t="s">
        <v>240</v>
      </c>
      <c r="R1914" s="218" t="s">
        <v>249</v>
      </c>
      <c r="S1914" s="212">
        <v>44622.368101851855</v>
      </c>
    </row>
    <row r="1915" spans="1:19" x14ac:dyDescent="0.2">
      <c r="A1915" s="218" t="s">
        <v>258</v>
      </c>
      <c r="B1915" s="218" t="s">
        <v>207</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241</v>
      </c>
      <c r="Q1915" s="218" t="s">
        <v>240</v>
      </c>
      <c r="R1915" s="218" t="s">
        <v>249</v>
      </c>
      <c r="S1915" s="212">
        <v>44622.368101851855</v>
      </c>
    </row>
    <row r="1916" spans="1:19" x14ac:dyDescent="0.2">
      <c r="A1916" s="218" t="s">
        <v>258</v>
      </c>
      <c r="B1916" s="218" t="s">
        <v>207</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241</v>
      </c>
      <c r="Q1916" s="218" t="s">
        <v>240</v>
      </c>
      <c r="R1916" s="218" t="s">
        <v>249</v>
      </c>
      <c r="S1916" s="212">
        <v>44622.368101851855</v>
      </c>
    </row>
    <row r="1917" spans="1:19" x14ac:dyDescent="0.2">
      <c r="A1917" s="218" t="s">
        <v>258</v>
      </c>
      <c r="B1917" s="218" t="s">
        <v>207</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241</v>
      </c>
      <c r="Q1917" s="218" t="s">
        <v>240</v>
      </c>
      <c r="R1917" s="218" t="s">
        <v>249</v>
      </c>
      <c r="S1917" s="212">
        <v>44622.368101851855</v>
      </c>
    </row>
    <row r="1918" spans="1:19" x14ac:dyDescent="0.2">
      <c r="A1918" s="218" t="s">
        <v>258</v>
      </c>
      <c r="B1918" s="218" t="s">
        <v>207</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241</v>
      </c>
      <c r="Q1918" s="218" t="s">
        <v>240</v>
      </c>
      <c r="R1918" s="218" t="s">
        <v>249</v>
      </c>
      <c r="S1918" s="212">
        <v>44622.368101851855</v>
      </c>
    </row>
    <row r="1919" spans="1:19" x14ac:dyDescent="0.2">
      <c r="A1919" s="218" t="s">
        <v>258</v>
      </c>
      <c r="B1919" s="218" t="s">
        <v>207</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241</v>
      </c>
      <c r="Q1919" s="218" t="s">
        <v>240</v>
      </c>
      <c r="R1919" s="218" t="s">
        <v>249</v>
      </c>
      <c r="S1919" s="212">
        <v>44622.368101851855</v>
      </c>
    </row>
    <row r="1920" spans="1:19" x14ac:dyDescent="0.2">
      <c r="A1920" s="218" t="s">
        <v>258</v>
      </c>
      <c r="B1920" s="218" t="s">
        <v>207</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241</v>
      </c>
      <c r="Q1920" s="218" t="s">
        <v>240</v>
      </c>
      <c r="R1920" s="218" t="s">
        <v>249</v>
      </c>
      <c r="S1920" s="212">
        <v>44622.368101851855</v>
      </c>
    </row>
    <row r="1921" spans="1:19" x14ac:dyDescent="0.2">
      <c r="A1921" s="218" t="s">
        <v>258</v>
      </c>
      <c r="B1921" s="218" t="s">
        <v>207</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241</v>
      </c>
      <c r="Q1921" s="218" t="s">
        <v>240</v>
      </c>
      <c r="R1921" s="218" t="s">
        <v>249</v>
      </c>
      <c r="S1921" s="212">
        <v>44622.368101851855</v>
      </c>
    </row>
    <row r="1922" spans="1:19" x14ac:dyDescent="0.2">
      <c r="A1922" s="218" t="s">
        <v>258</v>
      </c>
      <c r="B1922" s="218" t="s">
        <v>207</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241</v>
      </c>
      <c r="Q1922" s="218" t="s">
        <v>240</v>
      </c>
      <c r="R1922" s="218" t="s">
        <v>249</v>
      </c>
      <c r="S1922" s="212">
        <v>44622.368101851855</v>
      </c>
    </row>
    <row r="1923" spans="1:19" x14ac:dyDescent="0.2">
      <c r="A1923" s="218" t="s">
        <v>258</v>
      </c>
      <c r="B1923" s="218" t="s">
        <v>207</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241</v>
      </c>
      <c r="Q1923" s="218" t="s">
        <v>240</v>
      </c>
      <c r="R1923" s="218" t="s">
        <v>249</v>
      </c>
      <c r="S1923" s="212">
        <v>44622.368101851855</v>
      </c>
    </row>
    <row r="1924" spans="1:19" x14ac:dyDescent="0.2">
      <c r="A1924" s="218" t="s">
        <v>258</v>
      </c>
      <c r="B1924" s="218" t="s">
        <v>207</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241</v>
      </c>
      <c r="Q1924" s="218" t="s">
        <v>240</v>
      </c>
      <c r="R1924" s="218" t="s">
        <v>249</v>
      </c>
      <c r="S1924" s="212">
        <v>44622.368101851855</v>
      </c>
    </row>
    <row r="1925" spans="1:19" x14ac:dyDescent="0.2">
      <c r="A1925" s="218" t="s">
        <v>258</v>
      </c>
      <c r="B1925" s="218" t="s">
        <v>207</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241</v>
      </c>
      <c r="Q1925" s="218" t="s">
        <v>240</v>
      </c>
      <c r="R1925" s="218" t="s">
        <v>249</v>
      </c>
      <c r="S1925" s="212">
        <v>44622.368356481478</v>
      </c>
    </row>
    <row r="1926" spans="1:19" x14ac:dyDescent="0.2">
      <c r="A1926" s="218" t="s">
        <v>258</v>
      </c>
      <c r="B1926" s="218" t="s">
        <v>207</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241</v>
      </c>
      <c r="Q1926" s="218" t="s">
        <v>240</v>
      </c>
      <c r="R1926" s="218" t="s">
        <v>249</v>
      </c>
      <c r="S1926" s="212">
        <v>44622.368356481478</v>
      </c>
    </row>
    <row r="1927" spans="1:19" x14ac:dyDescent="0.2">
      <c r="A1927" s="218" t="s">
        <v>258</v>
      </c>
      <c r="B1927" s="218" t="s">
        <v>207</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241</v>
      </c>
      <c r="Q1927" s="218" t="s">
        <v>240</v>
      </c>
      <c r="R1927" s="218" t="s">
        <v>249</v>
      </c>
      <c r="S1927" s="212">
        <v>44622.368356481478</v>
      </c>
    </row>
    <row r="1928" spans="1:19" x14ac:dyDescent="0.2">
      <c r="A1928" s="218" t="s">
        <v>258</v>
      </c>
      <c r="B1928" s="218" t="s">
        <v>207</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241</v>
      </c>
      <c r="Q1928" s="218" t="s">
        <v>240</v>
      </c>
      <c r="R1928" s="218" t="s">
        <v>249</v>
      </c>
      <c r="S1928" s="212">
        <v>44622.368344907409</v>
      </c>
    </row>
    <row r="1929" spans="1:19" x14ac:dyDescent="0.2">
      <c r="A1929" s="218" t="s">
        <v>258</v>
      </c>
      <c r="B1929" s="218" t="s">
        <v>207</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241</v>
      </c>
      <c r="Q1929" s="218" t="s">
        <v>240</v>
      </c>
      <c r="R1929" s="218" t="s">
        <v>249</v>
      </c>
      <c r="S1929" s="212">
        <v>44622.368356481478</v>
      </c>
    </row>
    <row r="1930" spans="1:19" x14ac:dyDescent="0.2">
      <c r="A1930" s="218" t="s">
        <v>258</v>
      </c>
      <c r="B1930" s="218" t="s">
        <v>207</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241</v>
      </c>
      <c r="Q1930" s="218" t="s">
        <v>240</v>
      </c>
      <c r="R1930" s="218" t="s">
        <v>249</v>
      </c>
      <c r="S1930" s="212">
        <v>44622.368344907409</v>
      </c>
    </row>
    <row r="1931" spans="1:19" x14ac:dyDescent="0.2">
      <c r="A1931" s="218" t="s">
        <v>258</v>
      </c>
      <c r="B1931" s="218" t="s">
        <v>207</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241</v>
      </c>
      <c r="Q1931" s="218" t="s">
        <v>240</v>
      </c>
      <c r="R1931" s="218" t="s">
        <v>249</v>
      </c>
      <c r="S1931" s="212">
        <v>44622.368356481478</v>
      </c>
    </row>
    <row r="1932" spans="1:19" x14ac:dyDescent="0.2">
      <c r="A1932" s="218" t="s">
        <v>258</v>
      </c>
      <c r="B1932" s="218" t="s">
        <v>207</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241</v>
      </c>
      <c r="Q1932" s="218" t="s">
        <v>240</v>
      </c>
      <c r="R1932" s="218" t="s">
        <v>249</v>
      </c>
      <c r="S1932" s="212">
        <v>44622.368344907409</v>
      </c>
    </row>
    <row r="1933" spans="1:19" x14ac:dyDescent="0.2">
      <c r="A1933" s="218" t="s">
        <v>258</v>
      </c>
      <c r="B1933" s="218" t="s">
        <v>207</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241</v>
      </c>
      <c r="Q1933" s="218" t="s">
        <v>240</v>
      </c>
      <c r="R1933" s="218" t="s">
        <v>249</v>
      </c>
      <c r="S1933" s="212">
        <v>44622.368356481478</v>
      </c>
    </row>
    <row r="1934" spans="1:19" x14ac:dyDescent="0.2">
      <c r="A1934" s="218" t="s">
        <v>258</v>
      </c>
      <c r="B1934" s="218" t="s">
        <v>207</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241</v>
      </c>
      <c r="Q1934" s="218" t="s">
        <v>240</v>
      </c>
      <c r="R1934" s="218" t="s">
        <v>249</v>
      </c>
      <c r="S1934" s="212">
        <v>44622.368356481478</v>
      </c>
    </row>
    <row r="1935" spans="1:19" x14ac:dyDescent="0.2">
      <c r="A1935" s="218" t="s">
        <v>258</v>
      </c>
      <c r="B1935" s="218" t="s">
        <v>207</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241</v>
      </c>
      <c r="Q1935" s="218" t="s">
        <v>240</v>
      </c>
      <c r="R1935" s="218" t="s">
        <v>249</v>
      </c>
      <c r="S1935" s="212">
        <v>44622.368356481478</v>
      </c>
    </row>
    <row r="1936" spans="1:19" x14ac:dyDescent="0.2">
      <c r="A1936" s="218" t="s">
        <v>258</v>
      </c>
      <c r="B1936" s="218" t="s">
        <v>207</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241</v>
      </c>
      <c r="Q1936" s="218" t="s">
        <v>240</v>
      </c>
      <c r="R1936" s="218" t="s">
        <v>249</v>
      </c>
      <c r="S1936" s="212">
        <v>44622.368356481478</v>
      </c>
    </row>
    <row r="1937" spans="1:19" x14ac:dyDescent="0.2">
      <c r="A1937" s="218" t="s">
        <v>258</v>
      </c>
      <c r="B1937" s="218" t="s">
        <v>207</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241</v>
      </c>
      <c r="Q1937" s="218" t="s">
        <v>240</v>
      </c>
      <c r="R1937" s="218" t="s">
        <v>249</v>
      </c>
      <c r="S1937" s="212">
        <v>44622.368356481478</v>
      </c>
    </row>
    <row r="1938" spans="1:19" x14ac:dyDescent="0.2">
      <c r="A1938" s="218" t="s">
        <v>258</v>
      </c>
      <c r="B1938" s="218" t="s">
        <v>207</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241</v>
      </c>
      <c r="Q1938" s="218" t="s">
        <v>240</v>
      </c>
      <c r="R1938" s="218" t="s">
        <v>249</v>
      </c>
      <c r="S1938" s="212">
        <v>44622.368356481478</v>
      </c>
    </row>
    <row r="1939" spans="1:19" x14ac:dyDescent="0.2">
      <c r="A1939" s="218" t="s">
        <v>258</v>
      </c>
      <c r="B1939" s="218" t="s">
        <v>207</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241</v>
      </c>
      <c r="Q1939" s="218" t="s">
        <v>240</v>
      </c>
      <c r="R1939" s="218" t="s">
        <v>249</v>
      </c>
      <c r="S1939" s="212">
        <v>44622.368356481478</v>
      </c>
    </row>
    <row r="1940" spans="1:19" x14ac:dyDescent="0.2">
      <c r="A1940" s="218" t="s">
        <v>258</v>
      </c>
      <c r="B1940" s="218" t="s">
        <v>207</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241</v>
      </c>
      <c r="Q1940" s="218" t="s">
        <v>240</v>
      </c>
      <c r="R1940" s="218" t="s">
        <v>249</v>
      </c>
      <c r="S1940" s="212">
        <v>44622.368356481478</v>
      </c>
    </row>
    <row r="1941" spans="1:19" x14ac:dyDescent="0.2">
      <c r="A1941" s="218" t="s">
        <v>258</v>
      </c>
      <c r="B1941" s="218" t="s">
        <v>207</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241</v>
      </c>
      <c r="Q1941" s="218" t="s">
        <v>240</v>
      </c>
      <c r="R1941" s="218" t="s">
        <v>249</v>
      </c>
      <c r="S1941" s="212">
        <v>44622.368344907409</v>
      </c>
    </row>
    <row r="1942" spans="1:19" x14ac:dyDescent="0.2">
      <c r="A1942" s="218" t="s">
        <v>258</v>
      </c>
      <c r="B1942" s="218" t="s">
        <v>207</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241</v>
      </c>
      <c r="Q1942" s="218" t="s">
        <v>240</v>
      </c>
      <c r="R1942" s="218" t="s">
        <v>249</v>
      </c>
      <c r="S1942" s="212">
        <v>44622.368356481478</v>
      </c>
    </row>
    <row r="1943" spans="1:19" x14ac:dyDescent="0.2">
      <c r="A1943" s="218" t="s">
        <v>258</v>
      </c>
      <c r="B1943" s="218" t="s">
        <v>207</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241</v>
      </c>
      <c r="Q1943" s="218" t="s">
        <v>240</v>
      </c>
      <c r="R1943" s="218" t="s">
        <v>249</v>
      </c>
      <c r="S1943" s="212">
        <v>44622.368356481478</v>
      </c>
    </row>
    <row r="1944" spans="1:19" x14ac:dyDescent="0.2">
      <c r="A1944" s="218" t="s">
        <v>258</v>
      </c>
      <c r="B1944" s="218" t="s">
        <v>207</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241</v>
      </c>
      <c r="Q1944" s="218" t="s">
        <v>240</v>
      </c>
      <c r="R1944" s="218" t="s">
        <v>249</v>
      </c>
      <c r="S1944" s="212">
        <v>44622.368356481478</v>
      </c>
    </row>
    <row r="1945" spans="1:19" x14ac:dyDescent="0.2">
      <c r="A1945" s="218" t="s">
        <v>258</v>
      </c>
      <c r="B1945" s="218" t="s">
        <v>207</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241</v>
      </c>
      <c r="Q1945" s="218" t="s">
        <v>240</v>
      </c>
      <c r="R1945" s="218" t="s">
        <v>249</v>
      </c>
      <c r="S1945" s="212">
        <v>44622.368356481478</v>
      </c>
    </row>
    <row r="1946" spans="1:19" x14ac:dyDescent="0.2">
      <c r="A1946" s="218" t="s">
        <v>258</v>
      </c>
      <c r="B1946" s="218" t="s">
        <v>207</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241</v>
      </c>
      <c r="Q1946" s="218" t="s">
        <v>240</v>
      </c>
      <c r="R1946" s="218" t="s">
        <v>249</v>
      </c>
      <c r="S1946" s="212">
        <v>44622.368356481478</v>
      </c>
    </row>
    <row r="1947" spans="1:19" x14ac:dyDescent="0.2">
      <c r="A1947" s="218" t="s">
        <v>258</v>
      </c>
      <c r="B1947" s="218" t="s">
        <v>207</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241</v>
      </c>
      <c r="Q1947" s="218" t="s">
        <v>240</v>
      </c>
      <c r="R1947" s="218" t="s">
        <v>249</v>
      </c>
      <c r="S1947" s="212">
        <v>44622.368356481478</v>
      </c>
    </row>
    <row r="1948" spans="1:19" x14ac:dyDescent="0.2">
      <c r="A1948" s="218" t="s">
        <v>258</v>
      </c>
      <c r="B1948" s="218" t="s">
        <v>207</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241</v>
      </c>
      <c r="Q1948" s="218" t="s">
        <v>240</v>
      </c>
      <c r="R1948" s="218" t="s">
        <v>249</v>
      </c>
      <c r="S1948" s="212">
        <v>44622.368356481478</v>
      </c>
    </row>
    <row r="1949" spans="1:19" x14ac:dyDescent="0.2">
      <c r="A1949" s="218" t="s">
        <v>258</v>
      </c>
      <c r="B1949" s="218" t="s">
        <v>207</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241</v>
      </c>
      <c r="Q1949" s="218" t="s">
        <v>240</v>
      </c>
      <c r="R1949" s="218" t="s">
        <v>249</v>
      </c>
      <c r="S1949" s="212">
        <v>44622.368356481478</v>
      </c>
    </row>
    <row r="1950" spans="1:19" x14ac:dyDescent="0.2">
      <c r="A1950" s="218" t="s">
        <v>258</v>
      </c>
      <c r="B1950" s="218" t="s">
        <v>207</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241</v>
      </c>
      <c r="Q1950" s="218" t="s">
        <v>240</v>
      </c>
      <c r="R1950" s="218" t="s">
        <v>249</v>
      </c>
      <c r="S1950" s="212">
        <v>44622.368344907409</v>
      </c>
    </row>
    <row r="1951" spans="1:19" x14ac:dyDescent="0.2">
      <c r="A1951" s="218" t="s">
        <v>258</v>
      </c>
      <c r="B1951" s="218" t="s">
        <v>207</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241</v>
      </c>
      <c r="Q1951" s="218" t="s">
        <v>240</v>
      </c>
      <c r="R1951" s="218" t="s">
        <v>249</v>
      </c>
      <c r="S1951" s="212">
        <v>44622.368356481478</v>
      </c>
    </row>
    <row r="1952" spans="1:19" x14ac:dyDescent="0.2">
      <c r="A1952" s="218" t="s">
        <v>258</v>
      </c>
      <c r="B1952" s="218" t="s">
        <v>207</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241</v>
      </c>
      <c r="Q1952" s="218" t="s">
        <v>240</v>
      </c>
      <c r="R1952" s="218" t="s">
        <v>249</v>
      </c>
      <c r="S1952" s="212">
        <v>44622.368356481478</v>
      </c>
    </row>
    <row r="1953" spans="1:19" x14ac:dyDescent="0.2">
      <c r="A1953" s="218" t="s">
        <v>258</v>
      </c>
      <c r="B1953" s="218" t="s">
        <v>207</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241</v>
      </c>
      <c r="Q1953" s="218" t="s">
        <v>240</v>
      </c>
      <c r="R1953" s="218" t="s">
        <v>249</v>
      </c>
      <c r="S1953" s="212">
        <v>44622.368356481478</v>
      </c>
    </row>
    <row r="1954" spans="1:19" x14ac:dyDescent="0.2">
      <c r="A1954" s="218" t="s">
        <v>258</v>
      </c>
      <c r="B1954" s="218" t="s">
        <v>207</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241</v>
      </c>
      <c r="Q1954" s="218" t="s">
        <v>240</v>
      </c>
      <c r="R1954" s="218" t="s">
        <v>249</v>
      </c>
      <c r="S1954" s="212">
        <v>44622.368356481478</v>
      </c>
    </row>
    <row r="1955" spans="1:19" x14ac:dyDescent="0.2">
      <c r="A1955" s="218" t="s">
        <v>258</v>
      </c>
      <c r="B1955" s="218" t="s">
        <v>207</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241</v>
      </c>
      <c r="Q1955" s="218" t="s">
        <v>240</v>
      </c>
      <c r="R1955" s="218" t="s">
        <v>249</v>
      </c>
      <c r="S1955" s="212">
        <v>44622.368356481478</v>
      </c>
    </row>
    <row r="1956" spans="1:19" x14ac:dyDescent="0.2">
      <c r="A1956" s="218" t="s">
        <v>258</v>
      </c>
      <c r="B1956" s="218" t="s">
        <v>207</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241</v>
      </c>
      <c r="Q1956" s="218" t="s">
        <v>240</v>
      </c>
      <c r="R1956" s="218" t="s">
        <v>249</v>
      </c>
      <c r="S1956" s="212">
        <v>44622.368356481478</v>
      </c>
    </row>
    <row r="1957" spans="1:19" x14ac:dyDescent="0.2">
      <c r="A1957" s="218" t="s">
        <v>258</v>
      </c>
      <c r="B1957" s="218" t="s">
        <v>207</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241</v>
      </c>
      <c r="Q1957" s="218" t="s">
        <v>240</v>
      </c>
      <c r="R1957" s="218" t="s">
        <v>249</v>
      </c>
      <c r="S1957" s="212">
        <v>44622.368356481478</v>
      </c>
    </row>
    <row r="1958" spans="1:19" x14ac:dyDescent="0.2">
      <c r="A1958" s="218" t="s">
        <v>258</v>
      </c>
      <c r="B1958" s="218" t="s">
        <v>207</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241</v>
      </c>
      <c r="Q1958" s="218" t="s">
        <v>240</v>
      </c>
      <c r="R1958" s="218" t="s">
        <v>249</v>
      </c>
      <c r="S1958" s="212">
        <v>44622.368344907409</v>
      </c>
    </row>
    <row r="1959" spans="1:19" x14ac:dyDescent="0.2">
      <c r="A1959" s="218" t="s">
        <v>258</v>
      </c>
      <c r="B1959" s="218" t="s">
        <v>207</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241</v>
      </c>
      <c r="Q1959" s="218" t="s">
        <v>240</v>
      </c>
      <c r="R1959" s="218" t="s">
        <v>249</v>
      </c>
      <c r="S1959" s="212">
        <v>44622.368356481478</v>
      </c>
    </row>
    <row r="1960" spans="1:19" x14ac:dyDescent="0.2">
      <c r="A1960" s="218" t="s">
        <v>258</v>
      </c>
      <c r="B1960" s="218" t="s">
        <v>207</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241</v>
      </c>
      <c r="Q1960" s="218" t="s">
        <v>240</v>
      </c>
      <c r="R1960" s="218" t="s">
        <v>249</v>
      </c>
      <c r="S1960" s="212">
        <v>44622.368356481478</v>
      </c>
    </row>
    <row r="1961" spans="1:19" x14ac:dyDescent="0.2">
      <c r="A1961" s="218" t="s">
        <v>258</v>
      </c>
      <c r="B1961" s="218" t="s">
        <v>207</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241</v>
      </c>
      <c r="Q1961" s="218" t="s">
        <v>240</v>
      </c>
      <c r="R1961" s="218" t="s">
        <v>249</v>
      </c>
      <c r="S1961" s="212">
        <v>44622.368356481478</v>
      </c>
    </row>
    <row r="1962" spans="1:19" x14ac:dyDescent="0.2">
      <c r="A1962" s="218" t="s">
        <v>258</v>
      </c>
      <c r="B1962" s="218" t="s">
        <v>207</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241</v>
      </c>
      <c r="Q1962" s="218" t="s">
        <v>240</v>
      </c>
      <c r="R1962" s="218" t="s">
        <v>249</v>
      </c>
      <c r="S1962" s="212">
        <v>44622.368356481478</v>
      </c>
    </row>
    <row r="1963" spans="1:19" x14ac:dyDescent="0.2">
      <c r="A1963" s="218" t="s">
        <v>258</v>
      </c>
      <c r="B1963" s="218" t="s">
        <v>207</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241</v>
      </c>
      <c r="Q1963" s="218" t="s">
        <v>240</v>
      </c>
      <c r="R1963" s="218" t="s">
        <v>249</v>
      </c>
      <c r="S1963" s="212">
        <v>44622.368356481478</v>
      </c>
    </row>
    <row r="1964" spans="1:19" x14ac:dyDescent="0.2">
      <c r="A1964" s="218" t="s">
        <v>258</v>
      </c>
      <c r="B1964" s="218" t="s">
        <v>207</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241</v>
      </c>
      <c r="Q1964" s="218" t="s">
        <v>240</v>
      </c>
      <c r="R1964" s="218" t="s">
        <v>249</v>
      </c>
      <c r="S1964" s="212">
        <v>44622.368356481478</v>
      </c>
    </row>
    <row r="1965" spans="1:19" x14ac:dyDescent="0.2">
      <c r="A1965" s="218" t="s">
        <v>258</v>
      </c>
      <c r="B1965" s="218" t="s">
        <v>207</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241</v>
      </c>
      <c r="Q1965" s="218" t="s">
        <v>240</v>
      </c>
      <c r="R1965" s="218" t="s">
        <v>249</v>
      </c>
      <c r="S1965" s="212">
        <v>44622.368344907409</v>
      </c>
    </row>
    <row r="1966" spans="1:19" x14ac:dyDescent="0.2">
      <c r="A1966" s="218" t="s">
        <v>258</v>
      </c>
      <c r="B1966" s="218" t="s">
        <v>207</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241</v>
      </c>
      <c r="Q1966" s="218" t="s">
        <v>240</v>
      </c>
      <c r="R1966" s="218" t="s">
        <v>249</v>
      </c>
      <c r="S1966" s="212">
        <v>44622.368356481478</v>
      </c>
    </row>
    <row r="1967" spans="1:19" x14ac:dyDescent="0.2">
      <c r="A1967" s="218" t="s">
        <v>258</v>
      </c>
      <c r="B1967" s="218" t="s">
        <v>207</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241</v>
      </c>
      <c r="Q1967" s="218" t="s">
        <v>240</v>
      </c>
      <c r="R1967" s="218" t="s">
        <v>249</v>
      </c>
      <c r="S1967" s="212">
        <v>44622.368356481478</v>
      </c>
    </row>
    <row r="1968" spans="1:19" x14ac:dyDescent="0.2">
      <c r="A1968" s="218" t="s">
        <v>258</v>
      </c>
      <c r="B1968" s="218" t="s">
        <v>207</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241</v>
      </c>
      <c r="Q1968" s="218" t="s">
        <v>240</v>
      </c>
      <c r="R1968" s="218" t="s">
        <v>249</v>
      </c>
      <c r="S1968" s="212">
        <v>44622.368356481478</v>
      </c>
    </row>
    <row r="1969" spans="1:19" x14ac:dyDescent="0.2">
      <c r="A1969" s="218" t="s">
        <v>258</v>
      </c>
      <c r="B1969" s="218" t="s">
        <v>207</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241</v>
      </c>
      <c r="Q1969" s="218" t="s">
        <v>240</v>
      </c>
      <c r="R1969" s="218" t="s">
        <v>249</v>
      </c>
      <c r="S1969" s="212">
        <v>44622.368356481478</v>
      </c>
    </row>
    <row r="1970" spans="1:19" x14ac:dyDescent="0.2">
      <c r="A1970" s="218" t="s">
        <v>258</v>
      </c>
      <c r="B1970" s="218" t="s">
        <v>207</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241</v>
      </c>
      <c r="Q1970" s="218" t="s">
        <v>240</v>
      </c>
      <c r="R1970" s="218" t="s">
        <v>249</v>
      </c>
      <c r="S1970" s="212">
        <v>44622.368344907409</v>
      </c>
    </row>
    <row r="1971" spans="1:19" x14ac:dyDescent="0.2">
      <c r="A1971" s="218" t="s">
        <v>258</v>
      </c>
      <c r="B1971" s="218" t="s">
        <v>207</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241</v>
      </c>
      <c r="Q1971" s="218" t="s">
        <v>240</v>
      </c>
      <c r="R1971" s="218" t="s">
        <v>249</v>
      </c>
      <c r="S1971" s="212">
        <v>44622.368356481478</v>
      </c>
    </row>
    <row r="1972" spans="1:19" x14ac:dyDescent="0.2">
      <c r="A1972" s="218" t="s">
        <v>258</v>
      </c>
      <c r="B1972" s="218" t="s">
        <v>207</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241</v>
      </c>
      <c r="Q1972" s="218" t="s">
        <v>240</v>
      </c>
      <c r="R1972" s="218" t="s">
        <v>249</v>
      </c>
      <c r="S1972" s="212">
        <v>44622.368356481478</v>
      </c>
    </row>
    <row r="1973" spans="1:19" x14ac:dyDescent="0.2">
      <c r="A1973" s="218" t="s">
        <v>258</v>
      </c>
      <c r="B1973" s="218" t="s">
        <v>207</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241</v>
      </c>
      <c r="Q1973" s="218" t="s">
        <v>240</v>
      </c>
      <c r="R1973" s="218" t="s">
        <v>249</v>
      </c>
      <c r="S1973" s="212">
        <v>44622.368344907409</v>
      </c>
    </row>
    <row r="1974" spans="1:19" x14ac:dyDescent="0.2">
      <c r="A1974" s="218" t="s">
        <v>258</v>
      </c>
      <c r="B1974" s="218" t="s">
        <v>207</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241</v>
      </c>
      <c r="Q1974" s="218" t="s">
        <v>240</v>
      </c>
      <c r="R1974" s="218" t="s">
        <v>249</v>
      </c>
      <c r="S1974" s="212">
        <v>44622.368356481478</v>
      </c>
    </row>
    <row r="1975" spans="1:19" x14ac:dyDescent="0.2">
      <c r="A1975" s="218" t="s">
        <v>258</v>
      </c>
      <c r="B1975" s="218" t="s">
        <v>207</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241</v>
      </c>
      <c r="Q1975" s="218" t="s">
        <v>240</v>
      </c>
      <c r="R1975" s="218" t="s">
        <v>249</v>
      </c>
      <c r="S1975" s="212">
        <v>44622.368356481478</v>
      </c>
    </row>
    <row r="1976" spans="1:19" x14ac:dyDescent="0.2">
      <c r="A1976" s="218" t="s">
        <v>258</v>
      </c>
      <c r="B1976" s="218" t="s">
        <v>207</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241</v>
      </c>
      <c r="Q1976" s="218" t="s">
        <v>240</v>
      </c>
      <c r="R1976" s="218" t="s">
        <v>249</v>
      </c>
      <c r="S1976" s="212">
        <v>44622.368356481478</v>
      </c>
    </row>
    <row r="1977" spans="1:19" x14ac:dyDescent="0.2">
      <c r="A1977" s="218" t="s">
        <v>258</v>
      </c>
      <c r="B1977" s="218" t="s">
        <v>207</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241</v>
      </c>
      <c r="Q1977" s="218" t="s">
        <v>240</v>
      </c>
      <c r="R1977" s="218" t="s">
        <v>249</v>
      </c>
      <c r="S1977" s="212">
        <v>44622.368356481478</v>
      </c>
    </row>
    <row r="1978" spans="1:19" x14ac:dyDescent="0.2">
      <c r="A1978" s="218" t="s">
        <v>258</v>
      </c>
      <c r="B1978" s="218" t="s">
        <v>207</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241</v>
      </c>
      <c r="Q1978" s="218" t="s">
        <v>240</v>
      </c>
      <c r="R1978" s="218" t="s">
        <v>249</v>
      </c>
      <c r="S1978" s="212">
        <v>44622.368356481478</v>
      </c>
    </row>
    <row r="1979" spans="1:19" x14ac:dyDescent="0.2">
      <c r="A1979" s="218" t="s">
        <v>258</v>
      </c>
      <c r="B1979" s="218" t="s">
        <v>207</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241</v>
      </c>
      <c r="Q1979" s="218" t="s">
        <v>240</v>
      </c>
      <c r="R1979" s="218" t="s">
        <v>249</v>
      </c>
      <c r="S1979" s="212">
        <v>44622.368356481478</v>
      </c>
    </row>
    <row r="1980" spans="1:19" x14ac:dyDescent="0.2">
      <c r="A1980" s="218" t="s">
        <v>258</v>
      </c>
      <c r="B1980" s="218" t="s">
        <v>207</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241</v>
      </c>
      <c r="Q1980" s="218" t="s">
        <v>240</v>
      </c>
      <c r="R1980" s="218" t="s">
        <v>249</v>
      </c>
      <c r="S1980" s="212">
        <v>44622.368344907409</v>
      </c>
    </row>
    <row r="1981" spans="1:19" x14ac:dyDescent="0.2">
      <c r="A1981" s="218" t="s">
        <v>258</v>
      </c>
      <c r="B1981" s="218" t="s">
        <v>207</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241</v>
      </c>
      <c r="Q1981" s="218" t="s">
        <v>240</v>
      </c>
      <c r="R1981" s="218" t="s">
        <v>249</v>
      </c>
      <c r="S1981" s="212">
        <v>44622.368356481478</v>
      </c>
    </row>
    <row r="1982" spans="1:19" x14ac:dyDescent="0.2">
      <c r="A1982" s="218" t="s">
        <v>258</v>
      </c>
      <c r="B1982" s="218" t="s">
        <v>207</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241</v>
      </c>
      <c r="Q1982" s="218" t="s">
        <v>240</v>
      </c>
      <c r="R1982" s="218" t="s">
        <v>249</v>
      </c>
      <c r="S1982" s="212">
        <v>44622.368356481478</v>
      </c>
    </row>
    <row r="1983" spans="1:19" x14ac:dyDescent="0.2">
      <c r="A1983" s="218" t="s">
        <v>258</v>
      </c>
      <c r="B1983" s="218" t="s">
        <v>207</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241</v>
      </c>
      <c r="Q1983" s="218" t="s">
        <v>240</v>
      </c>
      <c r="R1983" s="218" t="s">
        <v>249</v>
      </c>
      <c r="S1983" s="212">
        <v>44622.368344907409</v>
      </c>
    </row>
    <row r="1984" spans="1:19" x14ac:dyDescent="0.2">
      <c r="A1984" s="218" t="s">
        <v>258</v>
      </c>
      <c r="B1984" s="218" t="s">
        <v>207</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241</v>
      </c>
      <c r="Q1984" s="218" t="s">
        <v>240</v>
      </c>
      <c r="R1984" s="218" t="s">
        <v>249</v>
      </c>
      <c r="S1984" s="212">
        <v>44622.368356481478</v>
      </c>
    </row>
    <row r="1985" spans="1:19" x14ac:dyDescent="0.2">
      <c r="A1985" s="218" t="s">
        <v>258</v>
      </c>
      <c r="B1985" s="218" t="s">
        <v>207</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241</v>
      </c>
      <c r="Q1985" s="218" t="s">
        <v>240</v>
      </c>
      <c r="R1985" s="218" t="s">
        <v>249</v>
      </c>
      <c r="S1985" s="212">
        <v>44622.368356481478</v>
      </c>
    </row>
    <row r="1986" spans="1:19" x14ac:dyDescent="0.2">
      <c r="A1986" s="218" t="s">
        <v>258</v>
      </c>
      <c r="B1986" s="218" t="s">
        <v>207</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241</v>
      </c>
      <c r="Q1986" s="218" t="s">
        <v>240</v>
      </c>
      <c r="R1986" s="218" t="s">
        <v>249</v>
      </c>
      <c r="S1986" s="212">
        <v>44622.368356481478</v>
      </c>
    </row>
    <row r="1987" spans="1:19" x14ac:dyDescent="0.2">
      <c r="A1987" s="218" t="s">
        <v>258</v>
      </c>
      <c r="B1987" s="218" t="s">
        <v>207</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241</v>
      </c>
      <c r="Q1987" s="218" t="s">
        <v>240</v>
      </c>
      <c r="R1987" s="218" t="s">
        <v>249</v>
      </c>
      <c r="S1987" s="212">
        <v>44622.368356481478</v>
      </c>
    </row>
    <row r="1988" spans="1:19" x14ac:dyDescent="0.2">
      <c r="A1988" s="218" t="s">
        <v>258</v>
      </c>
      <c r="B1988" s="218" t="s">
        <v>207</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241</v>
      </c>
      <c r="Q1988" s="218" t="s">
        <v>240</v>
      </c>
      <c r="R1988" s="218" t="s">
        <v>249</v>
      </c>
      <c r="S1988" s="212">
        <v>44622.368356481478</v>
      </c>
    </row>
    <row r="1989" spans="1:19" x14ac:dyDescent="0.2">
      <c r="A1989" s="218" t="s">
        <v>258</v>
      </c>
      <c r="B1989" s="218" t="s">
        <v>207</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241</v>
      </c>
      <c r="Q1989" s="218" t="s">
        <v>240</v>
      </c>
      <c r="R1989" s="218" t="s">
        <v>249</v>
      </c>
      <c r="S1989" s="212">
        <v>44622.368356481478</v>
      </c>
    </row>
    <row r="1990" spans="1:19" x14ac:dyDescent="0.2">
      <c r="A1990" s="218" t="s">
        <v>258</v>
      </c>
      <c r="B1990" s="218" t="s">
        <v>207</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241</v>
      </c>
      <c r="Q1990" s="218" t="s">
        <v>240</v>
      </c>
      <c r="R1990" s="218" t="s">
        <v>249</v>
      </c>
      <c r="S1990" s="212">
        <v>44622.368356481478</v>
      </c>
    </row>
    <row r="1991" spans="1:19" x14ac:dyDescent="0.2">
      <c r="A1991" s="218" t="s">
        <v>258</v>
      </c>
      <c r="B1991" s="218" t="s">
        <v>207</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241</v>
      </c>
      <c r="Q1991" s="218" t="s">
        <v>240</v>
      </c>
      <c r="R1991" s="218" t="s">
        <v>249</v>
      </c>
      <c r="S1991" s="212">
        <v>44622.368356481478</v>
      </c>
    </row>
    <row r="1992" spans="1:19" x14ac:dyDescent="0.2">
      <c r="A1992" s="218" t="s">
        <v>258</v>
      </c>
      <c r="B1992" s="218" t="s">
        <v>207</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241</v>
      </c>
      <c r="Q1992" s="218" t="s">
        <v>240</v>
      </c>
      <c r="R1992" s="218" t="s">
        <v>249</v>
      </c>
      <c r="S1992" s="212">
        <v>44622.368356481478</v>
      </c>
    </row>
    <row r="1993" spans="1:19" x14ac:dyDescent="0.2">
      <c r="A1993" s="218" t="s">
        <v>258</v>
      </c>
      <c r="B1993" s="218" t="s">
        <v>207</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241</v>
      </c>
      <c r="Q1993" s="218" t="s">
        <v>240</v>
      </c>
      <c r="R1993" s="218" t="s">
        <v>249</v>
      </c>
      <c r="S1993" s="212">
        <v>44622.368356481478</v>
      </c>
    </row>
    <row r="1994" spans="1:19" x14ac:dyDescent="0.2">
      <c r="A1994" s="218" t="s">
        <v>258</v>
      </c>
      <c r="B1994" s="218" t="s">
        <v>207</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241</v>
      </c>
      <c r="Q1994" s="218" t="s">
        <v>240</v>
      </c>
      <c r="R1994" s="218" t="s">
        <v>249</v>
      </c>
      <c r="S1994" s="212">
        <v>44622.368356481478</v>
      </c>
    </row>
    <row r="1995" spans="1:19" x14ac:dyDescent="0.2">
      <c r="A1995" s="218" t="s">
        <v>258</v>
      </c>
      <c r="B1995" s="218" t="s">
        <v>207</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241</v>
      </c>
      <c r="Q1995" s="218" t="s">
        <v>240</v>
      </c>
      <c r="R1995" s="218" t="s">
        <v>249</v>
      </c>
      <c r="S1995" s="212">
        <v>44622.368356481478</v>
      </c>
    </row>
    <row r="1996" spans="1:19" x14ac:dyDescent="0.2">
      <c r="A1996" s="218" t="s">
        <v>258</v>
      </c>
      <c r="B1996" s="218" t="s">
        <v>207</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241</v>
      </c>
      <c r="Q1996" s="218" t="s">
        <v>240</v>
      </c>
      <c r="R1996" s="218" t="s">
        <v>249</v>
      </c>
      <c r="S1996" s="212">
        <v>44622.368356481478</v>
      </c>
    </row>
    <row r="1997" spans="1:19" x14ac:dyDescent="0.2">
      <c r="A1997" s="218" t="s">
        <v>258</v>
      </c>
      <c r="B1997" s="218" t="s">
        <v>207</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241</v>
      </c>
      <c r="Q1997" s="218" t="s">
        <v>240</v>
      </c>
      <c r="R1997" s="218" t="s">
        <v>249</v>
      </c>
      <c r="S1997" s="212">
        <v>44622.368356481478</v>
      </c>
    </row>
    <row r="1998" spans="1:19" x14ac:dyDescent="0.2">
      <c r="A1998" s="218" t="s">
        <v>258</v>
      </c>
      <c r="B1998" s="218" t="s">
        <v>207</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241</v>
      </c>
      <c r="Q1998" s="218" t="s">
        <v>240</v>
      </c>
      <c r="R1998" s="218" t="s">
        <v>249</v>
      </c>
      <c r="S1998" s="212">
        <v>44622.368356481478</v>
      </c>
    </row>
    <row r="1999" spans="1:19" x14ac:dyDescent="0.2">
      <c r="A1999" s="218" t="s">
        <v>258</v>
      </c>
      <c r="B1999" s="218" t="s">
        <v>207</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241</v>
      </c>
      <c r="Q1999" s="218" t="s">
        <v>240</v>
      </c>
      <c r="R1999" s="218" t="s">
        <v>249</v>
      </c>
      <c r="S1999" s="212">
        <v>44622.368356481478</v>
      </c>
    </row>
    <row r="2000" spans="1:19" x14ac:dyDescent="0.2">
      <c r="A2000" s="218" t="s">
        <v>258</v>
      </c>
      <c r="B2000" s="218" t="s">
        <v>207</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241</v>
      </c>
      <c r="Q2000" s="218" t="s">
        <v>240</v>
      </c>
      <c r="R2000" s="218" t="s">
        <v>249</v>
      </c>
      <c r="S2000" s="212">
        <v>44622.368356481478</v>
      </c>
    </row>
    <row r="2001" spans="1:19" x14ac:dyDescent="0.2">
      <c r="A2001" s="218" t="s">
        <v>258</v>
      </c>
      <c r="B2001" s="218" t="s">
        <v>207</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241</v>
      </c>
      <c r="Q2001" s="218" t="s">
        <v>240</v>
      </c>
      <c r="R2001" s="218" t="s">
        <v>249</v>
      </c>
      <c r="S2001" s="212">
        <v>44622.368356481478</v>
      </c>
    </row>
    <row r="2002" spans="1:19" x14ac:dyDescent="0.2">
      <c r="A2002" s="218" t="s">
        <v>258</v>
      </c>
      <c r="B2002" s="218" t="s">
        <v>207</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241</v>
      </c>
      <c r="Q2002" s="218" t="s">
        <v>240</v>
      </c>
      <c r="R2002" s="218" t="s">
        <v>249</v>
      </c>
      <c r="S2002" s="212">
        <v>44622.368356481478</v>
      </c>
    </row>
    <row r="2003" spans="1:19" x14ac:dyDescent="0.2">
      <c r="A2003" s="218" t="s">
        <v>258</v>
      </c>
      <c r="B2003" s="218" t="s">
        <v>207</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241</v>
      </c>
      <c r="Q2003" s="218" t="s">
        <v>240</v>
      </c>
      <c r="R2003" s="218" t="s">
        <v>249</v>
      </c>
      <c r="S2003" s="212">
        <v>44622.368356481478</v>
      </c>
    </row>
    <row r="2004" spans="1:19" x14ac:dyDescent="0.2">
      <c r="A2004" s="218" t="s">
        <v>258</v>
      </c>
      <c r="B2004" s="218" t="s">
        <v>207</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241</v>
      </c>
      <c r="Q2004" s="218" t="s">
        <v>240</v>
      </c>
      <c r="R2004" s="218" t="s">
        <v>249</v>
      </c>
      <c r="S2004" s="212">
        <v>44622.368356481478</v>
      </c>
    </row>
    <row r="2005" spans="1:19" x14ac:dyDescent="0.2">
      <c r="A2005" s="218" t="s">
        <v>258</v>
      </c>
      <c r="B2005" s="218" t="s">
        <v>207</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241</v>
      </c>
      <c r="Q2005" s="218" t="s">
        <v>240</v>
      </c>
      <c r="R2005" s="218" t="s">
        <v>249</v>
      </c>
      <c r="S2005" s="212">
        <v>44622.368356481478</v>
      </c>
    </row>
    <row r="2006" spans="1:19" x14ac:dyDescent="0.2">
      <c r="A2006" s="218" t="s">
        <v>258</v>
      </c>
      <c r="B2006" s="218" t="s">
        <v>207</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241</v>
      </c>
      <c r="Q2006" s="218" t="s">
        <v>240</v>
      </c>
      <c r="R2006" s="218" t="s">
        <v>249</v>
      </c>
      <c r="S2006" s="212">
        <v>44622.368356481478</v>
      </c>
    </row>
    <row r="2007" spans="1:19" x14ac:dyDescent="0.2">
      <c r="A2007" s="218" t="s">
        <v>258</v>
      </c>
      <c r="B2007" s="218" t="s">
        <v>207</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241</v>
      </c>
      <c r="Q2007" s="218" t="s">
        <v>240</v>
      </c>
      <c r="R2007" s="218" t="s">
        <v>249</v>
      </c>
      <c r="S2007" s="212">
        <v>44622.368356481478</v>
      </c>
    </row>
    <row r="2008" spans="1:19" x14ac:dyDescent="0.2">
      <c r="A2008" s="218" t="s">
        <v>258</v>
      </c>
      <c r="B2008" s="218" t="s">
        <v>207</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241</v>
      </c>
      <c r="Q2008" s="218" t="s">
        <v>240</v>
      </c>
      <c r="R2008" s="218" t="s">
        <v>249</v>
      </c>
      <c r="S2008" s="212">
        <v>44622.368356481478</v>
      </c>
    </row>
    <row r="2009" spans="1:19" x14ac:dyDescent="0.2">
      <c r="A2009" s="218" t="s">
        <v>258</v>
      </c>
      <c r="B2009" s="218" t="s">
        <v>207</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241</v>
      </c>
      <c r="Q2009" s="218" t="s">
        <v>240</v>
      </c>
      <c r="R2009" s="218" t="s">
        <v>249</v>
      </c>
      <c r="S2009" s="212">
        <v>44622.368356481478</v>
      </c>
    </row>
    <row r="2010" spans="1:19" x14ac:dyDescent="0.2">
      <c r="A2010" s="218" t="s">
        <v>258</v>
      </c>
      <c r="B2010" s="218" t="s">
        <v>207</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241</v>
      </c>
      <c r="Q2010" s="218" t="s">
        <v>240</v>
      </c>
      <c r="R2010" s="218" t="s">
        <v>249</v>
      </c>
      <c r="S2010" s="212">
        <v>44622.368356481478</v>
      </c>
    </row>
    <row r="2011" spans="1:19" x14ac:dyDescent="0.2">
      <c r="A2011" s="218" t="s">
        <v>258</v>
      </c>
      <c r="B2011" s="218" t="s">
        <v>207</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241</v>
      </c>
      <c r="Q2011" s="218" t="s">
        <v>240</v>
      </c>
      <c r="R2011" s="218" t="s">
        <v>249</v>
      </c>
      <c r="S2011" s="212">
        <v>44622.368356481478</v>
      </c>
    </row>
    <row r="2012" spans="1:19" x14ac:dyDescent="0.2">
      <c r="A2012" s="218" t="s">
        <v>258</v>
      </c>
      <c r="B2012" s="218" t="s">
        <v>207</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241</v>
      </c>
      <c r="Q2012" s="218" t="s">
        <v>240</v>
      </c>
      <c r="R2012" s="218" t="s">
        <v>249</v>
      </c>
      <c r="S2012" s="212">
        <v>44622.368356481478</v>
      </c>
    </row>
    <row r="2013" spans="1:19" x14ac:dyDescent="0.2">
      <c r="A2013" s="218" t="s">
        <v>258</v>
      </c>
      <c r="B2013" s="218" t="s">
        <v>207</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241</v>
      </c>
      <c r="Q2013" s="218" t="s">
        <v>240</v>
      </c>
      <c r="R2013" s="218" t="s">
        <v>249</v>
      </c>
      <c r="S2013" s="212">
        <v>44622.368356481478</v>
      </c>
    </row>
    <row r="2014" spans="1:19" x14ac:dyDescent="0.2">
      <c r="A2014" s="218" t="s">
        <v>258</v>
      </c>
      <c r="B2014" s="218" t="s">
        <v>207</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241</v>
      </c>
      <c r="Q2014" s="218" t="s">
        <v>240</v>
      </c>
      <c r="R2014" s="218" t="s">
        <v>249</v>
      </c>
      <c r="S2014" s="212">
        <v>44622.368356481478</v>
      </c>
    </row>
    <row r="2015" spans="1:19" x14ac:dyDescent="0.2">
      <c r="A2015" s="218" t="s">
        <v>258</v>
      </c>
      <c r="B2015" s="218" t="s">
        <v>207</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241</v>
      </c>
      <c r="Q2015" s="218" t="s">
        <v>240</v>
      </c>
      <c r="R2015" s="218" t="s">
        <v>249</v>
      </c>
      <c r="S2015" s="212">
        <v>44622.368356481478</v>
      </c>
    </row>
    <row r="2016" spans="1:19" x14ac:dyDescent="0.2">
      <c r="A2016" s="218" t="s">
        <v>258</v>
      </c>
      <c r="B2016" s="218" t="s">
        <v>207</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241</v>
      </c>
      <c r="Q2016" s="218" t="s">
        <v>240</v>
      </c>
      <c r="R2016" s="218" t="s">
        <v>249</v>
      </c>
      <c r="S2016" s="212">
        <v>44622.368356481478</v>
      </c>
    </row>
    <row r="2017" spans="1:19" x14ac:dyDescent="0.2">
      <c r="A2017" s="218" t="s">
        <v>258</v>
      </c>
      <c r="B2017" s="218" t="s">
        <v>207</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241</v>
      </c>
      <c r="Q2017" s="218" t="s">
        <v>240</v>
      </c>
      <c r="R2017" s="218" t="s">
        <v>249</v>
      </c>
      <c r="S2017" s="212">
        <v>44622.368356481478</v>
      </c>
    </row>
    <row r="2018" spans="1:19" x14ac:dyDescent="0.2">
      <c r="A2018" s="218" t="s">
        <v>258</v>
      </c>
      <c r="B2018" s="218" t="s">
        <v>207</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241</v>
      </c>
      <c r="Q2018" s="218" t="s">
        <v>240</v>
      </c>
      <c r="R2018" s="218" t="s">
        <v>249</v>
      </c>
      <c r="S2018" s="212">
        <v>44622.368356481478</v>
      </c>
    </row>
    <row r="2019" spans="1:19" x14ac:dyDescent="0.2">
      <c r="A2019" s="218" t="s">
        <v>258</v>
      </c>
      <c r="B2019" s="218" t="s">
        <v>207</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241</v>
      </c>
      <c r="Q2019" s="218" t="s">
        <v>240</v>
      </c>
      <c r="R2019" s="218" t="s">
        <v>249</v>
      </c>
      <c r="S2019" s="212">
        <v>44622.368356481478</v>
      </c>
    </row>
    <row r="2020" spans="1:19" x14ac:dyDescent="0.2">
      <c r="A2020" s="218" t="s">
        <v>258</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241</v>
      </c>
      <c r="Q2020" s="218" t="s">
        <v>240</v>
      </c>
      <c r="R2020" s="218" t="s">
        <v>249</v>
      </c>
      <c r="S2020" s="212">
        <v>44613.535960648151</v>
      </c>
    </row>
    <row r="2021" spans="1:19" x14ac:dyDescent="0.2">
      <c r="A2021" s="218" t="s">
        <v>258</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241</v>
      </c>
      <c r="Q2021" s="218" t="s">
        <v>240</v>
      </c>
      <c r="R2021" s="218" t="s">
        <v>249</v>
      </c>
      <c r="S2021" s="212">
        <v>44622.367060185185</v>
      </c>
    </row>
    <row r="2022" spans="1:19" x14ac:dyDescent="0.2">
      <c r="A2022" s="218" t="s">
        <v>258</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241</v>
      </c>
      <c r="Q2022" s="218" t="s">
        <v>240</v>
      </c>
      <c r="R2022" s="218" t="s">
        <v>249</v>
      </c>
      <c r="S2022" s="212">
        <v>44622.367060185185</v>
      </c>
    </row>
    <row r="2023" spans="1:19" x14ac:dyDescent="0.2">
      <c r="A2023" s="218" t="s">
        <v>258</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241</v>
      </c>
      <c r="Q2023" s="218" t="s">
        <v>240</v>
      </c>
      <c r="R2023" s="218" t="s">
        <v>249</v>
      </c>
      <c r="S2023" s="212">
        <v>44622.367060185185</v>
      </c>
    </row>
    <row r="2024" spans="1:19" x14ac:dyDescent="0.2">
      <c r="A2024" s="218" t="s">
        <v>258</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241</v>
      </c>
      <c r="Q2024" s="218" t="s">
        <v>240</v>
      </c>
      <c r="R2024" s="218" t="s">
        <v>249</v>
      </c>
      <c r="S2024" s="212">
        <v>44622.367060185185</v>
      </c>
    </row>
    <row r="2025" spans="1:19" x14ac:dyDescent="0.2">
      <c r="A2025" s="218" t="s">
        <v>258</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241</v>
      </c>
      <c r="Q2025" s="218" t="s">
        <v>240</v>
      </c>
      <c r="R2025" s="218" t="s">
        <v>249</v>
      </c>
      <c r="S2025" s="212">
        <v>44622.367060185185</v>
      </c>
    </row>
    <row r="2026" spans="1:19" x14ac:dyDescent="0.2">
      <c r="A2026" s="218" t="s">
        <v>258</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241</v>
      </c>
      <c r="Q2026" s="218" t="s">
        <v>240</v>
      </c>
      <c r="R2026" s="218" t="s">
        <v>249</v>
      </c>
      <c r="S2026" s="212">
        <v>44622.367060185185</v>
      </c>
    </row>
    <row r="2027" spans="1:19" x14ac:dyDescent="0.2">
      <c r="A2027" s="218" t="s">
        <v>258</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241</v>
      </c>
      <c r="Q2027" s="218" t="s">
        <v>240</v>
      </c>
      <c r="R2027" s="218" t="s">
        <v>249</v>
      </c>
      <c r="S2027" s="212">
        <v>44622.367060185185</v>
      </c>
    </row>
    <row r="2028" spans="1:19" x14ac:dyDescent="0.2">
      <c r="A2028" s="218" t="s">
        <v>258</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241</v>
      </c>
      <c r="Q2028" s="218" t="s">
        <v>240</v>
      </c>
      <c r="R2028" s="218" t="s">
        <v>249</v>
      </c>
      <c r="S2028" s="212">
        <v>44622.367060185185</v>
      </c>
    </row>
    <row r="2029" spans="1:19" x14ac:dyDescent="0.2">
      <c r="A2029" s="218" t="s">
        <v>258</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241</v>
      </c>
      <c r="Q2029" s="218" t="s">
        <v>240</v>
      </c>
      <c r="R2029" s="218" t="s">
        <v>249</v>
      </c>
      <c r="S2029" s="212">
        <v>44622.367060185185</v>
      </c>
    </row>
    <row r="2030" spans="1:19" x14ac:dyDescent="0.2">
      <c r="A2030" s="218" t="s">
        <v>258</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241</v>
      </c>
      <c r="Q2030" s="218" t="s">
        <v>240</v>
      </c>
      <c r="R2030" s="218" t="s">
        <v>249</v>
      </c>
      <c r="S2030" s="212">
        <v>44622.367060185185</v>
      </c>
    </row>
    <row r="2031" spans="1:19" x14ac:dyDescent="0.2">
      <c r="A2031" s="218" t="s">
        <v>258</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241</v>
      </c>
      <c r="Q2031" s="218" t="s">
        <v>240</v>
      </c>
      <c r="R2031" s="218" t="s">
        <v>249</v>
      </c>
      <c r="S2031" s="212">
        <v>44622.367060185185</v>
      </c>
    </row>
    <row r="2032" spans="1:19" x14ac:dyDescent="0.2">
      <c r="A2032" s="218" t="s">
        <v>258</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241</v>
      </c>
      <c r="Q2032" s="218" t="s">
        <v>240</v>
      </c>
      <c r="R2032" s="218" t="s">
        <v>249</v>
      </c>
      <c r="S2032" s="212">
        <v>44622.367060185185</v>
      </c>
    </row>
    <row r="2033" spans="1:19" x14ac:dyDescent="0.2">
      <c r="A2033" s="218" t="s">
        <v>258</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241</v>
      </c>
      <c r="Q2033" s="218" t="s">
        <v>240</v>
      </c>
      <c r="R2033" s="218" t="s">
        <v>249</v>
      </c>
      <c r="S2033" s="212">
        <v>44622.367060185185</v>
      </c>
    </row>
    <row r="2034" spans="1:19" x14ac:dyDescent="0.2">
      <c r="A2034" s="218" t="s">
        <v>258</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241</v>
      </c>
      <c r="Q2034" s="218" t="s">
        <v>240</v>
      </c>
      <c r="R2034" s="218" t="s">
        <v>249</v>
      </c>
      <c r="S2034" s="212">
        <v>44622.367060185185</v>
      </c>
    </row>
    <row r="2035" spans="1:19" x14ac:dyDescent="0.2">
      <c r="A2035" s="218" t="s">
        <v>258</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241</v>
      </c>
      <c r="Q2035" s="218" t="s">
        <v>240</v>
      </c>
      <c r="R2035" s="218" t="s">
        <v>249</v>
      </c>
      <c r="S2035" s="212">
        <v>44622.367060185185</v>
      </c>
    </row>
    <row r="2036" spans="1:19" x14ac:dyDescent="0.2">
      <c r="A2036" s="218" t="s">
        <v>258</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241</v>
      </c>
      <c r="Q2036" s="218" t="s">
        <v>240</v>
      </c>
      <c r="R2036" s="218" t="s">
        <v>249</v>
      </c>
      <c r="S2036" s="212">
        <v>44622.367060185185</v>
      </c>
    </row>
    <row r="2037" spans="1:19" x14ac:dyDescent="0.2">
      <c r="A2037" s="218" t="s">
        <v>258</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241</v>
      </c>
      <c r="Q2037" s="218" t="s">
        <v>240</v>
      </c>
      <c r="R2037" s="218" t="s">
        <v>249</v>
      </c>
      <c r="S2037" s="212">
        <v>44622.367060185185</v>
      </c>
    </row>
    <row r="2038" spans="1:19" x14ac:dyDescent="0.2">
      <c r="A2038" s="218" t="s">
        <v>258</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241</v>
      </c>
      <c r="Q2038" s="218" t="s">
        <v>240</v>
      </c>
      <c r="R2038" s="218" t="s">
        <v>249</v>
      </c>
      <c r="S2038" s="212">
        <v>44622.367060185185</v>
      </c>
    </row>
    <row r="2039" spans="1:19" x14ac:dyDescent="0.2">
      <c r="A2039" s="218" t="s">
        <v>258</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241</v>
      </c>
      <c r="Q2039" s="218" t="s">
        <v>240</v>
      </c>
      <c r="R2039" s="218" t="s">
        <v>249</v>
      </c>
      <c r="S2039" s="212">
        <v>44622.367060185185</v>
      </c>
    </row>
    <row r="2040" spans="1:19" x14ac:dyDescent="0.2">
      <c r="A2040" s="218" t="s">
        <v>258</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241</v>
      </c>
      <c r="Q2040" s="218" t="s">
        <v>240</v>
      </c>
      <c r="R2040" s="218" t="s">
        <v>249</v>
      </c>
      <c r="S2040" s="212">
        <v>44622.367060185185</v>
      </c>
    </row>
    <row r="2041" spans="1:19" x14ac:dyDescent="0.2">
      <c r="A2041" s="218" t="s">
        <v>258</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241</v>
      </c>
      <c r="Q2041" s="218" t="s">
        <v>240</v>
      </c>
      <c r="R2041" s="218" t="s">
        <v>249</v>
      </c>
      <c r="S2041" s="212">
        <v>44622.367060185185</v>
      </c>
    </row>
    <row r="2042" spans="1:19" x14ac:dyDescent="0.2">
      <c r="A2042" s="218" t="s">
        <v>258</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241</v>
      </c>
      <c r="Q2042" s="218" t="s">
        <v>240</v>
      </c>
      <c r="R2042" s="218" t="s">
        <v>249</v>
      </c>
      <c r="S2042" s="212">
        <v>44622.367060185185</v>
      </c>
    </row>
    <row r="2043" spans="1:19" x14ac:dyDescent="0.2">
      <c r="A2043" s="218" t="s">
        <v>258</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241</v>
      </c>
      <c r="Q2043" s="218" t="s">
        <v>240</v>
      </c>
      <c r="R2043" s="218" t="s">
        <v>249</v>
      </c>
      <c r="S2043" s="212">
        <v>44622.367060185185</v>
      </c>
    </row>
    <row r="2044" spans="1:19" x14ac:dyDescent="0.2">
      <c r="A2044" s="218" t="s">
        <v>258</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241</v>
      </c>
      <c r="Q2044" s="218" t="s">
        <v>240</v>
      </c>
      <c r="R2044" s="218" t="s">
        <v>249</v>
      </c>
      <c r="S2044" s="212">
        <v>44622.367060185185</v>
      </c>
    </row>
    <row r="2045" spans="1:19" x14ac:dyDescent="0.2">
      <c r="A2045" s="218" t="s">
        <v>258</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241</v>
      </c>
      <c r="Q2045" s="218" t="s">
        <v>240</v>
      </c>
      <c r="R2045" s="218" t="s">
        <v>249</v>
      </c>
      <c r="S2045" s="212">
        <v>44622.367060185185</v>
      </c>
    </row>
    <row r="2046" spans="1:19" x14ac:dyDescent="0.2">
      <c r="A2046" s="218" t="s">
        <v>258</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241</v>
      </c>
      <c r="Q2046" s="218" t="s">
        <v>240</v>
      </c>
      <c r="R2046" s="218" t="s">
        <v>249</v>
      </c>
      <c r="S2046" s="212">
        <v>44622.367060185185</v>
      </c>
    </row>
    <row r="2047" spans="1:19" x14ac:dyDescent="0.2">
      <c r="A2047" s="218" t="s">
        <v>258</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241</v>
      </c>
      <c r="Q2047" s="218" t="s">
        <v>240</v>
      </c>
      <c r="R2047" s="218" t="s">
        <v>249</v>
      </c>
      <c r="S2047" s="212">
        <v>44622.367060185185</v>
      </c>
    </row>
    <row r="2048" spans="1:19" x14ac:dyDescent="0.2">
      <c r="A2048" s="218" t="s">
        <v>258</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241</v>
      </c>
      <c r="Q2048" s="218" t="s">
        <v>240</v>
      </c>
      <c r="R2048" s="218" t="s">
        <v>249</v>
      </c>
      <c r="S2048" s="212">
        <v>44622.367060185185</v>
      </c>
    </row>
    <row r="2049" spans="1:19" x14ac:dyDescent="0.2">
      <c r="A2049" s="218" t="s">
        <v>258</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241</v>
      </c>
      <c r="Q2049" s="218" t="s">
        <v>240</v>
      </c>
      <c r="R2049" s="218" t="s">
        <v>249</v>
      </c>
      <c r="S2049" s="212">
        <v>44622.367060185185</v>
      </c>
    </row>
    <row r="2050" spans="1:19" x14ac:dyDescent="0.2">
      <c r="A2050" s="218" t="s">
        <v>258</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241</v>
      </c>
      <c r="Q2050" s="218" t="s">
        <v>240</v>
      </c>
      <c r="R2050" s="218" t="s">
        <v>249</v>
      </c>
      <c r="S2050" s="212">
        <v>44622.367060185185</v>
      </c>
    </row>
    <row r="2051" spans="1:19" x14ac:dyDescent="0.2">
      <c r="A2051" s="218" t="s">
        <v>258</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241</v>
      </c>
      <c r="Q2051" s="218" t="s">
        <v>240</v>
      </c>
      <c r="R2051" s="218" t="s">
        <v>249</v>
      </c>
      <c r="S2051" s="212">
        <v>44622.367060185185</v>
      </c>
    </row>
    <row r="2052" spans="1:19" x14ac:dyDescent="0.2">
      <c r="A2052" s="218" t="s">
        <v>258</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241</v>
      </c>
      <c r="Q2052" s="218" t="s">
        <v>240</v>
      </c>
      <c r="R2052" s="218" t="s">
        <v>249</v>
      </c>
      <c r="S2052" s="212">
        <v>44622.367060185185</v>
      </c>
    </row>
    <row r="2053" spans="1:19" x14ac:dyDescent="0.2">
      <c r="A2053" s="218" t="s">
        <v>258</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241</v>
      </c>
      <c r="Q2053" s="218" t="s">
        <v>240</v>
      </c>
      <c r="R2053" s="218" t="s">
        <v>249</v>
      </c>
      <c r="S2053" s="212">
        <v>44622.367060185185</v>
      </c>
    </row>
    <row r="2054" spans="1:19" x14ac:dyDescent="0.2">
      <c r="A2054" s="218" t="s">
        <v>258</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241</v>
      </c>
      <c r="Q2054" s="218" t="s">
        <v>240</v>
      </c>
      <c r="R2054" s="218" t="s">
        <v>249</v>
      </c>
      <c r="S2054" s="212">
        <v>44622.367060185185</v>
      </c>
    </row>
    <row r="2055" spans="1:19" x14ac:dyDescent="0.2">
      <c r="A2055" s="218" t="s">
        <v>258</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241</v>
      </c>
      <c r="Q2055" s="218" t="s">
        <v>240</v>
      </c>
      <c r="R2055" s="218" t="s">
        <v>249</v>
      </c>
      <c r="S2055" s="212">
        <v>44622.367060185185</v>
      </c>
    </row>
    <row r="2056" spans="1:19" x14ac:dyDescent="0.2">
      <c r="A2056" s="218" t="s">
        <v>258</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241</v>
      </c>
      <c r="Q2056" s="218" t="s">
        <v>240</v>
      </c>
      <c r="R2056" s="218" t="s">
        <v>249</v>
      </c>
      <c r="S2056" s="212">
        <v>44622.367060185185</v>
      </c>
    </row>
    <row r="2057" spans="1:19" x14ac:dyDescent="0.2">
      <c r="A2057" s="218" t="s">
        <v>258</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241</v>
      </c>
      <c r="Q2057" s="218" t="s">
        <v>240</v>
      </c>
      <c r="R2057" s="218" t="s">
        <v>249</v>
      </c>
      <c r="S2057" s="212">
        <v>44622.367060185185</v>
      </c>
    </row>
    <row r="2058" spans="1:19" x14ac:dyDescent="0.2">
      <c r="A2058" s="218" t="s">
        <v>258</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241</v>
      </c>
      <c r="Q2058" s="218" t="s">
        <v>240</v>
      </c>
      <c r="R2058" s="218" t="s">
        <v>249</v>
      </c>
      <c r="S2058" s="212">
        <v>44622.367060185185</v>
      </c>
    </row>
    <row r="2059" spans="1:19" x14ac:dyDescent="0.2">
      <c r="A2059" s="218" t="s">
        <v>258</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241</v>
      </c>
      <c r="Q2059" s="218" t="s">
        <v>240</v>
      </c>
      <c r="R2059" s="218" t="s">
        <v>249</v>
      </c>
      <c r="S2059" s="212">
        <v>44622.367060185185</v>
      </c>
    </row>
    <row r="2060" spans="1:19" x14ac:dyDescent="0.2">
      <c r="A2060" s="218" t="s">
        <v>258</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241</v>
      </c>
      <c r="Q2060" s="218" t="s">
        <v>240</v>
      </c>
      <c r="R2060" s="218" t="s">
        <v>249</v>
      </c>
      <c r="S2060" s="212">
        <v>44622.367060185185</v>
      </c>
    </row>
    <row r="2061" spans="1:19" x14ac:dyDescent="0.2">
      <c r="A2061" s="218" t="s">
        <v>258</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241</v>
      </c>
      <c r="Q2061" s="218" t="s">
        <v>240</v>
      </c>
      <c r="R2061" s="218" t="s">
        <v>249</v>
      </c>
      <c r="S2061" s="212">
        <v>44622.367060185185</v>
      </c>
    </row>
    <row r="2062" spans="1:19" x14ac:dyDescent="0.2">
      <c r="A2062" s="218" t="s">
        <v>258</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241</v>
      </c>
      <c r="Q2062" s="218" t="s">
        <v>240</v>
      </c>
      <c r="R2062" s="218" t="s">
        <v>249</v>
      </c>
      <c r="S2062" s="212">
        <v>44622.367060185185</v>
      </c>
    </row>
    <row r="2063" spans="1:19" x14ac:dyDescent="0.2">
      <c r="A2063" s="218" t="s">
        <v>258</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241</v>
      </c>
      <c r="Q2063" s="218" t="s">
        <v>240</v>
      </c>
      <c r="R2063" s="218" t="s">
        <v>249</v>
      </c>
      <c r="S2063" s="212">
        <v>44622.367060185185</v>
      </c>
    </row>
    <row r="2064" spans="1:19" x14ac:dyDescent="0.2">
      <c r="A2064" s="218" t="s">
        <v>258</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241</v>
      </c>
      <c r="Q2064" s="218" t="s">
        <v>240</v>
      </c>
      <c r="R2064" s="218" t="s">
        <v>249</v>
      </c>
      <c r="S2064" s="212">
        <v>44622.367060185185</v>
      </c>
    </row>
    <row r="2065" spans="1:19" x14ac:dyDescent="0.2">
      <c r="A2065" s="218" t="s">
        <v>258</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241</v>
      </c>
      <c r="Q2065" s="218" t="s">
        <v>240</v>
      </c>
      <c r="R2065" s="218" t="s">
        <v>249</v>
      </c>
      <c r="S2065" s="212">
        <v>44622.367060185185</v>
      </c>
    </row>
    <row r="2066" spans="1:19" x14ac:dyDescent="0.2">
      <c r="A2066" s="218" t="s">
        <v>258</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241</v>
      </c>
      <c r="Q2066" s="218" t="s">
        <v>240</v>
      </c>
      <c r="R2066" s="218" t="s">
        <v>249</v>
      </c>
      <c r="S2066" s="212">
        <v>44622.367060185185</v>
      </c>
    </row>
    <row r="2067" spans="1:19" x14ac:dyDescent="0.2">
      <c r="A2067" s="218" t="s">
        <v>258</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241</v>
      </c>
      <c r="Q2067" s="218" t="s">
        <v>240</v>
      </c>
      <c r="R2067" s="218" t="s">
        <v>249</v>
      </c>
      <c r="S2067" s="212">
        <v>44622.367060185185</v>
      </c>
    </row>
    <row r="2068" spans="1:19" x14ac:dyDescent="0.2">
      <c r="A2068" s="218" t="s">
        <v>258</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241</v>
      </c>
      <c r="Q2068" s="218" t="s">
        <v>240</v>
      </c>
      <c r="R2068" s="218" t="s">
        <v>249</v>
      </c>
      <c r="S2068" s="212">
        <v>44622.367060185185</v>
      </c>
    </row>
    <row r="2069" spans="1:19" x14ac:dyDescent="0.2">
      <c r="A2069" s="218" t="s">
        <v>258</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241</v>
      </c>
      <c r="Q2069" s="218" t="s">
        <v>240</v>
      </c>
      <c r="R2069" s="218" t="s">
        <v>249</v>
      </c>
      <c r="S2069" s="212">
        <v>44622.367060185185</v>
      </c>
    </row>
    <row r="2070" spans="1:19" x14ac:dyDescent="0.2">
      <c r="A2070" s="218" t="s">
        <v>258</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241</v>
      </c>
      <c r="Q2070" s="218" t="s">
        <v>240</v>
      </c>
      <c r="R2070" s="218" t="s">
        <v>249</v>
      </c>
      <c r="S2070" s="212">
        <v>44622.367060185185</v>
      </c>
    </row>
    <row r="2071" spans="1:19" x14ac:dyDescent="0.2">
      <c r="A2071" s="218" t="s">
        <v>258</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241</v>
      </c>
      <c r="Q2071" s="218" t="s">
        <v>240</v>
      </c>
      <c r="R2071" s="218" t="s">
        <v>249</v>
      </c>
      <c r="S2071" s="212">
        <v>44622.367060185185</v>
      </c>
    </row>
    <row r="2072" spans="1:19" x14ac:dyDescent="0.2">
      <c r="A2072" s="218" t="s">
        <v>258</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241</v>
      </c>
      <c r="Q2072" s="218" t="s">
        <v>240</v>
      </c>
      <c r="R2072" s="218" t="s">
        <v>249</v>
      </c>
      <c r="S2072" s="212">
        <v>44622.367060185185</v>
      </c>
    </row>
    <row r="2073" spans="1:19" x14ac:dyDescent="0.2">
      <c r="A2073" s="218" t="s">
        <v>258</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241</v>
      </c>
      <c r="Q2073" s="218" t="s">
        <v>240</v>
      </c>
      <c r="R2073" s="218" t="s">
        <v>249</v>
      </c>
      <c r="S2073" s="212">
        <v>44622.367060185185</v>
      </c>
    </row>
    <row r="2074" spans="1:19" x14ac:dyDescent="0.2">
      <c r="A2074" s="218" t="s">
        <v>258</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241</v>
      </c>
      <c r="Q2074" s="218" t="s">
        <v>240</v>
      </c>
      <c r="R2074" s="218" t="s">
        <v>249</v>
      </c>
      <c r="S2074" s="212">
        <v>44622.367060185185</v>
      </c>
    </row>
    <row r="2075" spans="1:19" x14ac:dyDescent="0.2">
      <c r="A2075" s="218" t="s">
        <v>258</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241</v>
      </c>
      <c r="Q2075" s="218" t="s">
        <v>240</v>
      </c>
      <c r="R2075" s="218" t="s">
        <v>249</v>
      </c>
      <c r="S2075" s="212">
        <v>44622.367060185185</v>
      </c>
    </row>
    <row r="2076" spans="1:19" x14ac:dyDescent="0.2">
      <c r="A2076" s="218" t="s">
        <v>258</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241</v>
      </c>
      <c r="Q2076" s="218" t="s">
        <v>240</v>
      </c>
      <c r="R2076" s="218" t="s">
        <v>249</v>
      </c>
      <c r="S2076" s="212">
        <v>44622.367060185185</v>
      </c>
    </row>
    <row r="2077" spans="1:19" x14ac:dyDescent="0.2">
      <c r="A2077" s="218" t="s">
        <v>258</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241</v>
      </c>
      <c r="Q2077" s="218" t="s">
        <v>240</v>
      </c>
      <c r="R2077" s="218" t="s">
        <v>249</v>
      </c>
      <c r="S2077" s="212">
        <v>44622.367060185185</v>
      </c>
    </row>
    <row r="2078" spans="1:19" x14ac:dyDescent="0.2">
      <c r="A2078" s="218" t="s">
        <v>258</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241</v>
      </c>
      <c r="Q2078" s="218" t="s">
        <v>240</v>
      </c>
      <c r="R2078" s="218" t="s">
        <v>249</v>
      </c>
      <c r="S2078" s="212">
        <v>44622.367060185185</v>
      </c>
    </row>
    <row r="2079" spans="1:19" x14ac:dyDescent="0.2">
      <c r="A2079" s="218" t="s">
        <v>258</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241</v>
      </c>
      <c r="Q2079" s="218" t="s">
        <v>240</v>
      </c>
      <c r="R2079" s="218" t="s">
        <v>249</v>
      </c>
      <c r="S2079" s="212">
        <v>44622.367060185185</v>
      </c>
    </row>
    <row r="2080" spans="1:19" x14ac:dyDescent="0.2">
      <c r="A2080" s="218" t="s">
        <v>258</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241</v>
      </c>
      <c r="Q2080" s="218" t="s">
        <v>240</v>
      </c>
      <c r="R2080" s="218" t="s">
        <v>249</v>
      </c>
      <c r="S2080" s="212">
        <v>44622.367060185185</v>
      </c>
    </row>
    <row r="2081" spans="1:19" x14ac:dyDescent="0.2">
      <c r="A2081" s="218" t="s">
        <v>258</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241</v>
      </c>
      <c r="Q2081" s="218" t="s">
        <v>240</v>
      </c>
      <c r="R2081" s="218" t="s">
        <v>249</v>
      </c>
      <c r="S2081" s="212">
        <v>44622.367060185185</v>
      </c>
    </row>
    <row r="2082" spans="1:19" x14ac:dyDescent="0.2">
      <c r="A2082" s="218" t="s">
        <v>258</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241</v>
      </c>
      <c r="Q2082" s="218" t="s">
        <v>240</v>
      </c>
      <c r="R2082" s="218" t="s">
        <v>249</v>
      </c>
      <c r="S2082" s="212">
        <v>44622.367060185185</v>
      </c>
    </row>
    <row r="2083" spans="1:19" x14ac:dyDescent="0.2">
      <c r="A2083" s="218" t="s">
        <v>258</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241</v>
      </c>
      <c r="Q2083" s="218" t="s">
        <v>240</v>
      </c>
      <c r="R2083" s="218" t="s">
        <v>249</v>
      </c>
      <c r="S2083" s="212">
        <v>44622.367060185185</v>
      </c>
    </row>
    <row r="2084" spans="1:19" x14ac:dyDescent="0.2">
      <c r="A2084" s="218" t="s">
        <v>258</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241</v>
      </c>
      <c r="Q2084" s="218" t="s">
        <v>240</v>
      </c>
      <c r="R2084" s="218" t="s">
        <v>249</v>
      </c>
      <c r="S2084" s="212">
        <v>44622.367060185185</v>
      </c>
    </row>
    <row r="2085" spans="1:19" x14ac:dyDescent="0.2">
      <c r="A2085" s="218" t="s">
        <v>258</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241</v>
      </c>
      <c r="Q2085" s="218" t="s">
        <v>240</v>
      </c>
      <c r="R2085" s="218" t="s">
        <v>249</v>
      </c>
      <c r="S2085" s="212">
        <v>44622.367060185185</v>
      </c>
    </row>
    <row r="2086" spans="1:19" x14ac:dyDescent="0.2">
      <c r="A2086" s="218" t="s">
        <v>258</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241</v>
      </c>
      <c r="Q2086" s="218" t="s">
        <v>240</v>
      </c>
      <c r="R2086" s="218" t="s">
        <v>249</v>
      </c>
      <c r="S2086" s="212">
        <v>44622.367060185185</v>
      </c>
    </row>
    <row r="2087" spans="1:19" x14ac:dyDescent="0.2">
      <c r="A2087" s="218" t="s">
        <v>258</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241</v>
      </c>
      <c r="Q2087" s="218" t="s">
        <v>240</v>
      </c>
      <c r="R2087" s="218" t="s">
        <v>249</v>
      </c>
      <c r="S2087" s="212">
        <v>44622.367060185185</v>
      </c>
    </row>
    <row r="2088" spans="1:19" x14ac:dyDescent="0.2">
      <c r="A2088" s="218" t="s">
        <v>258</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241</v>
      </c>
      <c r="Q2088" s="218" t="s">
        <v>240</v>
      </c>
      <c r="R2088" s="218" t="s">
        <v>249</v>
      </c>
      <c r="S2088" s="212">
        <v>44622.367060185185</v>
      </c>
    </row>
    <row r="2089" spans="1:19" x14ac:dyDescent="0.2">
      <c r="A2089" s="218" t="s">
        <v>258</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241</v>
      </c>
      <c r="Q2089" s="218" t="s">
        <v>240</v>
      </c>
      <c r="R2089" s="218" t="s">
        <v>249</v>
      </c>
      <c r="S2089" s="212">
        <v>44622.367060185185</v>
      </c>
    </row>
    <row r="2090" spans="1:19" x14ac:dyDescent="0.2">
      <c r="A2090" s="218" t="s">
        <v>258</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241</v>
      </c>
      <c r="Q2090" s="218" t="s">
        <v>240</v>
      </c>
      <c r="R2090" s="218" t="s">
        <v>249</v>
      </c>
      <c r="S2090" s="212">
        <v>44622.367060185185</v>
      </c>
    </row>
    <row r="2091" spans="1:19" x14ac:dyDescent="0.2">
      <c r="A2091" s="218" t="s">
        <v>258</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241</v>
      </c>
      <c r="Q2091" s="218" t="s">
        <v>240</v>
      </c>
      <c r="R2091" s="218" t="s">
        <v>249</v>
      </c>
      <c r="S2091" s="212">
        <v>44622.367060185185</v>
      </c>
    </row>
    <row r="2092" spans="1:19" x14ac:dyDescent="0.2">
      <c r="A2092" s="218" t="s">
        <v>258</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241</v>
      </c>
      <c r="Q2092" s="218" t="s">
        <v>240</v>
      </c>
      <c r="R2092" s="218" t="s">
        <v>249</v>
      </c>
      <c r="S2092" s="212">
        <v>44622.367060185185</v>
      </c>
    </row>
    <row r="2093" spans="1:19" x14ac:dyDescent="0.2">
      <c r="A2093" s="218" t="s">
        <v>258</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241</v>
      </c>
      <c r="Q2093" s="218" t="s">
        <v>240</v>
      </c>
      <c r="R2093" s="218" t="s">
        <v>249</v>
      </c>
      <c r="S2093" s="212">
        <v>44622.367060185185</v>
      </c>
    </row>
    <row r="2094" spans="1:19" x14ac:dyDescent="0.2">
      <c r="A2094" s="218" t="s">
        <v>258</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241</v>
      </c>
      <c r="Q2094" s="218" t="s">
        <v>240</v>
      </c>
      <c r="R2094" s="218" t="s">
        <v>249</v>
      </c>
      <c r="S2094" s="212">
        <v>44622.367060185185</v>
      </c>
    </row>
    <row r="2095" spans="1:19" x14ac:dyDescent="0.2">
      <c r="A2095" s="218" t="s">
        <v>258</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241</v>
      </c>
      <c r="Q2095" s="218" t="s">
        <v>240</v>
      </c>
      <c r="R2095" s="218" t="s">
        <v>249</v>
      </c>
      <c r="S2095" s="212">
        <v>44622.367060185185</v>
      </c>
    </row>
    <row r="2096" spans="1:19" x14ac:dyDescent="0.2">
      <c r="A2096" s="218" t="s">
        <v>258</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241</v>
      </c>
      <c r="Q2096" s="218" t="s">
        <v>240</v>
      </c>
      <c r="R2096" s="218" t="s">
        <v>249</v>
      </c>
      <c r="S2096" s="212">
        <v>44622.367060185185</v>
      </c>
    </row>
    <row r="2097" spans="1:19" x14ac:dyDescent="0.2">
      <c r="A2097" s="218" t="s">
        <v>258</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241</v>
      </c>
      <c r="Q2097" s="218" t="s">
        <v>240</v>
      </c>
      <c r="R2097" s="218" t="s">
        <v>249</v>
      </c>
      <c r="S2097" s="212">
        <v>44622.367060185185</v>
      </c>
    </row>
    <row r="2098" spans="1:19" x14ac:dyDescent="0.2">
      <c r="A2098" s="218" t="s">
        <v>258</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241</v>
      </c>
      <c r="Q2098" s="218" t="s">
        <v>240</v>
      </c>
      <c r="R2098" s="218" t="s">
        <v>249</v>
      </c>
      <c r="S2098" s="212">
        <v>44622.367060185185</v>
      </c>
    </row>
    <row r="2099" spans="1:19" x14ac:dyDescent="0.2">
      <c r="A2099" s="218" t="s">
        <v>258</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241</v>
      </c>
      <c r="Q2099" s="218" t="s">
        <v>240</v>
      </c>
      <c r="R2099" s="218" t="s">
        <v>249</v>
      </c>
      <c r="S2099" s="212">
        <v>44622.367060185185</v>
      </c>
    </row>
    <row r="2100" spans="1:19" x14ac:dyDescent="0.2">
      <c r="A2100" s="218" t="s">
        <v>258</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241</v>
      </c>
      <c r="Q2100" s="218" t="s">
        <v>240</v>
      </c>
      <c r="R2100" s="218" t="s">
        <v>249</v>
      </c>
      <c r="S2100" s="212">
        <v>44622.367060185185</v>
      </c>
    </row>
    <row r="2101" spans="1:19" x14ac:dyDescent="0.2">
      <c r="A2101" s="218" t="s">
        <v>258</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241</v>
      </c>
      <c r="Q2101" s="218" t="s">
        <v>240</v>
      </c>
      <c r="R2101" s="218" t="s">
        <v>249</v>
      </c>
      <c r="S2101" s="212">
        <v>44622.367060185185</v>
      </c>
    </row>
    <row r="2102" spans="1:19" x14ac:dyDescent="0.2">
      <c r="A2102" s="218" t="s">
        <v>258</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241</v>
      </c>
      <c r="Q2102" s="218" t="s">
        <v>240</v>
      </c>
      <c r="R2102" s="218" t="s">
        <v>249</v>
      </c>
      <c r="S2102" s="212">
        <v>44622.367060185185</v>
      </c>
    </row>
    <row r="2103" spans="1:19" x14ac:dyDescent="0.2">
      <c r="A2103" s="218" t="s">
        <v>258</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241</v>
      </c>
      <c r="Q2103" s="218" t="s">
        <v>240</v>
      </c>
      <c r="R2103" s="218" t="s">
        <v>249</v>
      </c>
      <c r="S2103" s="212">
        <v>44622.367060185185</v>
      </c>
    </row>
    <row r="2104" spans="1:19" x14ac:dyDescent="0.2">
      <c r="A2104" s="218" t="s">
        <v>258</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241</v>
      </c>
      <c r="Q2104" s="218" t="s">
        <v>240</v>
      </c>
      <c r="R2104" s="218" t="s">
        <v>249</v>
      </c>
      <c r="S2104" s="212">
        <v>44622.367060185185</v>
      </c>
    </row>
    <row r="2105" spans="1:19" x14ac:dyDescent="0.2">
      <c r="A2105" s="218" t="s">
        <v>258</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241</v>
      </c>
      <c r="Q2105" s="218" t="s">
        <v>240</v>
      </c>
      <c r="R2105" s="218" t="s">
        <v>249</v>
      </c>
      <c r="S2105" s="212">
        <v>44622.367060185185</v>
      </c>
    </row>
    <row r="2106" spans="1:19" x14ac:dyDescent="0.2">
      <c r="A2106" s="218" t="s">
        <v>258</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241</v>
      </c>
      <c r="Q2106" s="218" t="s">
        <v>240</v>
      </c>
      <c r="R2106" s="218" t="s">
        <v>249</v>
      </c>
      <c r="S2106" s="212">
        <v>44622.367060185185</v>
      </c>
    </row>
    <row r="2107" spans="1:19" x14ac:dyDescent="0.2">
      <c r="A2107" s="218" t="s">
        <v>258</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241</v>
      </c>
      <c r="Q2107" s="218" t="s">
        <v>240</v>
      </c>
      <c r="R2107" s="218" t="s">
        <v>249</v>
      </c>
      <c r="S2107" s="212">
        <v>44622.367060185185</v>
      </c>
    </row>
    <row r="2108" spans="1:19" x14ac:dyDescent="0.2">
      <c r="A2108" s="218" t="s">
        <v>258</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241</v>
      </c>
      <c r="Q2108" s="218" t="s">
        <v>240</v>
      </c>
      <c r="R2108" s="218" t="s">
        <v>249</v>
      </c>
      <c r="S2108" s="212">
        <v>44622.367060185185</v>
      </c>
    </row>
    <row r="2109" spans="1:19" x14ac:dyDescent="0.2">
      <c r="A2109" s="218" t="s">
        <v>258</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241</v>
      </c>
      <c r="Q2109" s="218" t="s">
        <v>240</v>
      </c>
      <c r="R2109" s="218" t="s">
        <v>249</v>
      </c>
      <c r="S2109" s="212">
        <v>44622.367060185185</v>
      </c>
    </row>
    <row r="2110" spans="1:19" x14ac:dyDescent="0.2">
      <c r="A2110" s="218" t="s">
        <v>258</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241</v>
      </c>
      <c r="Q2110" s="218" t="s">
        <v>240</v>
      </c>
      <c r="R2110" s="218" t="s">
        <v>249</v>
      </c>
      <c r="S2110" s="212">
        <v>44622.367060185185</v>
      </c>
    </row>
    <row r="2111" spans="1:19" x14ac:dyDescent="0.2">
      <c r="A2111" s="218" t="s">
        <v>258</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241</v>
      </c>
      <c r="Q2111" s="218" t="s">
        <v>240</v>
      </c>
      <c r="R2111" s="218" t="s">
        <v>249</v>
      </c>
      <c r="S2111" s="212">
        <v>44622.367060185185</v>
      </c>
    </row>
    <row r="2112" spans="1:19" x14ac:dyDescent="0.2">
      <c r="A2112" s="218" t="s">
        <v>258</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241</v>
      </c>
      <c r="Q2112" s="218" t="s">
        <v>240</v>
      </c>
      <c r="R2112" s="218" t="s">
        <v>249</v>
      </c>
      <c r="S2112" s="212">
        <v>44622.367060185185</v>
      </c>
    </row>
    <row r="2113" spans="1:19" x14ac:dyDescent="0.2">
      <c r="A2113" s="218" t="s">
        <v>258</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241</v>
      </c>
      <c r="Q2113" s="218" t="s">
        <v>240</v>
      </c>
      <c r="R2113" s="218" t="s">
        <v>249</v>
      </c>
      <c r="S2113" s="212">
        <v>44622.367060185185</v>
      </c>
    </row>
    <row r="2114" spans="1:19" x14ac:dyDescent="0.2">
      <c r="A2114" s="218" t="s">
        <v>258</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241</v>
      </c>
      <c r="Q2114" s="218" t="s">
        <v>240</v>
      </c>
      <c r="R2114" s="218" t="s">
        <v>249</v>
      </c>
      <c r="S2114" s="212">
        <v>44622.367060185185</v>
      </c>
    </row>
    <row r="2115" spans="1:19" x14ac:dyDescent="0.2">
      <c r="A2115" s="218" t="s">
        <v>258</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241</v>
      </c>
      <c r="Q2115" s="218" t="s">
        <v>240</v>
      </c>
      <c r="R2115" s="218" t="s">
        <v>249</v>
      </c>
      <c r="S2115" s="212">
        <v>44622.367060185185</v>
      </c>
    </row>
    <row r="2116" spans="1:19" x14ac:dyDescent="0.2">
      <c r="A2116" s="218" t="s">
        <v>258</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241</v>
      </c>
      <c r="Q2116" s="218" t="s">
        <v>240</v>
      </c>
      <c r="R2116" s="218" t="s">
        <v>249</v>
      </c>
      <c r="S2116" s="212">
        <v>44622.367060185185</v>
      </c>
    </row>
    <row r="2117" spans="1:19" x14ac:dyDescent="0.2">
      <c r="A2117" s="218" t="s">
        <v>258</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241</v>
      </c>
      <c r="Q2117" s="218" t="s">
        <v>240</v>
      </c>
      <c r="R2117" s="218" t="s">
        <v>249</v>
      </c>
      <c r="S2117" s="212">
        <v>44622.367060185185</v>
      </c>
    </row>
    <row r="2118" spans="1:19" x14ac:dyDescent="0.2">
      <c r="A2118" s="218" t="s">
        <v>258</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241</v>
      </c>
      <c r="Q2118" s="218" t="s">
        <v>240</v>
      </c>
      <c r="R2118" s="218" t="s">
        <v>249</v>
      </c>
      <c r="S2118" s="212">
        <v>44622.367060185185</v>
      </c>
    </row>
    <row r="2119" spans="1:19" x14ac:dyDescent="0.2">
      <c r="A2119" s="218" t="s">
        <v>258</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241</v>
      </c>
      <c r="Q2119" s="218" t="s">
        <v>240</v>
      </c>
      <c r="R2119" s="218" t="s">
        <v>249</v>
      </c>
      <c r="S2119" s="212">
        <v>44622.367060185185</v>
      </c>
    </row>
    <row r="2120" spans="1:19" x14ac:dyDescent="0.2">
      <c r="A2120" s="218" t="s">
        <v>258</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241</v>
      </c>
      <c r="Q2120" s="218" t="s">
        <v>240</v>
      </c>
      <c r="R2120" s="218" t="s">
        <v>249</v>
      </c>
      <c r="S2120" s="212">
        <v>44622.367060185185</v>
      </c>
    </row>
    <row r="2121" spans="1:19" x14ac:dyDescent="0.2">
      <c r="A2121" s="218" t="s">
        <v>258</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241</v>
      </c>
      <c r="Q2121" s="218" t="s">
        <v>240</v>
      </c>
      <c r="R2121" s="218" t="s">
        <v>249</v>
      </c>
      <c r="S2121" s="212">
        <v>44622.367060185185</v>
      </c>
    </row>
    <row r="2122" spans="1:19" x14ac:dyDescent="0.2">
      <c r="A2122" s="218" t="s">
        <v>258</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241</v>
      </c>
      <c r="Q2122" s="218" t="s">
        <v>240</v>
      </c>
      <c r="R2122" s="218" t="s">
        <v>249</v>
      </c>
      <c r="S2122" s="212">
        <v>44622.367060185185</v>
      </c>
    </row>
    <row r="2123" spans="1:19" x14ac:dyDescent="0.2">
      <c r="A2123" s="218" t="s">
        <v>258</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241</v>
      </c>
      <c r="Q2123" s="218" t="s">
        <v>240</v>
      </c>
      <c r="R2123" s="218" t="s">
        <v>249</v>
      </c>
      <c r="S2123" s="212">
        <v>44622.367060185185</v>
      </c>
    </row>
    <row r="2124" spans="1:19" x14ac:dyDescent="0.2">
      <c r="A2124" s="218" t="s">
        <v>258</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241</v>
      </c>
      <c r="Q2124" s="218" t="s">
        <v>240</v>
      </c>
      <c r="R2124" s="218" t="s">
        <v>249</v>
      </c>
      <c r="S2124" s="212">
        <v>44622.367060185185</v>
      </c>
    </row>
    <row r="2125" spans="1:19" x14ac:dyDescent="0.2">
      <c r="A2125" s="218" t="s">
        <v>258</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241</v>
      </c>
      <c r="Q2125" s="218" t="s">
        <v>240</v>
      </c>
      <c r="R2125" s="218" t="s">
        <v>249</v>
      </c>
      <c r="S2125" s="212">
        <v>44622.367060185185</v>
      </c>
    </row>
    <row r="2126" spans="1:19" x14ac:dyDescent="0.2">
      <c r="A2126" s="218" t="s">
        <v>258</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241</v>
      </c>
      <c r="Q2126" s="218" t="s">
        <v>240</v>
      </c>
      <c r="R2126" s="218" t="s">
        <v>249</v>
      </c>
      <c r="S2126" s="212">
        <v>44622.367060185185</v>
      </c>
    </row>
    <row r="2127" spans="1:19" x14ac:dyDescent="0.2">
      <c r="A2127" s="218" t="s">
        <v>258</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241</v>
      </c>
      <c r="Q2127" s="218" t="s">
        <v>240</v>
      </c>
      <c r="R2127" s="218" t="s">
        <v>249</v>
      </c>
      <c r="S2127" s="212">
        <v>44622.367060185185</v>
      </c>
    </row>
    <row r="2128" spans="1:19" x14ac:dyDescent="0.2">
      <c r="A2128" s="218" t="s">
        <v>258</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241</v>
      </c>
      <c r="Q2128" s="218" t="s">
        <v>240</v>
      </c>
      <c r="R2128" s="218" t="s">
        <v>249</v>
      </c>
      <c r="S2128" s="212">
        <v>44622.367060185185</v>
      </c>
    </row>
    <row r="2129" spans="1:19" x14ac:dyDescent="0.2">
      <c r="A2129" s="218" t="s">
        <v>258</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241</v>
      </c>
      <c r="Q2129" s="218" t="s">
        <v>240</v>
      </c>
      <c r="R2129" s="218" t="s">
        <v>249</v>
      </c>
      <c r="S2129" s="212">
        <v>44622.367060185185</v>
      </c>
    </row>
    <row r="2130" spans="1:19" x14ac:dyDescent="0.2">
      <c r="A2130" s="218" t="s">
        <v>258</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241</v>
      </c>
      <c r="Q2130" s="218" t="s">
        <v>240</v>
      </c>
      <c r="R2130" s="218" t="s">
        <v>249</v>
      </c>
      <c r="S2130" s="212">
        <v>44622.367060185185</v>
      </c>
    </row>
    <row r="2131" spans="1:19" x14ac:dyDescent="0.2">
      <c r="A2131" s="218" t="s">
        <v>258</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241</v>
      </c>
      <c r="Q2131" s="218" t="s">
        <v>240</v>
      </c>
      <c r="R2131" s="218" t="s">
        <v>249</v>
      </c>
      <c r="S2131" s="212">
        <v>44622.367060185185</v>
      </c>
    </row>
    <row r="2132" spans="1:19" x14ac:dyDescent="0.2">
      <c r="A2132" s="218" t="s">
        <v>258</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241</v>
      </c>
      <c r="Q2132" s="218" t="s">
        <v>240</v>
      </c>
      <c r="R2132" s="218" t="s">
        <v>249</v>
      </c>
      <c r="S2132" s="212">
        <v>44622.367060185185</v>
      </c>
    </row>
    <row r="2133" spans="1:19" x14ac:dyDescent="0.2">
      <c r="A2133" s="218" t="s">
        <v>258</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241</v>
      </c>
      <c r="Q2133" s="218" t="s">
        <v>240</v>
      </c>
      <c r="R2133" s="218" t="s">
        <v>249</v>
      </c>
      <c r="S2133" s="212">
        <v>44622.367060185185</v>
      </c>
    </row>
    <row r="2134" spans="1:19" x14ac:dyDescent="0.2">
      <c r="A2134" s="218" t="s">
        <v>258</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241</v>
      </c>
      <c r="Q2134" s="218" t="s">
        <v>240</v>
      </c>
      <c r="R2134" s="218" t="s">
        <v>249</v>
      </c>
      <c r="S2134" s="212">
        <v>44622.367060185185</v>
      </c>
    </row>
    <row r="2135" spans="1:19" x14ac:dyDescent="0.2">
      <c r="A2135" s="218" t="s">
        <v>258</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241</v>
      </c>
      <c r="Q2135" s="218" t="s">
        <v>240</v>
      </c>
      <c r="R2135" s="218" t="s">
        <v>249</v>
      </c>
      <c r="S2135" s="212">
        <v>44622.367060185185</v>
      </c>
    </row>
    <row r="2136" spans="1:19" x14ac:dyDescent="0.2">
      <c r="A2136" s="218" t="s">
        <v>258</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241</v>
      </c>
      <c r="Q2136" s="218" t="s">
        <v>240</v>
      </c>
      <c r="R2136" s="218" t="s">
        <v>249</v>
      </c>
      <c r="S2136" s="212">
        <v>44622.367060185185</v>
      </c>
    </row>
    <row r="2137" spans="1:19" x14ac:dyDescent="0.2">
      <c r="A2137" s="218" t="s">
        <v>258</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241</v>
      </c>
      <c r="Q2137" s="218" t="s">
        <v>240</v>
      </c>
      <c r="R2137" s="218" t="s">
        <v>249</v>
      </c>
      <c r="S2137" s="212">
        <v>44622.367060185185</v>
      </c>
    </row>
    <row r="2138" spans="1:19" x14ac:dyDescent="0.2">
      <c r="A2138" s="218" t="s">
        <v>258</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241</v>
      </c>
      <c r="Q2138" s="218" t="s">
        <v>240</v>
      </c>
      <c r="R2138" s="218" t="s">
        <v>249</v>
      </c>
      <c r="S2138" s="212">
        <v>44622.367060185185</v>
      </c>
    </row>
    <row r="2139" spans="1:19" x14ac:dyDescent="0.2">
      <c r="A2139" s="218" t="s">
        <v>258</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241</v>
      </c>
      <c r="Q2139" s="218" t="s">
        <v>240</v>
      </c>
      <c r="R2139" s="218" t="s">
        <v>249</v>
      </c>
      <c r="S2139" s="212">
        <v>44622.367060185185</v>
      </c>
    </row>
    <row r="2140" spans="1:19" x14ac:dyDescent="0.2">
      <c r="A2140" s="218" t="s">
        <v>258</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241</v>
      </c>
      <c r="Q2140" s="218" t="s">
        <v>240</v>
      </c>
      <c r="R2140" s="218" t="s">
        <v>249</v>
      </c>
      <c r="S2140" s="212">
        <v>44622.367060185185</v>
      </c>
    </row>
    <row r="2141" spans="1:19" x14ac:dyDescent="0.2">
      <c r="A2141" s="218" t="s">
        <v>258</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241</v>
      </c>
      <c r="Q2141" s="218" t="s">
        <v>240</v>
      </c>
      <c r="R2141" s="218" t="s">
        <v>249</v>
      </c>
      <c r="S2141" s="212">
        <v>44622.367060185185</v>
      </c>
    </row>
    <row r="2142" spans="1:19" x14ac:dyDescent="0.2">
      <c r="A2142" s="218" t="s">
        <v>258</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241</v>
      </c>
      <c r="Q2142" s="218" t="s">
        <v>240</v>
      </c>
      <c r="R2142" s="218" t="s">
        <v>249</v>
      </c>
      <c r="S2142" s="212">
        <v>44622.367060185185</v>
      </c>
    </row>
    <row r="2143" spans="1:19" x14ac:dyDescent="0.2">
      <c r="A2143" s="218" t="s">
        <v>258</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241</v>
      </c>
      <c r="Q2143" s="218" t="s">
        <v>240</v>
      </c>
      <c r="R2143" s="218" t="s">
        <v>249</v>
      </c>
      <c r="S2143" s="212">
        <v>44622.367060185185</v>
      </c>
    </row>
    <row r="2144" spans="1:19" x14ac:dyDescent="0.2">
      <c r="A2144" s="218" t="s">
        <v>258</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241</v>
      </c>
      <c r="Q2144" s="218" t="s">
        <v>240</v>
      </c>
      <c r="R2144" s="218" t="s">
        <v>249</v>
      </c>
      <c r="S2144" s="212">
        <v>44622.367060185185</v>
      </c>
    </row>
    <row r="2145" spans="1:19" x14ac:dyDescent="0.2">
      <c r="A2145" s="218" t="s">
        <v>258</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241</v>
      </c>
      <c r="Q2145" s="218" t="s">
        <v>240</v>
      </c>
      <c r="R2145" s="218" t="s">
        <v>249</v>
      </c>
      <c r="S2145" s="212">
        <v>44622.367060185185</v>
      </c>
    </row>
    <row r="2146" spans="1:19" x14ac:dyDescent="0.2">
      <c r="A2146" s="218" t="s">
        <v>258</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241</v>
      </c>
      <c r="Q2146" s="218" t="s">
        <v>240</v>
      </c>
      <c r="R2146" s="218" t="s">
        <v>249</v>
      </c>
      <c r="S2146" s="212">
        <v>44622.367060185185</v>
      </c>
    </row>
    <row r="2147" spans="1:19" x14ac:dyDescent="0.2">
      <c r="A2147" s="218" t="s">
        <v>258</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241</v>
      </c>
      <c r="Q2147" s="218" t="s">
        <v>240</v>
      </c>
      <c r="R2147" s="218" t="s">
        <v>249</v>
      </c>
      <c r="S2147" s="212">
        <v>44622.367060185185</v>
      </c>
    </row>
    <row r="2148" spans="1:19" x14ac:dyDescent="0.2">
      <c r="A2148" s="218" t="s">
        <v>258</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241</v>
      </c>
      <c r="Q2148" s="218" t="s">
        <v>240</v>
      </c>
      <c r="R2148" s="218" t="s">
        <v>249</v>
      </c>
      <c r="S2148" s="212">
        <v>44622.367060185185</v>
      </c>
    </row>
    <row r="2149" spans="1:19" x14ac:dyDescent="0.2">
      <c r="A2149" s="218" t="s">
        <v>258</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241</v>
      </c>
      <c r="Q2149" s="218" t="s">
        <v>240</v>
      </c>
      <c r="R2149" s="218" t="s">
        <v>249</v>
      </c>
      <c r="S2149" s="212">
        <v>44622.367060185185</v>
      </c>
    </row>
    <row r="2150" spans="1:19" x14ac:dyDescent="0.2">
      <c r="A2150" s="218" t="s">
        <v>258</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241</v>
      </c>
      <c r="Q2150" s="218" t="s">
        <v>240</v>
      </c>
      <c r="R2150" s="218" t="s">
        <v>249</v>
      </c>
      <c r="S2150" s="212">
        <v>44622.367060185185</v>
      </c>
    </row>
    <row r="2151" spans="1:19" x14ac:dyDescent="0.2">
      <c r="A2151" s="218" t="s">
        <v>258</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241</v>
      </c>
      <c r="Q2151" s="218" t="s">
        <v>240</v>
      </c>
      <c r="R2151" s="218" t="s">
        <v>249</v>
      </c>
      <c r="S2151" s="212">
        <v>44622.367060185185</v>
      </c>
    </row>
    <row r="2152" spans="1:19" x14ac:dyDescent="0.2">
      <c r="A2152" s="218" t="s">
        <v>258</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241</v>
      </c>
      <c r="Q2152" s="218" t="s">
        <v>240</v>
      </c>
      <c r="R2152" s="218" t="s">
        <v>249</v>
      </c>
      <c r="S2152" s="212">
        <v>44622.367060185185</v>
      </c>
    </row>
    <row r="2153" spans="1:19" x14ac:dyDescent="0.2">
      <c r="A2153" s="218" t="s">
        <v>258</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241</v>
      </c>
      <c r="Q2153" s="218" t="s">
        <v>240</v>
      </c>
      <c r="R2153" s="218" t="s">
        <v>249</v>
      </c>
      <c r="S2153" s="212">
        <v>44622.367060185185</v>
      </c>
    </row>
    <row r="2154" spans="1:19" x14ac:dyDescent="0.2">
      <c r="A2154" s="218" t="s">
        <v>258</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241</v>
      </c>
      <c r="Q2154" s="218" t="s">
        <v>240</v>
      </c>
      <c r="R2154" s="218" t="s">
        <v>249</v>
      </c>
      <c r="S2154" s="212">
        <v>44622.367060185185</v>
      </c>
    </row>
    <row r="2155" spans="1:19" x14ac:dyDescent="0.2">
      <c r="A2155" s="218" t="s">
        <v>258</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241</v>
      </c>
      <c r="Q2155" s="218" t="s">
        <v>240</v>
      </c>
      <c r="R2155" s="218" t="s">
        <v>249</v>
      </c>
      <c r="S2155" s="212">
        <v>44622.367060185185</v>
      </c>
    </row>
    <row r="2156" spans="1:19" x14ac:dyDescent="0.2">
      <c r="A2156" s="218" t="s">
        <v>258</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241</v>
      </c>
      <c r="Q2156" s="218" t="s">
        <v>240</v>
      </c>
      <c r="R2156" s="218" t="s">
        <v>249</v>
      </c>
      <c r="S2156" s="212">
        <v>44622.367060185185</v>
      </c>
    </row>
    <row r="2157" spans="1:19" x14ac:dyDescent="0.2">
      <c r="A2157" s="218" t="s">
        <v>258</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241</v>
      </c>
      <c r="Q2157" s="218" t="s">
        <v>240</v>
      </c>
      <c r="R2157" s="218" t="s">
        <v>249</v>
      </c>
      <c r="S2157" s="212">
        <v>44622.367060185185</v>
      </c>
    </row>
    <row r="2158" spans="1:19" x14ac:dyDescent="0.2">
      <c r="A2158" s="218" t="s">
        <v>258</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241</v>
      </c>
      <c r="Q2158" s="218" t="s">
        <v>240</v>
      </c>
      <c r="R2158" s="218" t="s">
        <v>249</v>
      </c>
      <c r="S2158" s="212">
        <v>44622.367060185185</v>
      </c>
    </row>
    <row r="2159" spans="1:19" x14ac:dyDescent="0.2">
      <c r="A2159" s="218" t="s">
        <v>258</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241</v>
      </c>
      <c r="Q2159" s="218" t="s">
        <v>240</v>
      </c>
      <c r="R2159" s="218" t="s">
        <v>249</v>
      </c>
      <c r="S2159" s="212">
        <v>44622.367060185185</v>
      </c>
    </row>
    <row r="2160" spans="1:19" x14ac:dyDescent="0.2">
      <c r="A2160" s="218" t="s">
        <v>258</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241</v>
      </c>
      <c r="Q2160" s="218" t="s">
        <v>240</v>
      </c>
      <c r="R2160" s="218" t="s">
        <v>249</v>
      </c>
      <c r="S2160" s="212">
        <v>44622.367060185185</v>
      </c>
    </row>
    <row r="2161" spans="1:19" x14ac:dyDescent="0.2">
      <c r="A2161" s="218" t="s">
        <v>258</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241</v>
      </c>
      <c r="Q2161" s="218" t="s">
        <v>240</v>
      </c>
      <c r="R2161" s="218" t="s">
        <v>249</v>
      </c>
      <c r="S2161" s="212">
        <v>44622.367060185185</v>
      </c>
    </row>
    <row r="2162" spans="1:19" x14ac:dyDescent="0.2">
      <c r="A2162" s="218" t="s">
        <v>258</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241</v>
      </c>
      <c r="Q2162" s="218" t="s">
        <v>240</v>
      </c>
      <c r="R2162" s="218" t="s">
        <v>249</v>
      </c>
      <c r="S2162" s="212">
        <v>44622.367060185185</v>
      </c>
    </row>
    <row r="2163" spans="1:19" x14ac:dyDescent="0.2">
      <c r="A2163" s="218" t="s">
        <v>258</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241</v>
      </c>
      <c r="Q2163" s="218" t="s">
        <v>240</v>
      </c>
      <c r="R2163" s="218" t="s">
        <v>249</v>
      </c>
      <c r="S2163" s="212">
        <v>44622.367060185185</v>
      </c>
    </row>
    <row r="2164" spans="1:19" x14ac:dyDescent="0.2">
      <c r="A2164" s="218" t="s">
        <v>258</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242</v>
      </c>
      <c r="Q2164" s="218" t="s">
        <v>240</v>
      </c>
      <c r="R2164" s="218" t="s">
        <v>249</v>
      </c>
      <c r="S2164" s="212">
        <v>44622.367060185185</v>
      </c>
    </row>
    <row r="2165" spans="1:19" x14ac:dyDescent="0.2">
      <c r="A2165" s="218" t="s">
        <v>258</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239</v>
      </c>
      <c r="Q2165" s="218" t="s">
        <v>240</v>
      </c>
      <c r="R2165" s="218" t="s">
        <v>249</v>
      </c>
      <c r="S2165" s="212">
        <v>44622.367442129631</v>
      </c>
    </row>
    <row r="2166" spans="1:19" x14ac:dyDescent="0.2">
      <c r="A2166" s="218" t="s">
        <v>258</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239</v>
      </c>
      <c r="Q2166" s="218" t="s">
        <v>240</v>
      </c>
      <c r="R2166" s="218" t="s">
        <v>249</v>
      </c>
      <c r="S2166" s="212">
        <v>44622.367442129631</v>
      </c>
    </row>
    <row r="2167" spans="1:19" x14ac:dyDescent="0.2">
      <c r="A2167" s="218" t="s">
        <v>258</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239</v>
      </c>
      <c r="Q2167" s="218" t="s">
        <v>240</v>
      </c>
      <c r="R2167" s="218" t="s">
        <v>249</v>
      </c>
      <c r="S2167" s="212">
        <v>44622.367442129631</v>
      </c>
    </row>
    <row r="2168" spans="1:19" x14ac:dyDescent="0.2">
      <c r="A2168" s="218" t="s">
        <v>258</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239</v>
      </c>
      <c r="Q2168" s="218" t="s">
        <v>240</v>
      </c>
      <c r="R2168" s="218" t="s">
        <v>249</v>
      </c>
      <c r="S2168" s="212">
        <v>44622.367442129631</v>
      </c>
    </row>
    <row r="2169" spans="1:19" x14ac:dyDescent="0.2">
      <c r="A2169" s="218" t="s">
        <v>258</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239</v>
      </c>
      <c r="Q2169" s="218" t="s">
        <v>240</v>
      </c>
      <c r="R2169" s="218" t="s">
        <v>249</v>
      </c>
      <c r="S2169" s="212">
        <v>44622.367442129631</v>
      </c>
    </row>
    <row r="2170" spans="1:19" x14ac:dyDescent="0.2">
      <c r="A2170" s="218" t="s">
        <v>258</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239</v>
      </c>
      <c r="Q2170" s="218" t="s">
        <v>240</v>
      </c>
      <c r="R2170" s="218" t="s">
        <v>249</v>
      </c>
      <c r="S2170" s="212">
        <v>44622.367442129631</v>
      </c>
    </row>
    <row r="2171" spans="1:19" x14ac:dyDescent="0.2">
      <c r="A2171" s="218" t="s">
        <v>258</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239</v>
      </c>
      <c r="Q2171" s="218" t="s">
        <v>240</v>
      </c>
      <c r="R2171" s="218" t="s">
        <v>249</v>
      </c>
      <c r="S2171" s="212">
        <v>44622.367442129631</v>
      </c>
    </row>
    <row r="2172" spans="1:19" x14ac:dyDescent="0.2">
      <c r="A2172" s="218" t="s">
        <v>258</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239</v>
      </c>
      <c r="Q2172" s="218" t="s">
        <v>240</v>
      </c>
      <c r="R2172" s="218" t="s">
        <v>249</v>
      </c>
      <c r="S2172" s="212">
        <v>44622.367442129631</v>
      </c>
    </row>
    <row r="2173" spans="1:19" x14ac:dyDescent="0.2">
      <c r="A2173" s="218" t="s">
        <v>258</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239</v>
      </c>
      <c r="Q2173" s="218" t="s">
        <v>240</v>
      </c>
      <c r="R2173" s="218" t="s">
        <v>249</v>
      </c>
      <c r="S2173" s="212">
        <v>44622.367442129631</v>
      </c>
    </row>
    <row r="2174" spans="1:19" x14ac:dyDescent="0.2">
      <c r="A2174" s="218" t="s">
        <v>258</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239</v>
      </c>
      <c r="Q2174" s="218" t="s">
        <v>240</v>
      </c>
      <c r="R2174" s="218" t="s">
        <v>249</v>
      </c>
      <c r="S2174" s="212">
        <v>44622.367442129631</v>
      </c>
    </row>
    <row r="2175" spans="1:19" x14ac:dyDescent="0.2">
      <c r="A2175" s="218" t="s">
        <v>258</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239</v>
      </c>
      <c r="Q2175" s="218" t="s">
        <v>240</v>
      </c>
      <c r="R2175" s="218" t="s">
        <v>249</v>
      </c>
      <c r="S2175" s="212">
        <v>44622.367442129631</v>
      </c>
    </row>
    <row r="2176" spans="1:19" x14ac:dyDescent="0.2">
      <c r="A2176" s="218" t="s">
        <v>258</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239</v>
      </c>
      <c r="Q2176" s="218" t="s">
        <v>240</v>
      </c>
      <c r="R2176" s="218" t="s">
        <v>249</v>
      </c>
      <c r="S2176" s="212">
        <v>44622.367442129631</v>
      </c>
    </row>
    <row r="2177" spans="1:19" x14ac:dyDescent="0.2">
      <c r="A2177" s="218" t="s">
        <v>258</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239</v>
      </c>
      <c r="Q2177" s="218" t="s">
        <v>240</v>
      </c>
      <c r="R2177" s="218" t="s">
        <v>249</v>
      </c>
      <c r="S2177" s="212">
        <v>44622.367442129631</v>
      </c>
    </row>
    <row r="2178" spans="1:19" x14ac:dyDescent="0.2">
      <c r="A2178" s="218" t="s">
        <v>258</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239</v>
      </c>
      <c r="Q2178" s="218" t="s">
        <v>240</v>
      </c>
      <c r="R2178" s="218" t="s">
        <v>249</v>
      </c>
      <c r="S2178" s="212">
        <v>44622.367442129631</v>
      </c>
    </row>
    <row r="2179" spans="1:19" x14ac:dyDescent="0.2">
      <c r="A2179" s="218" t="s">
        <v>258</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239</v>
      </c>
      <c r="Q2179" s="218" t="s">
        <v>240</v>
      </c>
      <c r="R2179" s="218" t="s">
        <v>249</v>
      </c>
      <c r="S2179" s="212">
        <v>44622.367442129631</v>
      </c>
    </row>
    <row r="2180" spans="1:19" x14ac:dyDescent="0.2">
      <c r="A2180" s="218" t="s">
        <v>258</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239</v>
      </c>
      <c r="Q2180" s="218" t="s">
        <v>240</v>
      </c>
      <c r="R2180" s="218" t="s">
        <v>249</v>
      </c>
      <c r="S2180" s="212">
        <v>44622.367442129631</v>
      </c>
    </row>
    <row r="2181" spans="1:19" x14ac:dyDescent="0.2">
      <c r="A2181" s="218" t="s">
        <v>258</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239</v>
      </c>
      <c r="Q2181" s="218" t="s">
        <v>240</v>
      </c>
      <c r="R2181" s="218" t="s">
        <v>249</v>
      </c>
      <c r="S2181" s="212">
        <v>44622.367442129631</v>
      </c>
    </row>
    <row r="2182" spans="1:19" x14ac:dyDescent="0.2">
      <c r="A2182" s="218" t="s">
        <v>258</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239</v>
      </c>
      <c r="Q2182" s="218" t="s">
        <v>240</v>
      </c>
      <c r="R2182" s="218" t="s">
        <v>249</v>
      </c>
      <c r="S2182" s="212">
        <v>44622.367442129631</v>
      </c>
    </row>
    <row r="2183" spans="1:19" x14ac:dyDescent="0.2">
      <c r="A2183" s="218" t="s">
        <v>258</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239</v>
      </c>
      <c r="Q2183" s="218" t="s">
        <v>240</v>
      </c>
      <c r="R2183" s="218" t="s">
        <v>249</v>
      </c>
      <c r="S2183" s="212">
        <v>44622.367442129631</v>
      </c>
    </row>
    <row r="2184" spans="1:19" x14ac:dyDescent="0.2">
      <c r="A2184" s="218" t="s">
        <v>258</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239</v>
      </c>
      <c r="Q2184" s="218" t="s">
        <v>240</v>
      </c>
      <c r="R2184" s="218" t="s">
        <v>249</v>
      </c>
      <c r="S2184" s="212">
        <v>44622.367442129631</v>
      </c>
    </row>
    <row r="2185" spans="1:19" x14ac:dyDescent="0.2">
      <c r="A2185" s="218" t="s">
        <v>258</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239</v>
      </c>
      <c r="Q2185" s="218" t="s">
        <v>240</v>
      </c>
      <c r="R2185" s="218" t="s">
        <v>249</v>
      </c>
      <c r="S2185" s="212">
        <v>44622.367442129631</v>
      </c>
    </row>
    <row r="2186" spans="1:19" x14ac:dyDescent="0.2">
      <c r="A2186" s="218" t="s">
        <v>258</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239</v>
      </c>
      <c r="Q2186" s="218" t="s">
        <v>240</v>
      </c>
      <c r="R2186" s="218" t="s">
        <v>249</v>
      </c>
      <c r="S2186" s="212">
        <v>44622.367442129631</v>
      </c>
    </row>
    <row r="2187" spans="1:19" x14ac:dyDescent="0.2">
      <c r="A2187" s="218" t="s">
        <v>258</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239</v>
      </c>
      <c r="Q2187" s="218" t="s">
        <v>240</v>
      </c>
      <c r="R2187" s="218" t="s">
        <v>249</v>
      </c>
      <c r="S2187" s="212">
        <v>44622.367442129631</v>
      </c>
    </row>
    <row r="2188" spans="1:19" x14ac:dyDescent="0.2">
      <c r="A2188" s="218" t="s">
        <v>258</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239</v>
      </c>
      <c r="Q2188" s="218" t="s">
        <v>240</v>
      </c>
      <c r="R2188" s="218" t="s">
        <v>249</v>
      </c>
      <c r="S2188" s="212">
        <v>44622.367442129631</v>
      </c>
    </row>
    <row r="2189" spans="1:19" x14ac:dyDescent="0.2">
      <c r="A2189" s="218" t="s">
        <v>258</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239</v>
      </c>
      <c r="Q2189" s="218" t="s">
        <v>240</v>
      </c>
      <c r="R2189" s="218" t="s">
        <v>249</v>
      </c>
      <c r="S2189" s="212">
        <v>44622.367442129631</v>
      </c>
    </row>
    <row r="2190" spans="1:19" x14ac:dyDescent="0.2">
      <c r="A2190" s="218" t="s">
        <v>258</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239</v>
      </c>
      <c r="Q2190" s="218" t="s">
        <v>240</v>
      </c>
      <c r="R2190" s="218" t="s">
        <v>249</v>
      </c>
      <c r="S2190" s="212">
        <v>44622.367442129631</v>
      </c>
    </row>
    <row r="2191" spans="1:19" x14ac:dyDescent="0.2">
      <c r="A2191" s="218" t="s">
        <v>258</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239</v>
      </c>
      <c r="Q2191" s="218" t="s">
        <v>240</v>
      </c>
      <c r="R2191" s="218" t="s">
        <v>249</v>
      </c>
      <c r="S2191" s="212">
        <v>44622.367442129631</v>
      </c>
    </row>
    <row r="2192" spans="1:19" x14ac:dyDescent="0.2">
      <c r="A2192" s="218" t="s">
        <v>258</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239</v>
      </c>
      <c r="Q2192" s="218" t="s">
        <v>240</v>
      </c>
      <c r="R2192" s="218" t="s">
        <v>249</v>
      </c>
      <c r="S2192" s="212">
        <v>44622.367442129631</v>
      </c>
    </row>
    <row r="2193" spans="1:19" x14ac:dyDescent="0.2">
      <c r="A2193" s="218" t="s">
        <v>258</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239</v>
      </c>
      <c r="Q2193" s="218" t="s">
        <v>240</v>
      </c>
      <c r="R2193" s="218" t="s">
        <v>249</v>
      </c>
      <c r="S2193" s="212">
        <v>44622.367442129631</v>
      </c>
    </row>
    <row r="2194" spans="1:19" x14ac:dyDescent="0.2">
      <c r="A2194" s="218" t="s">
        <v>258</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239</v>
      </c>
      <c r="Q2194" s="218" t="s">
        <v>240</v>
      </c>
      <c r="R2194" s="218" t="s">
        <v>249</v>
      </c>
      <c r="S2194" s="212">
        <v>44622.367442129631</v>
      </c>
    </row>
    <row r="2195" spans="1:19" x14ac:dyDescent="0.2">
      <c r="A2195" s="218" t="s">
        <v>258</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239</v>
      </c>
      <c r="Q2195" s="218" t="s">
        <v>240</v>
      </c>
      <c r="R2195" s="218" t="s">
        <v>249</v>
      </c>
      <c r="S2195" s="212">
        <v>44622.367442129631</v>
      </c>
    </row>
    <row r="2196" spans="1:19" x14ac:dyDescent="0.2">
      <c r="A2196" s="218" t="s">
        <v>258</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239</v>
      </c>
      <c r="Q2196" s="218" t="s">
        <v>240</v>
      </c>
      <c r="R2196" s="218" t="s">
        <v>249</v>
      </c>
      <c r="S2196" s="212">
        <v>44622.367442129631</v>
      </c>
    </row>
    <row r="2197" spans="1:19" x14ac:dyDescent="0.2">
      <c r="A2197" s="218" t="s">
        <v>258</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239</v>
      </c>
      <c r="Q2197" s="218" t="s">
        <v>240</v>
      </c>
      <c r="R2197" s="218" t="s">
        <v>249</v>
      </c>
      <c r="S2197" s="212">
        <v>44622.367442129631</v>
      </c>
    </row>
    <row r="2198" spans="1:19" x14ac:dyDescent="0.2">
      <c r="A2198" s="218" t="s">
        <v>258</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239</v>
      </c>
      <c r="Q2198" s="218" t="s">
        <v>240</v>
      </c>
      <c r="R2198" s="218" t="s">
        <v>249</v>
      </c>
      <c r="S2198" s="212">
        <v>44622.367442129631</v>
      </c>
    </row>
    <row r="2199" spans="1:19" x14ac:dyDescent="0.2">
      <c r="A2199" s="218" t="s">
        <v>258</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239</v>
      </c>
      <c r="Q2199" s="218" t="s">
        <v>240</v>
      </c>
      <c r="R2199" s="218" t="s">
        <v>249</v>
      </c>
      <c r="S2199" s="212">
        <v>44622.367442129631</v>
      </c>
    </row>
    <row r="2200" spans="1:19" x14ac:dyDescent="0.2">
      <c r="A2200" s="218" t="s">
        <v>258</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239</v>
      </c>
      <c r="Q2200" s="218" t="s">
        <v>240</v>
      </c>
      <c r="R2200" s="218" t="s">
        <v>249</v>
      </c>
      <c r="S2200" s="212">
        <v>44622.367442129631</v>
      </c>
    </row>
    <row r="2201" spans="1:19" x14ac:dyDescent="0.2">
      <c r="A2201" s="218" t="s">
        <v>258</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239</v>
      </c>
      <c r="Q2201" s="218" t="s">
        <v>240</v>
      </c>
      <c r="R2201" s="218" t="s">
        <v>249</v>
      </c>
      <c r="S2201" s="212">
        <v>44622.367442129631</v>
      </c>
    </row>
    <row r="2202" spans="1:19" x14ac:dyDescent="0.2">
      <c r="A2202" s="218" t="s">
        <v>258</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239</v>
      </c>
      <c r="Q2202" s="218" t="s">
        <v>240</v>
      </c>
      <c r="R2202" s="218" t="s">
        <v>249</v>
      </c>
      <c r="S2202" s="212">
        <v>44622.367442129631</v>
      </c>
    </row>
    <row r="2203" spans="1:19" x14ac:dyDescent="0.2">
      <c r="A2203" s="218" t="s">
        <v>258</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239</v>
      </c>
      <c r="Q2203" s="218" t="s">
        <v>240</v>
      </c>
      <c r="R2203" s="218" t="s">
        <v>249</v>
      </c>
      <c r="S2203" s="212">
        <v>44622.367442129631</v>
      </c>
    </row>
    <row r="2204" spans="1:19" x14ac:dyDescent="0.2">
      <c r="A2204" s="218" t="s">
        <v>258</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239</v>
      </c>
      <c r="Q2204" s="218" t="s">
        <v>240</v>
      </c>
      <c r="R2204" s="218" t="s">
        <v>249</v>
      </c>
      <c r="S2204" s="212">
        <v>44622.367442129631</v>
      </c>
    </row>
    <row r="2205" spans="1:19" x14ac:dyDescent="0.2">
      <c r="A2205" s="218" t="s">
        <v>258</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239</v>
      </c>
      <c r="Q2205" s="218" t="s">
        <v>240</v>
      </c>
      <c r="R2205" s="218" t="s">
        <v>249</v>
      </c>
      <c r="S2205" s="212">
        <v>44622.367442129631</v>
      </c>
    </row>
    <row r="2206" spans="1:19" x14ac:dyDescent="0.2">
      <c r="A2206" s="218" t="s">
        <v>258</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239</v>
      </c>
      <c r="Q2206" s="218" t="s">
        <v>240</v>
      </c>
      <c r="R2206" s="218" t="s">
        <v>249</v>
      </c>
      <c r="S2206" s="212">
        <v>44622.367442129631</v>
      </c>
    </row>
    <row r="2207" spans="1:19" x14ac:dyDescent="0.2">
      <c r="A2207" s="218" t="s">
        <v>258</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239</v>
      </c>
      <c r="Q2207" s="218" t="s">
        <v>240</v>
      </c>
      <c r="R2207" s="218" t="s">
        <v>249</v>
      </c>
      <c r="S2207" s="212">
        <v>44622.367442129631</v>
      </c>
    </row>
    <row r="2208" spans="1:19" x14ac:dyDescent="0.2">
      <c r="A2208" s="218" t="s">
        <v>258</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239</v>
      </c>
      <c r="Q2208" s="218" t="s">
        <v>240</v>
      </c>
      <c r="R2208" s="218" t="s">
        <v>249</v>
      </c>
      <c r="S2208" s="212">
        <v>44622.367442129631</v>
      </c>
    </row>
    <row r="2209" spans="1:19" x14ac:dyDescent="0.2">
      <c r="A2209" s="218" t="s">
        <v>258</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239</v>
      </c>
      <c r="Q2209" s="218" t="s">
        <v>240</v>
      </c>
      <c r="R2209" s="218" t="s">
        <v>249</v>
      </c>
      <c r="S2209" s="212">
        <v>44622.367442129631</v>
      </c>
    </row>
    <row r="2210" spans="1:19" x14ac:dyDescent="0.2">
      <c r="A2210" s="218" t="s">
        <v>258</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239</v>
      </c>
      <c r="Q2210" s="218" t="s">
        <v>240</v>
      </c>
      <c r="R2210" s="218" t="s">
        <v>249</v>
      </c>
      <c r="S2210" s="212">
        <v>44622.367442129631</v>
      </c>
    </row>
    <row r="2211" spans="1:19" x14ac:dyDescent="0.2">
      <c r="A2211" s="218" t="s">
        <v>258</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239</v>
      </c>
      <c r="Q2211" s="218" t="s">
        <v>240</v>
      </c>
      <c r="R2211" s="218" t="s">
        <v>249</v>
      </c>
      <c r="S2211" s="212">
        <v>44622.367442129631</v>
      </c>
    </row>
    <row r="2212" spans="1:19" x14ac:dyDescent="0.2">
      <c r="A2212" s="218" t="s">
        <v>258</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239</v>
      </c>
      <c r="Q2212" s="218" t="s">
        <v>240</v>
      </c>
      <c r="R2212" s="218" t="s">
        <v>249</v>
      </c>
      <c r="S2212" s="212">
        <v>44622.367442129631</v>
      </c>
    </row>
    <row r="2213" spans="1:19" x14ac:dyDescent="0.2">
      <c r="A2213" s="218" t="s">
        <v>258</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239</v>
      </c>
      <c r="Q2213" s="218" t="s">
        <v>240</v>
      </c>
      <c r="R2213" s="218" t="s">
        <v>249</v>
      </c>
      <c r="S2213" s="212">
        <v>44622.367442129631</v>
      </c>
    </row>
    <row r="2214" spans="1:19" x14ac:dyDescent="0.2">
      <c r="A2214" s="218" t="s">
        <v>258</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239</v>
      </c>
      <c r="Q2214" s="218" t="s">
        <v>240</v>
      </c>
      <c r="R2214" s="218" t="s">
        <v>249</v>
      </c>
      <c r="S2214" s="212">
        <v>44622.367442129631</v>
      </c>
    </row>
    <row r="2215" spans="1:19" x14ac:dyDescent="0.2">
      <c r="A2215" s="218" t="s">
        <v>258</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239</v>
      </c>
      <c r="Q2215" s="218" t="s">
        <v>240</v>
      </c>
      <c r="R2215" s="218" t="s">
        <v>249</v>
      </c>
      <c r="S2215" s="212">
        <v>44622.367442129631</v>
      </c>
    </row>
    <row r="2216" spans="1:19" x14ac:dyDescent="0.2">
      <c r="A2216" s="218" t="s">
        <v>258</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239</v>
      </c>
      <c r="Q2216" s="218" t="s">
        <v>240</v>
      </c>
      <c r="R2216" s="218" t="s">
        <v>249</v>
      </c>
      <c r="S2216" s="212">
        <v>44622.367442129631</v>
      </c>
    </row>
    <row r="2217" spans="1:19" x14ac:dyDescent="0.2">
      <c r="A2217" s="218" t="s">
        <v>258</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239</v>
      </c>
      <c r="Q2217" s="218" t="s">
        <v>240</v>
      </c>
      <c r="R2217" s="218" t="s">
        <v>249</v>
      </c>
      <c r="S2217" s="212">
        <v>44622.367442129631</v>
      </c>
    </row>
    <row r="2218" spans="1:19" x14ac:dyDescent="0.2">
      <c r="A2218" s="218" t="s">
        <v>258</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239</v>
      </c>
      <c r="Q2218" s="218" t="s">
        <v>240</v>
      </c>
      <c r="R2218" s="218" t="s">
        <v>249</v>
      </c>
      <c r="S2218" s="212">
        <v>44622.367442129631</v>
      </c>
    </row>
    <row r="2219" spans="1:19" x14ac:dyDescent="0.2">
      <c r="A2219" s="218" t="s">
        <v>258</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239</v>
      </c>
      <c r="Q2219" s="218" t="s">
        <v>240</v>
      </c>
      <c r="R2219" s="218" t="s">
        <v>249</v>
      </c>
      <c r="S2219" s="212">
        <v>44622.367442129631</v>
      </c>
    </row>
    <row r="2220" spans="1:19" x14ac:dyDescent="0.2">
      <c r="A2220" s="218" t="s">
        <v>258</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239</v>
      </c>
      <c r="Q2220" s="218" t="s">
        <v>240</v>
      </c>
      <c r="R2220" s="218" t="s">
        <v>249</v>
      </c>
      <c r="S2220" s="212">
        <v>44622.367442129631</v>
      </c>
    </row>
    <row r="2221" spans="1:19" x14ac:dyDescent="0.2">
      <c r="A2221" s="218" t="s">
        <v>258</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239</v>
      </c>
      <c r="Q2221" s="218" t="s">
        <v>240</v>
      </c>
      <c r="R2221" s="218" t="s">
        <v>249</v>
      </c>
      <c r="S2221" s="212">
        <v>44622.367442129631</v>
      </c>
    </row>
    <row r="2222" spans="1:19" x14ac:dyDescent="0.2">
      <c r="A2222" s="218" t="s">
        <v>258</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239</v>
      </c>
      <c r="Q2222" s="218" t="s">
        <v>240</v>
      </c>
      <c r="R2222" s="218" t="s">
        <v>249</v>
      </c>
      <c r="S2222" s="212">
        <v>44622.367442129631</v>
      </c>
    </row>
    <row r="2223" spans="1:19" x14ac:dyDescent="0.2">
      <c r="A2223" s="218" t="s">
        <v>258</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239</v>
      </c>
      <c r="Q2223" s="218" t="s">
        <v>240</v>
      </c>
      <c r="R2223" s="218" t="s">
        <v>249</v>
      </c>
      <c r="S2223" s="212">
        <v>44622.367442129631</v>
      </c>
    </row>
    <row r="2224" spans="1:19" x14ac:dyDescent="0.2">
      <c r="A2224" s="218" t="s">
        <v>258</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239</v>
      </c>
      <c r="Q2224" s="218" t="s">
        <v>240</v>
      </c>
      <c r="R2224" s="218" t="s">
        <v>249</v>
      </c>
      <c r="S2224" s="212">
        <v>44622.367442129631</v>
      </c>
    </row>
    <row r="2225" spans="1:19" x14ac:dyDescent="0.2">
      <c r="A2225" s="218" t="s">
        <v>258</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239</v>
      </c>
      <c r="Q2225" s="218" t="s">
        <v>240</v>
      </c>
      <c r="R2225" s="218" t="s">
        <v>249</v>
      </c>
      <c r="S2225" s="212">
        <v>44622.367442129631</v>
      </c>
    </row>
    <row r="2226" spans="1:19" x14ac:dyDescent="0.2">
      <c r="A2226" s="218" t="s">
        <v>258</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239</v>
      </c>
      <c r="Q2226" s="218" t="s">
        <v>240</v>
      </c>
      <c r="R2226" s="218" t="s">
        <v>249</v>
      </c>
      <c r="S2226" s="212">
        <v>44622.367442129631</v>
      </c>
    </row>
    <row r="2227" spans="1:19" x14ac:dyDescent="0.2">
      <c r="A2227" s="218" t="s">
        <v>258</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239</v>
      </c>
      <c r="Q2227" s="218" t="s">
        <v>240</v>
      </c>
      <c r="R2227" s="218" t="s">
        <v>249</v>
      </c>
      <c r="S2227" s="212">
        <v>44622.367442129631</v>
      </c>
    </row>
    <row r="2228" spans="1:19" x14ac:dyDescent="0.2">
      <c r="A2228" s="218" t="s">
        <v>258</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239</v>
      </c>
      <c r="Q2228" s="218" t="s">
        <v>240</v>
      </c>
      <c r="R2228" s="218" t="s">
        <v>249</v>
      </c>
      <c r="S2228" s="212">
        <v>44622.367442129631</v>
      </c>
    </row>
    <row r="2229" spans="1:19" x14ac:dyDescent="0.2">
      <c r="A2229" s="218" t="s">
        <v>258</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239</v>
      </c>
      <c r="Q2229" s="218" t="s">
        <v>240</v>
      </c>
      <c r="R2229" s="218" t="s">
        <v>249</v>
      </c>
      <c r="S2229" s="212">
        <v>44622.367442129631</v>
      </c>
    </row>
    <row r="2230" spans="1:19" x14ac:dyDescent="0.2">
      <c r="A2230" s="218" t="s">
        <v>258</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239</v>
      </c>
      <c r="Q2230" s="218" t="s">
        <v>240</v>
      </c>
      <c r="R2230" s="218" t="s">
        <v>249</v>
      </c>
      <c r="S2230" s="212">
        <v>44622.367442129631</v>
      </c>
    </row>
    <row r="2231" spans="1:19" x14ac:dyDescent="0.2">
      <c r="A2231" s="218" t="s">
        <v>258</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239</v>
      </c>
      <c r="Q2231" s="218" t="s">
        <v>240</v>
      </c>
      <c r="R2231" s="218" t="s">
        <v>249</v>
      </c>
      <c r="S2231" s="212">
        <v>44622.367442129631</v>
      </c>
    </row>
    <row r="2232" spans="1:19" x14ac:dyDescent="0.2">
      <c r="A2232" s="218" t="s">
        <v>258</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239</v>
      </c>
      <c r="Q2232" s="218" t="s">
        <v>240</v>
      </c>
      <c r="R2232" s="218" t="s">
        <v>249</v>
      </c>
      <c r="S2232" s="212">
        <v>44622.367442129631</v>
      </c>
    </row>
    <row r="2233" spans="1:19" x14ac:dyDescent="0.2">
      <c r="A2233" s="218" t="s">
        <v>258</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239</v>
      </c>
      <c r="Q2233" s="218" t="s">
        <v>240</v>
      </c>
      <c r="R2233" s="218" t="s">
        <v>249</v>
      </c>
      <c r="S2233" s="212">
        <v>44622.367442129631</v>
      </c>
    </row>
    <row r="2234" spans="1:19" x14ac:dyDescent="0.2">
      <c r="A2234" s="218" t="s">
        <v>258</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239</v>
      </c>
      <c r="Q2234" s="218" t="s">
        <v>240</v>
      </c>
      <c r="R2234" s="218" t="s">
        <v>249</v>
      </c>
      <c r="S2234" s="212">
        <v>44622.367442129631</v>
      </c>
    </row>
    <row r="2235" spans="1:19" x14ac:dyDescent="0.2">
      <c r="A2235" s="218" t="s">
        <v>258</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239</v>
      </c>
      <c r="Q2235" s="218" t="s">
        <v>240</v>
      </c>
      <c r="R2235" s="218" t="s">
        <v>249</v>
      </c>
      <c r="S2235" s="212">
        <v>44622.367442129631</v>
      </c>
    </row>
    <row r="2236" spans="1:19" x14ac:dyDescent="0.2">
      <c r="A2236" s="218" t="s">
        <v>258</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239</v>
      </c>
      <c r="Q2236" s="218" t="s">
        <v>240</v>
      </c>
      <c r="R2236" s="218" t="s">
        <v>249</v>
      </c>
      <c r="S2236" s="212">
        <v>44622.367442129631</v>
      </c>
    </row>
    <row r="2237" spans="1:19" x14ac:dyDescent="0.2">
      <c r="A2237" s="218" t="s">
        <v>258</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239</v>
      </c>
      <c r="Q2237" s="218" t="s">
        <v>240</v>
      </c>
      <c r="R2237" s="218" t="s">
        <v>249</v>
      </c>
      <c r="S2237" s="212">
        <v>44622.367442129631</v>
      </c>
    </row>
    <row r="2238" spans="1:19" x14ac:dyDescent="0.2">
      <c r="A2238" s="218" t="s">
        <v>258</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239</v>
      </c>
      <c r="Q2238" s="218" t="s">
        <v>240</v>
      </c>
      <c r="R2238" s="218" t="s">
        <v>249</v>
      </c>
      <c r="S2238" s="212">
        <v>44622.367442129631</v>
      </c>
    </row>
    <row r="2239" spans="1:19" x14ac:dyDescent="0.2">
      <c r="A2239" s="218" t="s">
        <v>258</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239</v>
      </c>
      <c r="Q2239" s="218" t="s">
        <v>240</v>
      </c>
      <c r="R2239" s="218" t="s">
        <v>249</v>
      </c>
      <c r="S2239" s="212">
        <v>44622.367442129631</v>
      </c>
    </row>
    <row r="2240" spans="1:19" x14ac:dyDescent="0.2">
      <c r="A2240" s="218" t="s">
        <v>258</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239</v>
      </c>
      <c r="Q2240" s="218" t="s">
        <v>240</v>
      </c>
      <c r="R2240" s="218" t="s">
        <v>249</v>
      </c>
      <c r="S2240" s="212">
        <v>44622.367442129631</v>
      </c>
    </row>
    <row r="2241" spans="1:19" x14ac:dyDescent="0.2">
      <c r="A2241" s="218" t="s">
        <v>258</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239</v>
      </c>
      <c r="Q2241" s="218" t="s">
        <v>240</v>
      </c>
      <c r="R2241" s="218" t="s">
        <v>249</v>
      </c>
      <c r="S2241" s="212">
        <v>44622.367442129631</v>
      </c>
    </row>
    <row r="2242" spans="1:19" x14ac:dyDescent="0.2">
      <c r="A2242" s="218" t="s">
        <v>258</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239</v>
      </c>
      <c r="Q2242" s="218" t="s">
        <v>240</v>
      </c>
      <c r="R2242" s="218" t="s">
        <v>249</v>
      </c>
      <c r="S2242" s="212">
        <v>44622.367442129631</v>
      </c>
    </row>
    <row r="2243" spans="1:19" x14ac:dyDescent="0.2">
      <c r="A2243" s="218" t="s">
        <v>258</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239</v>
      </c>
      <c r="Q2243" s="218" t="s">
        <v>240</v>
      </c>
      <c r="R2243" s="218" t="s">
        <v>249</v>
      </c>
      <c r="S2243" s="212">
        <v>44622.367442129631</v>
      </c>
    </row>
    <row r="2244" spans="1:19" x14ac:dyDescent="0.2">
      <c r="A2244" s="218" t="s">
        <v>258</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239</v>
      </c>
      <c r="Q2244" s="218" t="s">
        <v>240</v>
      </c>
      <c r="R2244" s="218" t="s">
        <v>249</v>
      </c>
      <c r="S2244" s="212">
        <v>44622.367442129631</v>
      </c>
    </row>
    <row r="2245" spans="1:19" x14ac:dyDescent="0.2">
      <c r="A2245" s="218" t="s">
        <v>258</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239</v>
      </c>
      <c r="Q2245" s="218" t="s">
        <v>240</v>
      </c>
      <c r="R2245" s="218" t="s">
        <v>249</v>
      </c>
      <c r="S2245" s="212">
        <v>44622.367442129631</v>
      </c>
    </row>
    <row r="2246" spans="1:19" x14ac:dyDescent="0.2">
      <c r="A2246" s="218" t="s">
        <v>258</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239</v>
      </c>
      <c r="Q2246" s="218" t="s">
        <v>240</v>
      </c>
      <c r="R2246" s="218" t="s">
        <v>249</v>
      </c>
      <c r="S2246" s="212">
        <v>44622.367442129631</v>
      </c>
    </row>
    <row r="2247" spans="1:19" x14ac:dyDescent="0.2">
      <c r="A2247" s="218" t="s">
        <v>258</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239</v>
      </c>
      <c r="Q2247" s="218" t="s">
        <v>240</v>
      </c>
      <c r="R2247" s="218" t="s">
        <v>249</v>
      </c>
      <c r="S2247" s="212">
        <v>44622.367442129631</v>
      </c>
    </row>
    <row r="2248" spans="1:19" x14ac:dyDescent="0.2">
      <c r="A2248" s="218" t="s">
        <v>258</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239</v>
      </c>
      <c r="Q2248" s="218" t="s">
        <v>240</v>
      </c>
      <c r="R2248" s="218" t="s">
        <v>249</v>
      </c>
      <c r="S2248" s="212">
        <v>44622.367442129631</v>
      </c>
    </row>
    <row r="2249" spans="1:19" x14ac:dyDescent="0.2">
      <c r="A2249" s="218" t="s">
        <v>258</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239</v>
      </c>
      <c r="Q2249" s="218" t="s">
        <v>240</v>
      </c>
      <c r="R2249" s="218" t="s">
        <v>249</v>
      </c>
      <c r="S2249" s="212">
        <v>44622.367442129631</v>
      </c>
    </row>
    <row r="2250" spans="1:19" x14ac:dyDescent="0.2">
      <c r="A2250" s="218" t="s">
        <v>258</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239</v>
      </c>
      <c r="Q2250" s="218" t="s">
        <v>240</v>
      </c>
      <c r="R2250" s="218" t="s">
        <v>249</v>
      </c>
      <c r="S2250" s="212">
        <v>44622.367442129631</v>
      </c>
    </row>
    <row r="2251" spans="1:19" x14ac:dyDescent="0.2">
      <c r="A2251" s="218" t="s">
        <v>258</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239</v>
      </c>
      <c r="Q2251" s="218" t="s">
        <v>240</v>
      </c>
      <c r="R2251" s="218" t="s">
        <v>249</v>
      </c>
      <c r="S2251" s="212">
        <v>44622.367442129631</v>
      </c>
    </row>
    <row r="2252" spans="1:19" x14ac:dyDescent="0.2">
      <c r="A2252" s="218" t="s">
        <v>258</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239</v>
      </c>
      <c r="Q2252" s="218" t="s">
        <v>240</v>
      </c>
      <c r="R2252" s="218" t="s">
        <v>249</v>
      </c>
      <c r="S2252" s="212">
        <v>44622.367442129631</v>
      </c>
    </row>
    <row r="2253" spans="1:19" x14ac:dyDescent="0.2">
      <c r="A2253" s="218" t="s">
        <v>258</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239</v>
      </c>
      <c r="Q2253" s="218" t="s">
        <v>240</v>
      </c>
      <c r="R2253" s="218" t="s">
        <v>249</v>
      </c>
      <c r="S2253" s="212">
        <v>44622.367442129631</v>
      </c>
    </row>
    <row r="2254" spans="1:19" x14ac:dyDescent="0.2">
      <c r="A2254" s="218" t="s">
        <v>258</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239</v>
      </c>
      <c r="Q2254" s="218" t="s">
        <v>240</v>
      </c>
      <c r="R2254" s="218" t="s">
        <v>249</v>
      </c>
      <c r="S2254" s="212">
        <v>44622.367442129631</v>
      </c>
    </row>
    <row r="2255" spans="1:19" x14ac:dyDescent="0.2">
      <c r="A2255" s="218" t="s">
        <v>258</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239</v>
      </c>
      <c r="Q2255" s="218" t="s">
        <v>240</v>
      </c>
      <c r="R2255" s="218" t="s">
        <v>249</v>
      </c>
      <c r="S2255" s="212">
        <v>44622.367442129631</v>
      </c>
    </row>
    <row r="2256" spans="1:19" x14ac:dyDescent="0.2">
      <c r="A2256" s="218" t="s">
        <v>258</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239</v>
      </c>
      <c r="Q2256" s="218" t="s">
        <v>240</v>
      </c>
      <c r="R2256" s="218" t="s">
        <v>249</v>
      </c>
      <c r="S2256" s="212">
        <v>44622.367442129631</v>
      </c>
    </row>
    <row r="2257" spans="1:19" x14ac:dyDescent="0.2">
      <c r="A2257" s="218" t="s">
        <v>258</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239</v>
      </c>
      <c r="Q2257" s="218" t="s">
        <v>240</v>
      </c>
      <c r="R2257" s="218" t="s">
        <v>249</v>
      </c>
      <c r="S2257" s="212">
        <v>44622.367442129631</v>
      </c>
    </row>
    <row r="2258" spans="1:19" x14ac:dyDescent="0.2">
      <c r="A2258" s="218" t="s">
        <v>258</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239</v>
      </c>
      <c r="Q2258" s="218" t="s">
        <v>240</v>
      </c>
      <c r="R2258" s="218" t="s">
        <v>249</v>
      </c>
      <c r="S2258" s="212">
        <v>44622.367442129631</v>
      </c>
    </row>
    <row r="2259" spans="1:19" x14ac:dyDescent="0.2">
      <c r="A2259" s="218" t="s">
        <v>258</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239</v>
      </c>
      <c r="Q2259" s="218" t="s">
        <v>240</v>
      </c>
      <c r="R2259" s="218" t="s">
        <v>249</v>
      </c>
      <c r="S2259" s="212">
        <v>44622.367442129631</v>
      </c>
    </row>
    <row r="2260" spans="1:19" x14ac:dyDescent="0.2">
      <c r="A2260" s="218" t="s">
        <v>258</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239</v>
      </c>
      <c r="Q2260" s="218" t="s">
        <v>240</v>
      </c>
      <c r="R2260" s="218" t="s">
        <v>249</v>
      </c>
      <c r="S2260" s="212">
        <v>44622.367442129631</v>
      </c>
    </row>
    <row r="2261" spans="1:19" x14ac:dyDescent="0.2">
      <c r="A2261" s="218" t="s">
        <v>258</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239</v>
      </c>
      <c r="Q2261" s="218" t="s">
        <v>240</v>
      </c>
      <c r="R2261" s="218" t="s">
        <v>249</v>
      </c>
      <c r="S2261" s="212">
        <v>44622.367442129631</v>
      </c>
    </row>
    <row r="2262" spans="1:19" x14ac:dyDescent="0.2">
      <c r="A2262" s="218" t="s">
        <v>258</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239</v>
      </c>
      <c r="Q2262" s="218" t="s">
        <v>240</v>
      </c>
      <c r="R2262" s="218" t="s">
        <v>249</v>
      </c>
      <c r="S2262" s="212">
        <v>44622.367442129631</v>
      </c>
    </row>
    <row r="2263" spans="1:19" x14ac:dyDescent="0.2">
      <c r="A2263" s="218" t="s">
        <v>258</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239</v>
      </c>
      <c r="Q2263" s="218" t="s">
        <v>240</v>
      </c>
      <c r="R2263" s="218" t="s">
        <v>249</v>
      </c>
      <c r="S2263" s="212">
        <v>44622.367442129631</v>
      </c>
    </row>
    <row r="2264" spans="1:19" x14ac:dyDescent="0.2">
      <c r="A2264" s="218" t="s">
        <v>258</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239</v>
      </c>
      <c r="Q2264" s="218" t="s">
        <v>240</v>
      </c>
      <c r="R2264" s="218" t="s">
        <v>249</v>
      </c>
      <c r="S2264" s="212">
        <v>44622.367442129631</v>
      </c>
    </row>
    <row r="2265" spans="1:19" x14ac:dyDescent="0.2">
      <c r="A2265" s="218" t="s">
        <v>258</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239</v>
      </c>
      <c r="Q2265" s="218" t="s">
        <v>240</v>
      </c>
      <c r="R2265" s="218" t="s">
        <v>249</v>
      </c>
      <c r="S2265" s="212">
        <v>44622.367442129631</v>
      </c>
    </row>
    <row r="2266" spans="1:19" x14ac:dyDescent="0.2">
      <c r="A2266" s="218" t="s">
        <v>258</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239</v>
      </c>
      <c r="Q2266" s="218" t="s">
        <v>240</v>
      </c>
      <c r="R2266" s="218" t="s">
        <v>249</v>
      </c>
      <c r="S2266" s="212">
        <v>44622.367442129631</v>
      </c>
    </row>
    <row r="2267" spans="1:19" x14ac:dyDescent="0.2">
      <c r="A2267" s="218" t="s">
        <v>258</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239</v>
      </c>
      <c r="Q2267" s="218" t="s">
        <v>240</v>
      </c>
      <c r="R2267" s="218" t="s">
        <v>249</v>
      </c>
      <c r="S2267" s="212">
        <v>44622.367442129631</v>
      </c>
    </row>
    <row r="2268" spans="1:19" x14ac:dyDescent="0.2">
      <c r="A2268" s="218" t="s">
        <v>258</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239</v>
      </c>
      <c r="Q2268" s="218" t="s">
        <v>240</v>
      </c>
      <c r="R2268" s="218" t="s">
        <v>249</v>
      </c>
      <c r="S2268" s="212">
        <v>44622.367442129631</v>
      </c>
    </row>
    <row r="2269" spans="1:19" x14ac:dyDescent="0.2">
      <c r="A2269" s="218" t="s">
        <v>258</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239</v>
      </c>
      <c r="Q2269" s="218" t="s">
        <v>240</v>
      </c>
      <c r="R2269" s="218" t="s">
        <v>249</v>
      </c>
      <c r="S2269" s="212">
        <v>44622.367442129631</v>
      </c>
    </row>
    <row r="2270" spans="1:19" x14ac:dyDescent="0.2">
      <c r="A2270" s="218" t="s">
        <v>258</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239</v>
      </c>
      <c r="Q2270" s="218" t="s">
        <v>240</v>
      </c>
      <c r="R2270" s="218" t="s">
        <v>249</v>
      </c>
      <c r="S2270" s="212">
        <v>44622.367442129631</v>
      </c>
    </row>
    <row r="2271" spans="1:19" x14ac:dyDescent="0.2">
      <c r="A2271" s="218" t="s">
        <v>258</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239</v>
      </c>
      <c r="Q2271" s="218" t="s">
        <v>240</v>
      </c>
      <c r="R2271" s="218" t="s">
        <v>249</v>
      </c>
      <c r="S2271" s="212">
        <v>44622.367442129631</v>
      </c>
    </row>
    <row r="2272" spans="1:19" x14ac:dyDescent="0.2">
      <c r="A2272" s="218" t="s">
        <v>258</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239</v>
      </c>
      <c r="Q2272" s="218" t="s">
        <v>240</v>
      </c>
      <c r="R2272" s="218" t="s">
        <v>249</v>
      </c>
      <c r="S2272" s="212">
        <v>44622.367442129631</v>
      </c>
    </row>
    <row r="2273" spans="1:19" x14ac:dyDescent="0.2">
      <c r="A2273" s="218" t="s">
        <v>258</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239</v>
      </c>
      <c r="Q2273" s="218" t="s">
        <v>240</v>
      </c>
      <c r="R2273" s="218" t="s">
        <v>249</v>
      </c>
      <c r="S2273" s="212">
        <v>44622.367442129631</v>
      </c>
    </row>
    <row r="2274" spans="1:19" x14ac:dyDescent="0.2">
      <c r="A2274" s="218" t="s">
        <v>258</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239</v>
      </c>
      <c r="Q2274" s="218" t="s">
        <v>240</v>
      </c>
      <c r="R2274" s="218" t="s">
        <v>249</v>
      </c>
      <c r="S2274" s="212">
        <v>44622.367442129631</v>
      </c>
    </row>
    <row r="2275" spans="1:19" x14ac:dyDescent="0.2">
      <c r="A2275" s="218" t="s">
        <v>258</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239</v>
      </c>
      <c r="Q2275" s="218" t="s">
        <v>240</v>
      </c>
      <c r="R2275" s="218" t="s">
        <v>249</v>
      </c>
      <c r="S2275" s="212">
        <v>44622.367442129631</v>
      </c>
    </row>
    <row r="2276" spans="1:19" x14ac:dyDescent="0.2">
      <c r="A2276" s="218" t="s">
        <v>258</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239</v>
      </c>
      <c r="Q2276" s="218" t="s">
        <v>240</v>
      </c>
      <c r="R2276" s="218" t="s">
        <v>249</v>
      </c>
      <c r="S2276" s="212">
        <v>44622.367442129631</v>
      </c>
    </row>
    <row r="2277" spans="1:19" x14ac:dyDescent="0.2">
      <c r="A2277" s="218" t="s">
        <v>258</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239</v>
      </c>
      <c r="Q2277" s="218" t="s">
        <v>240</v>
      </c>
      <c r="R2277" s="218" t="s">
        <v>249</v>
      </c>
      <c r="S2277" s="212">
        <v>44622.367442129631</v>
      </c>
    </row>
    <row r="2278" spans="1:19" x14ac:dyDescent="0.2">
      <c r="A2278" s="218" t="s">
        <v>258</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239</v>
      </c>
      <c r="Q2278" s="218" t="s">
        <v>240</v>
      </c>
      <c r="R2278" s="218" t="s">
        <v>249</v>
      </c>
      <c r="S2278" s="212">
        <v>44622.367442129631</v>
      </c>
    </row>
    <row r="2279" spans="1:19" x14ac:dyDescent="0.2">
      <c r="A2279" s="218" t="s">
        <v>258</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239</v>
      </c>
      <c r="Q2279" s="218" t="s">
        <v>240</v>
      </c>
      <c r="R2279" s="218" t="s">
        <v>249</v>
      </c>
      <c r="S2279" s="212">
        <v>44622.367442129631</v>
      </c>
    </row>
    <row r="2280" spans="1:19" x14ac:dyDescent="0.2">
      <c r="A2280" s="218" t="s">
        <v>258</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239</v>
      </c>
      <c r="Q2280" s="218" t="s">
        <v>240</v>
      </c>
      <c r="R2280" s="218" t="s">
        <v>249</v>
      </c>
      <c r="S2280" s="212">
        <v>44622.367442129631</v>
      </c>
    </row>
    <row r="2281" spans="1:19" x14ac:dyDescent="0.2">
      <c r="A2281" s="218" t="s">
        <v>258</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239</v>
      </c>
      <c r="Q2281" s="218" t="s">
        <v>240</v>
      </c>
      <c r="R2281" s="218" t="s">
        <v>249</v>
      </c>
      <c r="S2281" s="212">
        <v>44622.367442129631</v>
      </c>
    </row>
    <row r="2282" spans="1:19" x14ac:dyDescent="0.2">
      <c r="A2282" s="218" t="s">
        <v>258</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239</v>
      </c>
      <c r="Q2282" s="218" t="s">
        <v>240</v>
      </c>
      <c r="R2282" s="218" t="s">
        <v>249</v>
      </c>
      <c r="S2282" s="212">
        <v>44622.367442129631</v>
      </c>
    </row>
    <row r="2283" spans="1:19" x14ac:dyDescent="0.2">
      <c r="A2283" s="218" t="s">
        <v>258</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239</v>
      </c>
      <c r="Q2283" s="218" t="s">
        <v>240</v>
      </c>
      <c r="R2283" s="218" t="s">
        <v>249</v>
      </c>
      <c r="S2283" s="212">
        <v>44622.367442129631</v>
      </c>
    </row>
    <row r="2284" spans="1:19" x14ac:dyDescent="0.2">
      <c r="A2284" s="218" t="s">
        <v>258</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239</v>
      </c>
      <c r="Q2284" s="218" t="s">
        <v>240</v>
      </c>
      <c r="R2284" s="218" t="s">
        <v>249</v>
      </c>
      <c r="S2284" s="212">
        <v>44622.367442129631</v>
      </c>
    </row>
    <row r="2285" spans="1:19" x14ac:dyDescent="0.2">
      <c r="A2285" s="218" t="s">
        <v>258</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239</v>
      </c>
      <c r="Q2285" s="218" t="s">
        <v>240</v>
      </c>
      <c r="R2285" s="218" t="s">
        <v>249</v>
      </c>
      <c r="S2285" s="212">
        <v>44622.367442129631</v>
      </c>
    </row>
    <row r="2286" spans="1:19" x14ac:dyDescent="0.2">
      <c r="A2286" s="218" t="s">
        <v>258</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239</v>
      </c>
      <c r="Q2286" s="218" t="s">
        <v>240</v>
      </c>
      <c r="R2286" s="218" t="s">
        <v>249</v>
      </c>
      <c r="S2286" s="212">
        <v>44622.367442129631</v>
      </c>
    </row>
    <row r="2287" spans="1:19" x14ac:dyDescent="0.2">
      <c r="A2287" s="218" t="s">
        <v>258</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239</v>
      </c>
      <c r="Q2287" s="218" t="s">
        <v>240</v>
      </c>
      <c r="R2287" s="218" t="s">
        <v>249</v>
      </c>
      <c r="S2287" s="212">
        <v>44622.367442129631</v>
      </c>
    </row>
    <row r="2288" spans="1:19" x14ac:dyDescent="0.2">
      <c r="A2288" s="218" t="s">
        <v>258</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239</v>
      </c>
      <c r="Q2288" s="218" t="s">
        <v>240</v>
      </c>
      <c r="R2288" s="218" t="s">
        <v>249</v>
      </c>
      <c r="S2288" s="212">
        <v>44622.367442129631</v>
      </c>
    </row>
    <row r="2289" spans="1:19" x14ac:dyDescent="0.2">
      <c r="A2289" s="218" t="s">
        <v>258</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239</v>
      </c>
      <c r="Q2289" s="218" t="s">
        <v>240</v>
      </c>
      <c r="R2289" s="218" t="s">
        <v>249</v>
      </c>
      <c r="S2289" s="212">
        <v>44622.367442129631</v>
      </c>
    </row>
    <row r="2290" spans="1:19" x14ac:dyDescent="0.2">
      <c r="A2290" s="218" t="s">
        <v>258</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239</v>
      </c>
      <c r="Q2290" s="218" t="s">
        <v>240</v>
      </c>
      <c r="R2290" s="218" t="s">
        <v>249</v>
      </c>
      <c r="S2290" s="212">
        <v>44622.367442129631</v>
      </c>
    </row>
    <row r="2291" spans="1:19" x14ac:dyDescent="0.2">
      <c r="A2291" s="218" t="s">
        <v>258</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239</v>
      </c>
      <c r="Q2291" s="218" t="s">
        <v>240</v>
      </c>
      <c r="R2291" s="218" t="s">
        <v>249</v>
      </c>
      <c r="S2291" s="212">
        <v>44622.367442129631</v>
      </c>
    </row>
    <row r="2292" spans="1:19" x14ac:dyDescent="0.2">
      <c r="A2292" s="218" t="s">
        <v>258</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239</v>
      </c>
      <c r="Q2292" s="218" t="s">
        <v>240</v>
      </c>
      <c r="R2292" s="218" t="s">
        <v>249</v>
      </c>
      <c r="S2292" s="212">
        <v>44622.367442129631</v>
      </c>
    </row>
    <row r="2293" spans="1:19" x14ac:dyDescent="0.2">
      <c r="A2293" s="218" t="s">
        <v>258</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239</v>
      </c>
      <c r="Q2293" s="218" t="s">
        <v>240</v>
      </c>
      <c r="R2293" s="218" t="s">
        <v>249</v>
      </c>
      <c r="S2293" s="212">
        <v>44622.367442129631</v>
      </c>
    </row>
    <row r="2294" spans="1:19" x14ac:dyDescent="0.2">
      <c r="A2294" s="218" t="s">
        <v>258</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239</v>
      </c>
      <c r="Q2294" s="218" t="s">
        <v>240</v>
      </c>
      <c r="R2294" s="218" t="s">
        <v>249</v>
      </c>
      <c r="S2294" s="212">
        <v>44622.367442129631</v>
      </c>
    </row>
    <row r="2295" spans="1:19" x14ac:dyDescent="0.2">
      <c r="A2295" s="218" t="s">
        <v>258</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239</v>
      </c>
      <c r="Q2295" s="218" t="s">
        <v>240</v>
      </c>
      <c r="R2295" s="218" t="s">
        <v>249</v>
      </c>
      <c r="S2295" s="212">
        <v>44622.367442129631</v>
      </c>
    </row>
    <row r="2296" spans="1:19" x14ac:dyDescent="0.2">
      <c r="A2296" s="218" t="s">
        <v>258</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239</v>
      </c>
      <c r="Q2296" s="218" t="s">
        <v>240</v>
      </c>
      <c r="R2296" s="218" t="s">
        <v>249</v>
      </c>
      <c r="S2296" s="212">
        <v>44622.367442129631</v>
      </c>
    </row>
    <row r="2297" spans="1:19" x14ac:dyDescent="0.2">
      <c r="A2297" s="218" t="s">
        <v>258</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239</v>
      </c>
      <c r="Q2297" s="218" t="s">
        <v>240</v>
      </c>
      <c r="R2297" s="218" t="s">
        <v>249</v>
      </c>
      <c r="S2297" s="212">
        <v>44622.367442129631</v>
      </c>
    </row>
    <row r="2298" spans="1:19" x14ac:dyDescent="0.2">
      <c r="A2298" s="218" t="s">
        <v>258</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239</v>
      </c>
      <c r="Q2298" s="218" t="s">
        <v>240</v>
      </c>
      <c r="R2298" s="218" t="s">
        <v>249</v>
      </c>
      <c r="S2298" s="212">
        <v>44622.367442129631</v>
      </c>
    </row>
    <row r="2299" spans="1:19" x14ac:dyDescent="0.2">
      <c r="A2299" s="218" t="s">
        <v>258</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239</v>
      </c>
      <c r="Q2299" s="218" t="s">
        <v>240</v>
      </c>
      <c r="R2299" s="218" t="s">
        <v>249</v>
      </c>
      <c r="S2299" s="212">
        <v>44622.367442129631</v>
      </c>
    </row>
    <row r="2300" spans="1:19" x14ac:dyDescent="0.2">
      <c r="A2300" s="218" t="s">
        <v>258</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239</v>
      </c>
      <c r="Q2300" s="218" t="s">
        <v>240</v>
      </c>
      <c r="R2300" s="218" t="s">
        <v>249</v>
      </c>
      <c r="S2300" s="212">
        <v>44622.367442129631</v>
      </c>
    </row>
    <row r="2301" spans="1:19" x14ac:dyDescent="0.2">
      <c r="A2301" s="218" t="s">
        <v>258</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239</v>
      </c>
      <c r="Q2301" s="218" t="s">
        <v>240</v>
      </c>
      <c r="R2301" s="218" t="s">
        <v>249</v>
      </c>
      <c r="S2301" s="212">
        <v>44622.367442129631</v>
      </c>
    </row>
    <row r="2302" spans="1:19" x14ac:dyDescent="0.2">
      <c r="A2302" s="218" t="s">
        <v>258</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239</v>
      </c>
      <c r="Q2302" s="218" t="s">
        <v>240</v>
      </c>
      <c r="R2302" s="218" t="s">
        <v>249</v>
      </c>
      <c r="S2302" s="212">
        <v>44622.367442129631</v>
      </c>
    </row>
    <row r="2303" spans="1:19" x14ac:dyDescent="0.2">
      <c r="A2303" s="218" t="s">
        <v>258</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239</v>
      </c>
      <c r="Q2303" s="218" t="s">
        <v>240</v>
      </c>
      <c r="R2303" s="218" t="s">
        <v>249</v>
      </c>
      <c r="S2303" s="212">
        <v>44622.367442129631</v>
      </c>
    </row>
    <row r="2304" spans="1:19" x14ac:dyDescent="0.2">
      <c r="A2304" s="218" t="s">
        <v>258</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239</v>
      </c>
      <c r="Q2304" s="218" t="s">
        <v>240</v>
      </c>
      <c r="R2304" s="218" t="s">
        <v>249</v>
      </c>
      <c r="S2304" s="212">
        <v>44622.367442129631</v>
      </c>
    </row>
    <row r="2305" spans="1:19" x14ac:dyDescent="0.2">
      <c r="A2305" s="218" t="s">
        <v>258</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239</v>
      </c>
      <c r="Q2305" s="218" t="s">
        <v>240</v>
      </c>
      <c r="R2305" s="218" t="s">
        <v>249</v>
      </c>
      <c r="S2305" s="212">
        <v>44622.367442129631</v>
      </c>
    </row>
    <row r="2306" spans="1:19" x14ac:dyDescent="0.2">
      <c r="A2306" s="218" t="s">
        <v>258</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239</v>
      </c>
      <c r="Q2306" s="218" t="s">
        <v>240</v>
      </c>
      <c r="R2306" s="218" t="s">
        <v>249</v>
      </c>
      <c r="S2306" s="212">
        <v>44622.367442129631</v>
      </c>
    </row>
    <row r="2307" spans="1:19" x14ac:dyDescent="0.2">
      <c r="A2307" s="218" t="s">
        <v>258</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239</v>
      </c>
      <c r="Q2307" s="218" t="s">
        <v>240</v>
      </c>
      <c r="R2307" s="218" t="s">
        <v>249</v>
      </c>
      <c r="S2307" s="212">
        <v>44622.367442129631</v>
      </c>
    </row>
    <row r="2308" spans="1:19" x14ac:dyDescent="0.2">
      <c r="A2308" s="218" t="s">
        <v>258</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239</v>
      </c>
      <c r="Q2308" s="218" t="s">
        <v>240</v>
      </c>
      <c r="R2308" s="218" t="s">
        <v>249</v>
      </c>
      <c r="S2308" s="212">
        <v>44622.367442129631</v>
      </c>
    </row>
    <row r="2309" spans="1:19" x14ac:dyDescent="0.2">
      <c r="A2309" s="218" t="s">
        <v>258</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239</v>
      </c>
      <c r="Q2309" s="218" t="s">
        <v>240</v>
      </c>
      <c r="R2309" s="218" t="s">
        <v>249</v>
      </c>
      <c r="S2309" s="212">
        <v>44622.367766203701</v>
      </c>
    </row>
    <row r="2310" spans="1:19" x14ac:dyDescent="0.2">
      <c r="A2310" s="218" t="s">
        <v>258</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239</v>
      </c>
      <c r="Q2310" s="218" t="s">
        <v>240</v>
      </c>
      <c r="R2310" s="218" t="s">
        <v>249</v>
      </c>
      <c r="S2310" s="212">
        <v>44622.367766203701</v>
      </c>
    </row>
    <row r="2311" spans="1:19" x14ac:dyDescent="0.2">
      <c r="A2311" s="218" t="s">
        <v>258</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239</v>
      </c>
      <c r="Q2311" s="218" t="s">
        <v>240</v>
      </c>
      <c r="R2311" s="218" t="s">
        <v>249</v>
      </c>
      <c r="S2311" s="212">
        <v>44622.367766203701</v>
      </c>
    </row>
    <row r="2312" spans="1:19" x14ac:dyDescent="0.2">
      <c r="A2312" s="218" t="s">
        <v>258</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239</v>
      </c>
      <c r="Q2312" s="218" t="s">
        <v>240</v>
      </c>
      <c r="R2312" s="218" t="s">
        <v>249</v>
      </c>
      <c r="S2312" s="212">
        <v>44622.367766203701</v>
      </c>
    </row>
    <row r="2313" spans="1:19" x14ac:dyDescent="0.2">
      <c r="A2313" s="218" t="s">
        <v>258</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239</v>
      </c>
      <c r="Q2313" s="218" t="s">
        <v>240</v>
      </c>
      <c r="R2313" s="218" t="s">
        <v>249</v>
      </c>
      <c r="S2313" s="212">
        <v>44622.367766203701</v>
      </c>
    </row>
    <row r="2314" spans="1:19" x14ac:dyDescent="0.2">
      <c r="A2314" s="218" t="s">
        <v>258</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239</v>
      </c>
      <c r="Q2314" s="218" t="s">
        <v>240</v>
      </c>
      <c r="R2314" s="218" t="s">
        <v>249</v>
      </c>
      <c r="S2314" s="212">
        <v>44622.367766203701</v>
      </c>
    </row>
    <row r="2315" spans="1:19" x14ac:dyDescent="0.2">
      <c r="A2315" s="218" t="s">
        <v>258</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239</v>
      </c>
      <c r="Q2315" s="218" t="s">
        <v>240</v>
      </c>
      <c r="R2315" s="218" t="s">
        <v>249</v>
      </c>
      <c r="S2315" s="212">
        <v>44622.367766203701</v>
      </c>
    </row>
    <row r="2316" spans="1:19" x14ac:dyDescent="0.2">
      <c r="A2316" s="218" t="s">
        <v>258</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239</v>
      </c>
      <c r="Q2316" s="218" t="s">
        <v>240</v>
      </c>
      <c r="R2316" s="218" t="s">
        <v>249</v>
      </c>
      <c r="S2316" s="212">
        <v>44622.367766203701</v>
      </c>
    </row>
    <row r="2317" spans="1:19" x14ac:dyDescent="0.2">
      <c r="A2317" s="218" t="s">
        <v>258</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239</v>
      </c>
      <c r="Q2317" s="218" t="s">
        <v>240</v>
      </c>
      <c r="R2317" s="218" t="s">
        <v>249</v>
      </c>
      <c r="S2317" s="212">
        <v>44622.367766203701</v>
      </c>
    </row>
    <row r="2318" spans="1:19" x14ac:dyDescent="0.2">
      <c r="A2318" s="218" t="s">
        <v>258</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239</v>
      </c>
      <c r="Q2318" s="218" t="s">
        <v>240</v>
      </c>
      <c r="R2318" s="218" t="s">
        <v>249</v>
      </c>
      <c r="S2318" s="212">
        <v>44622.367766203701</v>
      </c>
    </row>
    <row r="2319" spans="1:19" x14ac:dyDescent="0.2">
      <c r="A2319" s="218" t="s">
        <v>258</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239</v>
      </c>
      <c r="Q2319" s="218" t="s">
        <v>240</v>
      </c>
      <c r="R2319" s="218" t="s">
        <v>249</v>
      </c>
      <c r="S2319" s="212">
        <v>44622.367766203701</v>
      </c>
    </row>
    <row r="2320" spans="1:19" x14ac:dyDescent="0.2">
      <c r="A2320" s="218" t="s">
        <v>258</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239</v>
      </c>
      <c r="Q2320" s="218" t="s">
        <v>240</v>
      </c>
      <c r="R2320" s="218" t="s">
        <v>249</v>
      </c>
      <c r="S2320" s="212">
        <v>44622.367766203701</v>
      </c>
    </row>
    <row r="2321" spans="1:19" x14ac:dyDescent="0.2">
      <c r="A2321" s="218" t="s">
        <v>258</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239</v>
      </c>
      <c r="Q2321" s="218" t="s">
        <v>240</v>
      </c>
      <c r="R2321" s="218" t="s">
        <v>249</v>
      </c>
      <c r="S2321" s="212">
        <v>44622.367766203701</v>
      </c>
    </row>
    <row r="2322" spans="1:19" x14ac:dyDescent="0.2">
      <c r="A2322" s="218" t="s">
        <v>258</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239</v>
      </c>
      <c r="Q2322" s="218" t="s">
        <v>240</v>
      </c>
      <c r="R2322" s="218" t="s">
        <v>249</v>
      </c>
      <c r="S2322" s="212">
        <v>44622.367766203701</v>
      </c>
    </row>
    <row r="2323" spans="1:19" x14ac:dyDescent="0.2">
      <c r="A2323" s="218" t="s">
        <v>258</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239</v>
      </c>
      <c r="Q2323" s="218" t="s">
        <v>240</v>
      </c>
      <c r="R2323" s="218" t="s">
        <v>249</v>
      </c>
      <c r="S2323" s="212">
        <v>44622.367766203701</v>
      </c>
    </row>
    <row r="2324" spans="1:19" x14ac:dyDescent="0.2">
      <c r="A2324" s="218" t="s">
        <v>258</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239</v>
      </c>
      <c r="Q2324" s="218" t="s">
        <v>240</v>
      </c>
      <c r="R2324" s="218" t="s">
        <v>249</v>
      </c>
      <c r="S2324" s="212">
        <v>44622.367766203701</v>
      </c>
    </row>
    <row r="2325" spans="1:19" x14ac:dyDescent="0.2">
      <c r="A2325" s="218" t="s">
        <v>258</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239</v>
      </c>
      <c r="Q2325" s="218" t="s">
        <v>240</v>
      </c>
      <c r="R2325" s="218" t="s">
        <v>249</v>
      </c>
      <c r="S2325" s="212">
        <v>44622.367766203701</v>
      </c>
    </row>
    <row r="2326" spans="1:19" x14ac:dyDescent="0.2">
      <c r="A2326" s="218" t="s">
        <v>258</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239</v>
      </c>
      <c r="Q2326" s="218" t="s">
        <v>240</v>
      </c>
      <c r="R2326" s="218" t="s">
        <v>249</v>
      </c>
      <c r="S2326" s="212">
        <v>44622.367766203701</v>
      </c>
    </row>
    <row r="2327" spans="1:19" x14ac:dyDescent="0.2">
      <c r="A2327" s="218" t="s">
        <v>258</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239</v>
      </c>
      <c r="Q2327" s="218" t="s">
        <v>240</v>
      </c>
      <c r="R2327" s="218" t="s">
        <v>249</v>
      </c>
      <c r="S2327" s="212">
        <v>44622.367766203701</v>
      </c>
    </row>
    <row r="2328" spans="1:19" x14ac:dyDescent="0.2">
      <c r="A2328" s="218" t="s">
        <v>258</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239</v>
      </c>
      <c r="Q2328" s="218" t="s">
        <v>240</v>
      </c>
      <c r="R2328" s="218" t="s">
        <v>249</v>
      </c>
      <c r="S2328" s="212">
        <v>44622.367766203701</v>
      </c>
    </row>
    <row r="2329" spans="1:19" x14ac:dyDescent="0.2">
      <c r="A2329" s="218" t="s">
        <v>258</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239</v>
      </c>
      <c r="Q2329" s="218" t="s">
        <v>240</v>
      </c>
      <c r="R2329" s="218" t="s">
        <v>249</v>
      </c>
      <c r="S2329" s="212">
        <v>44622.367766203701</v>
      </c>
    </row>
    <row r="2330" spans="1:19" x14ac:dyDescent="0.2">
      <c r="A2330" s="218" t="s">
        <v>258</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239</v>
      </c>
      <c r="Q2330" s="218" t="s">
        <v>240</v>
      </c>
      <c r="R2330" s="218" t="s">
        <v>249</v>
      </c>
      <c r="S2330" s="212">
        <v>44622.367766203701</v>
      </c>
    </row>
    <row r="2331" spans="1:19" x14ac:dyDescent="0.2">
      <c r="A2331" s="218" t="s">
        <v>258</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239</v>
      </c>
      <c r="Q2331" s="218" t="s">
        <v>240</v>
      </c>
      <c r="R2331" s="218" t="s">
        <v>249</v>
      </c>
      <c r="S2331" s="212">
        <v>44622.367766203701</v>
      </c>
    </row>
    <row r="2332" spans="1:19" x14ac:dyDescent="0.2">
      <c r="A2332" s="218" t="s">
        <v>258</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239</v>
      </c>
      <c r="Q2332" s="218" t="s">
        <v>240</v>
      </c>
      <c r="R2332" s="218" t="s">
        <v>249</v>
      </c>
      <c r="S2332" s="212">
        <v>44622.367766203701</v>
      </c>
    </row>
    <row r="2333" spans="1:19" x14ac:dyDescent="0.2">
      <c r="A2333" s="218" t="s">
        <v>258</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239</v>
      </c>
      <c r="Q2333" s="218" t="s">
        <v>240</v>
      </c>
      <c r="R2333" s="218" t="s">
        <v>249</v>
      </c>
      <c r="S2333" s="212">
        <v>44622.367766203701</v>
      </c>
    </row>
    <row r="2334" spans="1:19" x14ac:dyDescent="0.2">
      <c r="A2334" s="218" t="s">
        <v>258</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239</v>
      </c>
      <c r="Q2334" s="218" t="s">
        <v>240</v>
      </c>
      <c r="R2334" s="218" t="s">
        <v>249</v>
      </c>
      <c r="S2334" s="212">
        <v>44622.367766203701</v>
      </c>
    </row>
    <row r="2335" spans="1:19" x14ac:dyDescent="0.2">
      <c r="A2335" s="218" t="s">
        <v>258</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239</v>
      </c>
      <c r="Q2335" s="218" t="s">
        <v>240</v>
      </c>
      <c r="R2335" s="218" t="s">
        <v>249</v>
      </c>
      <c r="S2335" s="212">
        <v>44622.367766203701</v>
      </c>
    </row>
    <row r="2336" spans="1:19" x14ac:dyDescent="0.2">
      <c r="A2336" s="218" t="s">
        <v>258</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239</v>
      </c>
      <c r="Q2336" s="218" t="s">
        <v>240</v>
      </c>
      <c r="R2336" s="218" t="s">
        <v>249</v>
      </c>
      <c r="S2336" s="212">
        <v>44622.367766203701</v>
      </c>
    </row>
    <row r="2337" spans="1:19" x14ac:dyDescent="0.2">
      <c r="A2337" s="218" t="s">
        <v>258</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239</v>
      </c>
      <c r="Q2337" s="218" t="s">
        <v>240</v>
      </c>
      <c r="R2337" s="218" t="s">
        <v>249</v>
      </c>
      <c r="S2337" s="212">
        <v>44622.367766203701</v>
      </c>
    </row>
    <row r="2338" spans="1:19" x14ac:dyDescent="0.2">
      <c r="A2338" s="218" t="s">
        <v>258</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239</v>
      </c>
      <c r="Q2338" s="218" t="s">
        <v>240</v>
      </c>
      <c r="R2338" s="218" t="s">
        <v>249</v>
      </c>
      <c r="S2338" s="212">
        <v>44622.367766203701</v>
      </c>
    </row>
    <row r="2339" spans="1:19" x14ac:dyDescent="0.2">
      <c r="A2339" s="218" t="s">
        <v>258</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239</v>
      </c>
      <c r="Q2339" s="218" t="s">
        <v>240</v>
      </c>
      <c r="R2339" s="218" t="s">
        <v>249</v>
      </c>
      <c r="S2339" s="212">
        <v>44622.367766203701</v>
      </c>
    </row>
    <row r="2340" spans="1:19" x14ac:dyDescent="0.2">
      <c r="A2340" s="218" t="s">
        <v>258</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239</v>
      </c>
      <c r="Q2340" s="218" t="s">
        <v>240</v>
      </c>
      <c r="R2340" s="218" t="s">
        <v>249</v>
      </c>
      <c r="S2340" s="212">
        <v>44622.367766203701</v>
      </c>
    </row>
    <row r="2341" spans="1:19" x14ac:dyDescent="0.2">
      <c r="A2341" s="218" t="s">
        <v>258</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239</v>
      </c>
      <c r="Q2341" s="218" t="s">
        <v>240</v>
      </c>
      <c r="R2341" s="218" t="s">
        <v>249</v>
      </c>
      <c r="S2341" s="212">
        <v>44622.367766203701</v>
      </c>
    </row>
    <row r="2342" spans="1:19" x14ac:dyDescent="0.2">
      <c r="A2342" s="218" t="s">
        <v>258</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239</v>
      </c>
      <c r="Q2342" s="218" t="s">
        <v>240</v>
      </c>
      <c r="R2342" s="218" t="s">
        <v>249</v>
      </c>
      <c r="S2342" s="212">
        <v>44622.367766203701</v>
      </c>
    </row>
    <row r="2343" spans="1:19" x14ac:dyDescent="0.2">
      <c r="A2343" s="218" t="s">
        <v>258</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239</v>
      </c>
      <c r="Q2343" s="218" t="s">
        <v>240</v>
      </c>
      <c r="R2343" s="218" t="s">
        <v>249</v>
      </c>
      <c r="S2343" s="212">
        <v>44622.367766203701</v>
      </c>
    </row>
    <row r="2344" spans="1:19" x14ac:dyDescent="0.2">
      <c r="A2344" s="218" t="s">
        <v>258</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239</v>
      </c>
      <c r="Q2344" s="218" t="s">
        <v>240</v>
      </c>
      <c r="R2344" s="218" t="s">
        <v>249</v>
      </c>
      <c r="S2344" s="212">
        <v>44622.367766203701</v>
      </c>
    </row>
    <row r="2345" spans="1:19" x14ac:dyDescent="0.2">
      <c r="A2345" s="218" t="s">
        <v>258</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239</v>
      </c>
      <c r="Q2345" s="218" t="s">
        <v>240</v>
      </c>
      <c r="R2345" s="218" t="s">
        <v>249</v>
      </c>
      <c r="S2345" s="212">
        <v>44622.367766203701</v>
      </c>
    </row>
    <row r="2346" spans="1:19" x14ac:dyDescent="0.2">
      <c r="A2346" s="218" t="s">
        <v>258</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239</v>
      </c>
      <c r="Q2346" s="218" t="s">
        <v>240</v>
      </c>
      <c r="R2346" s="218" t="s">
        <v>249</v>
      </c>
      <c r="S2346" s="212">
        <v>44622.367766203701</v>
      </c>
    </row>
    <row r="2347" spans="1:19" x14ac:dyDescent="0.2">
      <c r="A2347" s="218" t="s">
        <v>258</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239</v>
      </c>
      <c r="Q2347" s="218" t="s">
        <v>240</v>
      </c>
      <c r="R2347" s="218" t="s">
        <v>249</v>
      </c>
      <c r="S2347" s="212">
        <v>44622.367766203701</v>
      </c>
    </row>
    <row r="2348" spans="1:19" x14ac:dyDescent="0.2">
      <c r="A2348" s="218" t="s">
        <v>258</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239</v>
      </c>
      <c r="Q2348" s="218" t="s">
        <v>240</v>
      </c>
      <c r="R2348" s="218" t="s">
        <v>249</v>
      </c>
      <c r="S2348" s="212">
        <v>44622.367766203701</v>
      </c>
    </row>
    <row r="2349" spans="1:19" x14ac:dyDescent="0.2">
      <c r="A2349" s="218" t="s">
        <v>258</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239</v>
      </c>
      <c r="Q2349" s="218" t="s">
        <v>240</v>
      </c>
      <c r="R2349" s="218" t="s">
        <v>249</v>
      </c>
      <c r="S2349" s="212">
        <v>44622.367766203701</v>
      </c>
    </row>
    <row r="2350" spans="1:19" x14ac:dyDescent="0.2">
      <c r="A2350" s="218" t="s">
        <v>258</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239</v>
      </c>
      <c r="Q2350" s="218" t="s">
        <v>240</v>
      </c>
      <c r="R2350" s="218" t="s">
        <v>249</v>
      </c>
      <c r="S2350" s="212">
        <v>44622.367766203701</v>
      </c>
    </row>
    <row r="2351" spans="1:19" x14ac:dyDescent="0.2">
      <c r="A2351" s="218" t="s">
        <v>258</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239</v>
      </c>
      <c r="Q2351" s="218" t="s">
        <v>240</v>
      </c>
      <c r="R2351" s="218" t="s">
        <v>249</v>
      </c>
      <c r="S2351" s="212">
        <v>44622.367766203701</v>
      </c>
    </row>
    <row r="2352" spans="1:19" x14ac:dyDescent="0.2">
      <c r="A2352" s="218" t="s">
        <v>258</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239</v>
      </c>
      <c r="Q2352" s="218" t="s">
        <v>240</v>
      </c>
      <c r="R2352" s="218" t="s">
        <v>249</v>
      </c>
      <c r="S2352" s="212">
        <v>44622.367766203701</v>
      </c>
    </row>
    <row r="2353" spans="1:19" x14ac:dyDescent="0.2">
      <c r="A2353" s="218" t="s">
        <v>258</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239</v>
      </c>
      <c r="Q2353" s="218" t="s">
        <v>240</v>
      </c>
      <c r="R2353" s="218" t="s">
        <v>249</v>
      </c>
      <c r="S2353" s="212">
        <v>44622.367766203701</v>
      </c>
    </row>
    <row r="2354" spans="1:19" x14ac:dyDescent="0.2">
      <c r="A2354" s="218" t="s">
        <v>258</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239</v>
      </c>
      <c r="Q2354" s="218" t="s">
        <v>240</v>
      </c>
      <c r="R2354" s="218" t="s">
        <v>249</v>
      </c>
      <c r="S2354" s="212">
        <v>44622.367766203701</v>
      </c>
    </row>
    <row r="2355" spans="1:19" x14ac:dyDescent="0.2">
      <c r="A2355" s="218" t="s">
        <v>258</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239</v>
      </c>
      <c r="Q2355" s="218" t="s">
        <v>240</v>
      </c>
      <c r="R2355" s="218" t="s">
        <v>249</v>
      </c>
      <c r="S2355" s="212">
        <v>44622.367766203701</v>
      </c>
    </row>
    <row r="2356" spans="1:19" x14ac:dyDescent="0.2">
      <c r="A2356" s="218" t="s">
        <v>258</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239</v>
      </c>
      <c r="Q2356" s="218" t="s">
        <v>240</v>
      </c>
      <c r="R2356" s="218" t="s">
        <v>249</v>
      </c>
      <c r="S2356" s="212">
        <v>44622.367766203701</v>
      </c>
    </row>
    <row r="2357" spans="1:19" x14ac:dyDescent="0.2">
      <c r="A2357" s="218" t="s">
        <v>258</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239</v>
      </c>
      <c r="Q2357" s="218" t="s">
        <v>240</v>
      </c>
      <c r="R2357" s="218" t="s">
        <v>249</v>
      </c>
      <c r="S2357" s="212">
        <v>44622.367766203701</v>
      </c>
    </row>
    <row r="2358" spans="1:19" x14ac:dyDescent="0.2">
      <c r="A2358" s="218" t="s">
        <v>258</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239</v>
      </c>
      <c r="Q2358" s="218" t="s">
        <v>240</v>
      </c>
      <c r="R2358" s="218" t="s">
        <v>249</v>
      </c>
      <c r="S2358" s="212">
        <v>44622.367766203701</v>
      </c>
    </row>
    <row r="2359" spans="1:19" x14ac:dyDescent="0.2">
      <c r="A2359" s="218" t="s">
        <v>258</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239</v>
      </c>
      <c r="Q2359" s="218" t="s">
        <v>240</v>
      </c>
      <c r="R2359" s="218" t="s">
        <v>249</v>
      </c>
      <c r="S2359" s="212">
        <v>44622.367766203701</v>
      </c>
    </row>
    <row r="2360" spans="1:19" x14ac:dyDescent="0.2">
      <c r="A2360" s="218" t="s">
        <v>258</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239</v>
      </c>
      <c r="Q2360" s="218" t="s">
        <v>240</v>
      </c>
      <c r="R2360" s="218" t="s">
        <v>249</v>
      </c>
      <c r="S2360" s="212">
        <v>44622.367766203701</v>
      </c>
    </row>
    <row r="2361" spans="1:19" x14ac:dyDescent="0.2">
      <c r="A2361" s="218" t="s">
        <v>258</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239</v>
      </c>
      <c r="Q2361" s="218" t="s">
        <v>240</v>
      </c>
      <c r="R2361" s="218" t="s">
        <v>249</v>
      </c>
      <c r="S2361" s="212">
        <v>44622.367766203701</v>
      </c>
    </row>
    <row r="2362" spans="1:19" x14ac:dyDescent="0.2">
      <c r="A2362" s="218" t="s">
        <v>258</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239</v>
      </c>
      <c r="Q2362" s="218" t="s">
        <v>240</v>
      </c>
      <c r="R2362" s="218" t="s">
        <v>249</v>
      </c>
      <c r="S2362" s="212">
        <v>44622.367766203701</v>
      </c>
    </row>
    <row r="2363" spans="1:19" x14ac:dyDescent="0.2">
      <c r="A2363" s="218" t="s">
        <v>258</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239</v>
      </c>
      <c r="Q2363" s="218" t="s">
        <v>240</v>
      </c>
      <c r="R2363" s="218" t="s">
        <v>249</v>
      </c>
      <c r="S2363" s="212">
        <v>44622.367766203701</v>
      </c>
    </row>
    <row r="2364" spans="1:19" x14ac:dyDescent="0.2">
      <c r="A2364" s="218" t="s">
        <v>258</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239</v>
      </c>
      <c r="Q2364" s="218" t="s">
        <v>240</v>
      </c>
      <c r="R2364" s="218" t="s">
        <v>249</v>
      </c>
      <c r="S2364" s="212">
        <v>44622.367766203701</v>
      </c>
    </row>
    <row r="2365" spans="1:19" x14ac:dyDescent="0.2">
      <c r="A2365" s="218" t="s">
        <v>258</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239</v>
      </c>
      <c r="Q2365" s="218" t="s">
        <v>240</v>
      </c>
      <c r="R2365" s="218" t="s">
        <v>249</v>
      </c>
      <c r="S2365" s="212">
        <v>44622.367766203701</v>
      </c>
    </row>
    <row r="2366" spans="1:19" x14ac:dyDescent="0.2">
      <c r="A2366" s="218" t="s">
        <v>258</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239</v>
      </c>
      <c r="Q2366" s="218" t="s">
        <v>240</v>
      </c>
      <c r="R2366" s="218" t="s">
        <v>249</v>
      </c>
      <c r="S2366" s="212">
        <v>44622.367766203701</v>
      </c>
    </row>
    <row r="2367" spans="1:19" x14ac:dyDescent="0.2">
      <c r="A2367" s="218" t="s">
        <v>258</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239</v>
      </c>
      <c r="Q2367" s="218" t="s">
        <v>240</v>
      </c>
      <c r="R2367" s="218" t="s">
        <v>249</v>
      </c>
      <c r="S2367" s="212">
        <v>44622.367766203701</v>
      </c>
    </row>
    <row r="2368" spans="1:19" x14ac:dyDescent="0.2">
      <c r="A2368" s="218" t="s">
        <v>258</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239</v>
      </c>
      <c r="Q2368" s="218" t="s">
        <v>240</v>
      </c>
      <c r="R2368" s="218" t="s">
        <v>249</v>
      </c>
      <c r="S2368" s="212">
        <v>44622.367766203701</v>
      </c>
    </row>
    <row r="2369" spans="1:19" x14ac:dyDescent="0.2">
      <c r="A2369" s="218" t="s">
        <v>258</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239</v>
      </c>
      <c r="Q2369" s="218" t="s">
        <v>240</v>
      </c>
      <c r="R2369" s="218" t="s">
        <v>249</v>
      </c>
      <c r="S2369" s="212">
        <v>44622.367766203701</v>
      </c>
    </row>
    <row r="2370" spans="1:19" x14ac:dyDescent="0.2">
      <c r="A2370" s="218" t="s">
        <v>258</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239</v>
      </c>
      <c r="Q2370" s="218" t="s">
        <v>240</v>
      </c>
      <c r="R2370" s="218" t="s">
        <v>249</v>
      </c>
      <c r="S2370" s="212">
        <v>44622.367766203701</v>
      </c>
    </row>
    <row r="2371" spans="1:19" x14ac:dyDescent="0.2">
      <c r="A2371" s="218" t="s">
        <v>258</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239</v>
      </c>
      <c r="Q2371" s="218" t="s">
        <v>240</v>
      </c>
      <c r="R2371" s="218" t="s">
        <v>249</v>
      </c>
      <c r="S2371" s="212">
        <v>44622.367766203701</v>
      </c>
    </row>
    <row r="2372" spans="1:19" x14ac:dyDescent="0.2">
      <c r="A2372" s="218" t="s">
        <v>258</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239</v>
      </c>
      <c r="Q2372" s="218" t="s">
        <v>240</v>
      </c>
      <c r="R2372" s="218" t="s">
        <v>249</v>
      </c>
      <c r="S2372" s="212">
        <v>44622.367766203701</v>
      </c>
    </row>
    <row r="2373" spans="1:19" x14ac:dyDescent="0.2">
      <c r="A2373" s="218" t="s">
        <v>258</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239</v>
      </c>
      <c r="Q2373" s="218" t="s">
        <v>240</v>
      </c>
      <c r="R2373" s="218" t="s">
        <v>249</v>
      </c>
      <c r="S2373" s="212">
        <v>44622.367766203701</v>
      </c>
    </row>
    <row r="2374" spans="1:19" x14ac:dyDescent="0.2">
      <c r="A2374" s="218" t="s">
        <v>258</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239</v>
      </c>
      <c r="Q2374" s="218" t="s">
        <v>240</v>
      </c>
      <c r="R2374" s="218" t="s">
        <v>249</v>
      </c>
      <c r="S2374" s="212">
        <v>44622.367766203701</v>
      </c>
    </row>
    <row r="2375" spans="1:19" x14ac:dyDescent="0.2">
      <c r="A2375" s="218" t="s">
        <v>258</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239</v>
      </c>
      <c r="Q2375" s="218" t="s">
        <v>240</v>
      </c>
      <c r="R2375" s="218" t="s">
        <v>249</v>
      </c>
      <c r="S2375" s="212">
        <v>44622.367766203701</v>
      </c>
    </row>
    <row r="2376" spans="1:19" x14ac:dyDescent="0.2">
      <c r="A2376" s="218" t="s">
        <v>258</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239</v>
      </c>
      <c r="Q2376" s="218" t="s">
        <v>240</v>
      </c>
      <c r="R2376" s="218" t="s">
        <v>249</v>
      </c>
      <c r="S2376" s="212">
        <v>44622.367766203701</v>
      </c>
    </row>
    <row r="2377" spans="1:19" x14ac:dyDescent="0.2">
      <c r="A2377" s="218" t="s">
        <v>258</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239</v>
      </c>
      <c r="Q2377" s="218" t="s">
        <v>240</v>
      </c>
      <c r="R2377" s="218" t="s">
        <v>249</v>
      </c>
      <c r="S2377" s="212">
        <v>44622.367766203701</v>
      </c>
    </row>
    <row r="2378" spans="1:19" x14ac:dyDescent="0.2">
      <c r="A2378" s="218" t="s">
        <v>258</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239</v>
      </c>
      <c r="Q2378" s="218" t="s">
        <v>240</v>
      </c>
      <c r="R2378" s="218" t="s">
        <v>249</v>
      </c>
      <c r="S2378" s="212">
        <v>44622.367766203701</v>
      </c>
    </row>
    <row r="2379" spans="1:19" x14ac:dyDescent="0.2">
      <c r="A2379" s="218" t="s">
        <v>258</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239</v>
      </c>
      <c r="Q2379" s="218" t="s">
        <v>240</v>
      </c>
      <c r="R2379" s="218" t="s">
        <v>249</v>
      </c>
      <c r="S2379" s="212">
        <v>44622.367766203701</v>
      </c>
    </row>
    <row r="2380" spans="1:19" x14ac:dyDescent="0.2">
      <c r="A2380" s="218" t="s">
        <v>258</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239</v>
      </c>
      <c r="Q2380" s="218" t="s">
        <v>240</v>
      </c>
      <c r="R2380" s="218" t="s">
        <v>249</v>
      </c>
      <c r="S2380" s="212">
        <v>44622.367766203701</v>
      </c>
    </row>
    <row r="2381" spans="1:19" x14ac:dyDescent="0.2">
      <c r="A2381" s="218" t="s">
        <v>258</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239</v>
      </c>
      <c r="Q2381" s="218" t="s">
        <v>240</v>
      </c>
      <c r="R2381" s="218" t="s">
        <v>249</v>
      </c>
      <c r="S2381" s="212">
        <v>44622.367766203701</v>
      </c>
    </row>
    <row r="2382" spans="1:19" x14ac:dyDescent="0.2">
      <c r="A2382" s="218" t="s">
        <v>258</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239</v>
      </c>
      <c r="Q2382" s="218" t="s">
        <v>240</v>
      </c>
      <c r="R2382" s="218" t="s">
        <v>249</v>
      </c>
      <c r="S2382" s="212">
        <v>44622.367766203701</v>
      </c>
    </row>
    <row r="2383" spans="1:19" x14ac:dyDescent="0.2">
      <c r="A2383" s="218" t="s">
        <v>258</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239</v>
      </c>
      <c r="Q2383" s="218" t="s">
        <v>240</v>
      </c>
      <c r="R2383" s="218" t="s">
        <v>249</v>
      </c>
      <c r="S2383" s="212">
        <v>44622.367766203701</v>
      </c>
    </row>
    <row r="2384" spans="1:19" x14ac:dyDescent="0.2">
      <c r="A2384" s="218" t="s">
        <v>258</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239</v>
      </c>
      <c r="Q2384" s="218" t="s">
        <v>240</v>
      </c>
      <c r="R2384" s="218" t="s">
        <v>249</v>
      </c>
      <c r="S2384" s="212">
        <v>44622.367766203701</v>
      </c>
    </row>
    <row r="2385" spans="1:19" x14ac:dyDescent="0.2">
      <c r="A2385" s="218" t="s">
        <v>258</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239</v>
      </c>
      <c r="Q2385" s="218" t="s">
        <v>240</v>
      </c>
      <c r="R2385" s="218" t="s">
        <v>249</v>
      </c>
      <c r="S2385" s="212">
        <v>44622.367766203701</v>
      </c>
    </row>
    <row r="2386" spans="1:19" x14ac:dyDescent="0.2">
      <c r="A2386" s="218" t="s">
        <v>258</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239</v>
      </c>
      <c r="Q2386" s="218" t="s">
        <v>240</v>
      </c>
      <c r="R2386" s="218" t="s">
        <v>249</v>
      </c>
      <c r="S2386" s="212">
        <v>44622.367766203701</v>
      </c>
    </row>
    <row r="2387" spans="1:19" x14ac:dyDescent="0.2">
      <c r="A2387" s="218" t="s">
        <v>258</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239</v>
      </c>
      <c r="Q2387" s="218" t="s">
        <v>240</v>
      </c>
      <c r="R2387" s="218" t="s">
        <v>249</v>
      </c>
      <c r="S2387" s="212">
        <v>44622.367766203701</v>
      </c>
    </row>
    <row r="2388" spans="1:19" x14ac:dyDescent="0.2">
      <c r="A2388" s="218" t="s">
        <v>258</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239</v>
      </c>
      <c r="Q2388" s="218" t="s">
        <v>240</v>
      </c>
      <c r="R2388" s="218" t="s">
        <v>249</v>
      </c>
      <c r="S2388" s="212">
        <v>44622.367766203701</v>
      </c>
    </row>
    <row r="2389" spans="1:19" x14ac:dyDescent="0.2">
      <c r="A2389" s="218" t="s">
        <v>258</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239</v>
      </c>
      <c r="Q2389" s="218" t="s">
        <v>240</v>
      </c>
      <c r="R2389" s="218" t="s">
        <v>249</v>
      </c>
      <c r="S2389" s="212">
        <v>44622.367766203701</v>
      </c>
    </row>
    <row r="2390" spans="1:19" x14ac:dyDescent="0.2">
      <c r="A2390" s="218" t="s">
        <v>258</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239</v>
      </c>
      <c r="Q2390" s="218" t="s">
        <v>240</v>
      </c>
      <c r="R2390" s="218" t="s">
        <v>249</v>
      </c>
      <c r="S2390" s="212">
        <v>44622.367766203701</v>
      </c>
    </row>
    <row r="2391" spans="1:19" x14ac:dyDescent="0.2">
      <c r="A2391" s="218" t="s">
        <v>258</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239</v>
      </c>
      <c r="Q2391" s="218" t="s">
        <v>240</v>
      </c>
      <c r="R2391" s="218" t="s">
        <v>249</v>
      </c>
      <c r="S2391" s="212">
        <v>44622.367766203701</v>
      </c>
    </row>
    <row r="2392" spans="1:19" x14ac:dyDescent="0.2">
      <c r="A2392" s="218" t="s">
        <v>258</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239</v>
      </c>
      <c r="Q2392" s="218" t="s">
        <v>240</v>
      </c>
      <c r="R2392" s="218" t="s">
        <v>249</v>
      </c>
      <c r="S2392" s="212">
        <v>44622.367766203701</v>
      </c>
    </row>
    <row r="2393" spans="1:19" x14ac:dyDescent="0.2">
      <c r="A2393" s="218" t="s">
        <v>258</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239</v>
      </c>
      <c r="Q2393" s="218" t="s">
        <v>240</v>
      </c>
      <c r="R2393" s="218" t="s">
        <v>249</v>
      </c>
      <c r="S2393" s="212">
        <v>44622.367766203701</v>
      </c>
    </row>
    <row r="2394" spans="1:19" x14ac:dyDescent="0.2">
      <c r="A2394" s="218" t="s">
        <v>258</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239</v>
      </c>
      <c r="Q2394" s="218" t="s">
        <v>240</v>
      </c>
      <c r="R2394" s="218" t="s">
        <v>249</v>
      </c>
      <c r="S2394" s="212">
        <v>44622.367766203701</v>
      </c>
    </row>
    <row r="2395" spans="1:19" x14ac:dyDescent="0.2">
      <c r="A2395" s="218" t="s">
        <v>258</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239</v>
      </c>
      <c r="Q2395" s="218" t="s">
        <v>240</v>
      </c>
      <c r="R2395" s="218" t="s">
        <v>249</v>
      </c>
      <c r="S2395" s="212">
        <v>44622.367766203701</v>
      </c>
    </row>
    <row r="2396" spans="1:19" x14ac:dyDescent="0.2">
      <c r="A2396" s="218" t="s">
        <v>258</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239</v>
      </c>
      <c r="Q2396" s="218" t="s">
        <v>240</v>
      </c>
      <c r="R2396" s="218" t="s">
        <v>249</v>
      </c>
      <c r="S2396" s="212">
        <v>44622.367766203701</v>
      </c>
    </row>
    <row r="2397" spans="1:19" x14ac:dyDescent="0.2">
      <c r="A2397" s="218" t="s">
        <v>258</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239</v>
      </c>
      <c r="Q2397" s="218" t="s">
        <v>240</v>
      </c>
      <c r="R2397" s="218" t="s">
        <v>249</v>
      </c>
      <c r="S2397" s="212">
        <v>44622.367766203701</v>
      </c>
    </row>
    <row r="2398" spans="1:19" x14ac:dyDescent="0.2">
      <c r="A2398" s="218" t="s">
        <v>258</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239</v>
      </c>
      <c r="Q2398" s="218" t="s">
        <v>240</v>
      </c>
      <c r="R2398" s="218" t="s">
        <v>249</v>
      </c>
      <c r="S2398" s="212">
        <v>44622.367766203701</v>
      </c>
    </row>
    <row r="2399" spans="1:19" x14ac:dyDescent="0.2">
      <c r="A2399" s="218" t="s">
        <v>258</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239</v>
      </c>
      <c r="Q2399" s="218" t="s">
        <v>240</v>
      </c>
      <c r="R2399" s="218" t="s">
        <v>249</v>
      </c>
      <c r="S2399" s="212">
        <v>44622.367766203701</v>
      </c>
    </row>
    <row r="2400" spans="1:19" x14ac:dyDescent="0.2">
      <c r="A2400" s="218" t="s">
        <v>258</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239</v>
      </c>
      <c r="Q2400" s="218" t="s">
        <v>240</v>
      </c>
      <c r="R2400" s="218" t="s">
        <v>249</v>
      </c>
      <c r="S2400" s="212">
        <v>44622.367766203701</v>
      </c>
    </row>
    <row r="2401" spans="1:19" x14ac:dyDescent="0.2">
      <c r="A2401" s="218" t="s">
        <v>258</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239</v>
      </c>
      <c r="Q2401" s="218" t="s">
        <v>240</v>
      </c>
      <c r="R2401" s="218" t="s">
        <v>249</v>
      </c>
      <c r="S2401" s="212">
        <v>44622.367766203701</v>
      </c>
    </row>
    <row r="2402" spans="1:19" x14ac:dyDescent="0.2">
      <c r="A2402" s="218" t="s">
        <v>258</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239</v>
      </c>
      <c r="Q2402" s="218" t="s">
        <v>240</v>
      </c>
      <c r="R2402" s="218" t="s">
        <v>249</v>
      </c>
      <c r="S2402" s="212">
        <v>44622.367766203701</v>
      </c>
    </row>
    <row r="2403" spans="1:19" x14ac:dyDescent="0.2">
      <c r="A2403" s="218" t="s">
        <v>258</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239</v>
      </c>
      <c r="Q2403" s="218" t="s">
        <v>240</v>
      </c>
      <c r="R2403" s="218" t="s">
        <v>249</v>
      </c>
      <c r="S2403" s="212">
        <v>44622.367766203701</v>
      </c>
    </row>
    <row r="2404" spans="1:19" x14ac:dyDescent="0.2">
      <c r="A2404" s="218" t="s">
        <v>258</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239</v>
      </c>
      <c r="Q2404" s="218" t="s">
        <v>240</v>
      </c>
      <c r="R2404" s="218" t="s">
        <v>249</v>
      </c>
      <c r="S2404" s="212">
        <v>44622.367766203701</v>
      </c>
    </row>
    <row r="2405" spans="1:19" x14ac:dyDescent="0.2">
      <c r="A2405" s="218" t="s">
        <v>258</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242</v>
      </c>
      <c r="Q2405" s="218" t="s">
        <v>240</v>
      </c>
      <c r="R2405" s="218" t="s">
        <v>249</v>
      </c>
      <c r="S2405" s="212">
        <v>44622.367766203701</v>
      </c>
    </row>
    <row r="2406" spans="1:19" x14ac:dyDescent="0.2">
      <c r="A2406" s="218" t="s">
        <v>258</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241</v>
      </c>
      <c r="Q2406" s="218" t="s">
        <v>240</v>
      </c>
      <c r="R2406" s="218" t="s">
        <v>249</v>
      </c>
      <c r="S2406" s="212">
        <v>44622.367766203701</v>
      </c>
    </row>
    <row r="2407" spans="1:19" x14ac:dyDescent="0.2">
      <c r="A2407" s="218" t="s">
        <v>258</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241</v>
      </c>
      <c r="Q2407" s="218" t="s">
        <v>240</v>
      </c>
      <c r="R2407" s="218" t="s">
        <v>249</v>
      </c>
      <c r="S2407" s="212">
        <v>44622.367766203701</v>
      </c>
    </row>
    <row r="2408" spans="1:19" x14ac:dyDescent="0.2">
      <c r="A2408" s="218" t="s">
        <v>258</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241</v>
      </c>
      <c r="Q2408" s="218" t="s">
        <v>240</v>
      </c>
      <c r="R2408" s="218" t="s">
        <v>249</v>
      </c>
      <c r="S2408" s="212">
        <v>44622.367766203701</v>
      </c>
    </row>
    <row r="2409" spans="1:19" x14ac:dyDescent="0.2">
      <c r="A2409" s="218" t="s">
        <v>258</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241</v>
      </c>
      <c r="Q2409" s="218" t="s">
        <v>240</v>
      </c>
      <c r="R2409" s="218" t="s">
        <v>249</v>
      </c>
      <c r="S2409" s="212">
        <v>44622.367766203701</v>
      </c>
    </row>
    <row r="2410" spans="1:19" x14ac:dyDescent="0.2">
      <c r="A2410" s="218" t="s">
        <v>258</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241</v>
      </c>
      <c r="Q2410" s="218" t="s">
        <v>240</v>
      </c>
      <c r="R2410" s="218" t="s">
        <v>249</v>
      </c>
      <c r="S2410" s="212">
        <v>44622.367766203701</v>
      </c>
    </row>
    <row r="2411" spans="1:19" x14ac:dyDescent="0.2">
      <c r="A2411" s="218" t="s">
        <v>258</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241</v>
      </c>
      <c r="Q2411" s="218" t="s">
        <v>240</v>
      </c>
      <c r="R2411" s="218" t="s">
        <v>249</v>
      </c>
      <c r="S2411" s="212">
        <v>44622.367766203701</v>
      </c>
    </row>
    <row r="2412" spans="1:19" x14ac:dyDescent="0.2">
      <c r="A2412" s="218" t="s">
        <v>258</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241</v>
      </c>
      <c r="Q2412" s="218" t="s">
        <v>240</v>
      </c>
      <c r="R2412" s="218" t="s">
        <v>249</v>
      </c>
      <c r="S2412" s="212">
        <v>44622.367766203701</v>
      </c>
    </row>
    <row r="2413" spans="1:19" x14ac:dyDescent="0.2">
      <c r="A2413" s="218" t="s">
        <v>258</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241</v>
      </c>
      <c r="Q2413" s="218" t="s">
        <v>240</v>
      </c>
      <c r="R2413" s="218" t="s">
        <v>249</v>
      </c>
      <c r="S2413" s="212">
        <v>44622.367766203701</v>
      </c>
    </row>
    <row r="2414" spans="1:19" x14ac:dyDescent="0.2">
      <c r="A2414" s="218" t="s">
        <v>258</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241</v>
      </c>
      <c r="Q2414" s="218" t="s">
        <v>240</v>
      </c>
      <c r="R2414" s="218" t="s">
        <v>249</v>
      </c>
      <c r="S2414" s="212">
        <v>44622.367766203701</v>
      </c>
    </row>
    <row r="2415" spans="1:19" x14ac:dyDescent="0.2">
      <c r="A2415" s="218" t="s">
        <v>258</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241</v>
      </c>
      <c r="Q2415" s="218" t="s">
        <v>240</v>
      </c>
      <c r="R2415" s="218" t="s">
        <v>249</v>
      </c>
      <c r="S2415" s="212">
        <v>44622.367766203701</v>
      </c>
    </row>
    <row r="2416" spans="1:19" x14ac:dyDescent="0.2">
      <c r="A2416" s="218" t="s">
        <v>258</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241</v>
      </c>
      <c r="Q2416" s="218" t="s">
        <v>240</v>
      </c>
      <c r="R2416" s="218" t="s">
        <v>249</v>
      </c>
      <c r="S2416" s="212">
        <v>44622.367766203701</v>
      </c>
    </row>
    <row r="2417" spans="1:19" x14ac:dyDescent="0.2">
      <c r="A2417" s="218" t="s">
        <v>258</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241</v>
      </c>
      <c r="Q2417" s="218" t="s">
        <v>240</v>
      </c>
      <c r="R2417" s="218" t="s">
        <v>249</v>
      </c>
      <c r="S2417" s="212">
        <v>44622.367766203701</v>
      </c>
    </row>
    <row r="2418" spans="1:19" x14ac:dyDescent="0.2">
      <c r="A2418" s="218" t="s">
        <v>258</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241</v>
      </c>
      <c r="Q2418" s="218" t="s">
        <v>240</v>
      </c>
      <c r="R2418" s="218" t="s">
        <v>249</v>
      </c>
      <c r="S2418" s="212">
        <v>44622.367766203701</v>
      </c>
    </row>
    <row r="2419" spans="1:19" x14ac:dyDescent="0.2">
      <c r="A2419" s="218" t="s">
        <v>258</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241</v>
      </c>
      <c r="Q2419" s="218" t="s">
        <v>240</v>
      </c>
      <c r="R2419" s="218" t="s">
        <v>249</v>
      </c>
      <c r="S2419" s="212">
        <v>44622.367766203701</v>
      </c>
    </row>
    <row r="2420" spans="1:19" x14ac:dyDescent="0.2">
      <c r="A2420" s="218" t="s">
        <v>258</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241</v>
      </c>
      <c r="Q2420" s="218" t="s">
        <v>240</v>
      </c>
      <c r="R2420" s="218" t="s">
        <v>249</v>
      </c>
      <c r="S2420" s="212">
        <v>44622.367766203701</v>
      </c>
    </row>
    <row r="2421" spans="1:19" x14ac:dyDescent="0.2">
      <c r="A2421" s="218" t="s">
        <v>258</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241</v>
      </c>
      <c r="Q2421" s="218" t="s">
        <v>240</v>
      </c>
      <c r="R2421" s="218" t="s">
        <v>249</v>
      </c>
      <c r="S2421" s="212">
        <v>44622.367766203701</v>
      </c>
    </row>
    <row r="2422" spans="1:19" x14ac:dyDescent="0.2">
      <c r="A2422" s="218" t="s">
        <v>258</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241</v>
      </c>
      <c r="Q2422" s="218" t="s">
        <v>240</v>
      </c>
      <c r="R2422" s="218" t="s">
        <v>249</v>
      </c>
      <c r="S2422" s="212">
        <v>44622.367766203701</v>
      </c>
    </row>
    <row r="2423" spans="1:19" x14ac:dyDescent="0.2">
      <c r="A2423" s="218" t="s">
        <v>258</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241</v>
      </c>
      <c r="Q2423" s="218" t="s">
        <v>240</v>
      </c>
      <c r="R2423" s="218" t="s">
        <v>249</v>
      </c>
      <c r="S2423" s="212">
        <v>44622.367766203701</v>
      </c>
    </row>
    <row r="2424" spans="1:19" x14ac:dyDescent="0.2">
      <c r="A2424" s="218" t="s">
        <v>258</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241</v>
      </c>
      <c r="Q2424" s="218" t="s">
        <v>240</v>
      </c>
      <c r="R2424" s="218" t="s">
        <v>249</v>
      </c>
      <c r="S2424" s="212">
        <v>44622.367766203701</v>
      </c>
    </row>
    <row r="2425" spans="1:19" x14ac:dyDescent="0.2">
      <c r="A2425" s="218" t="s">
        <v>258</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241</v>
      </c>
      <c r="Q2425" s="218" t="s">
        <v>240</v>
      </c>
      <c r="R2425" s="218" t="s">
        <v>249</v>
      </c>
      <c r="S2425" s="212">
        <v>44622.367766203701</v>
      </c>
    </row>
    <row r="2426" spans="1:19" x14ac:dyDescent="0.2">
      <c r="A2426" s="218" t="s">
        <v>258</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241</v>
      </c>
      <c r="Q2426" s="218" t="s">
        <v>240</v>
      </c>
      <c r="R2426" s="218" t="s">
        <v>249</v>
      </c>
      <c r="S2426" s="212">
        <v>44622.367766203701</v>
      </c>
    </row>
    <row r="2427" spans="1:19" x14ac:dyDescent="0.2">
      <c r="A2427" s="218" t="s">
        <v>258</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241</v>
      </c>
      <c r="Q2427" s="218" t="s">
        <v>240</v>
      </c>
      <c r="R2427" s="218" t="s">
        <v>249</v>
      </c>
      <c r="S2427" s="212">
        <v>44622.367766203701</v>
      </c>
    </row>
    <row r="2428" spans="1:19" x14ac:dyDescent="0.2">
      <c r="A2428" s="218" t="s">
        <v>258</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241</v>
      </c>
      <c r="Q2428" s="218" t="s">
        <v>240</v>
      </c>
      <c r="R2428" s="218" t="s">
        <v>249</v>
      </c>
      <c r="S2428" s="212">
        <v>44622.367766203701</v>
      </c>
    </row>
    <row r="2429" spans="1:19" x14ac:dyDescent="0.2">
      <c r="A2429" s="218" t="s">
        <v>258</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241</v>
      </c>
      <c r="Q2429" s="218" t="s">
        <v>240</v>
      </c>
      <c r="R2429" s="218" t="s">
        <v>249</v>
      </c>
      <c r="S2429" s="212">
        <v>44622.367766203701</v>
      </c>
    </row>
    <row r="2430" spans="1:19" x14ac:dyDescent="0.2">
      <c r="A2430" s="218" t="s">
        <v>258</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241</v>
      </c>
      <c r="Q2430" s="218" t="s">
        <v>240</v>
      </c>
      <c r="R2430" s="218" t="s">
        <v>249</v>
      </c>
      <c r="S2430" s="212">
        <v>44622.367766203701</v>
      </c>
    </row>
    <row r="2431" spans="1:19" x14ac:dyDescent="0.2">
      <c r="A2431" s="218" t="s">
        <v>258</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241</v>
      </c>
      <c r="Q2431" s="218" t="s">
        <v>240</v>
      </c>
      <c r="R2431" s="218" t="s">
        <v>249</v>
      </c>
      <c r="S2431" s="212">
        <v>44622.367766203701</v>
      </c>
    </row>
    <row r="2432" spans="1:19" x14ac:dyDescent="0.2">
      <c r="A2432" s="218" t="s">
        <v>258</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241</v>
      </c>
      <c r="Q2432" s="218" t="s">
        <v>240</v>
      </c>
      <c r="R2432" s="218" t="s">
        <v>249</v>
      </c>
      <c r="S2432" s="212">
        <v>44622.367766203701</v>
      </c>
    </row>
    <row r="2433" spans="1:19" x14ac:dyDescent="0.2">
      <c r="A2433" s="218" t="s">
        <v>258</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241</v>
      </c>
      <c r="Q2433" s="218" t="s">
        <v>240</v>
      </c>
      <c r="R2433" s="218" t="s">
        <v>249</v>
      </c>
      <c r="S2433" s="212">
        <v>44622.367766203701</v>
      </c>
    </row>
    <row r="2434" spans="1:19" x14ac:dyDescent="0.2">
      <c r="A2434" s="218" t="s">
        <v>258</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241</v>
      </c>
      <c r="Q2434" s="218" t="s">
        <v>240</v>
      </c>
      <c r="R2434" s="218" t="s">
        <v>249</v>
      </c>
      <c r="S2434" s="212">
        <v>44622.367766203701</v>
      </c>
    </row>
    <row r="2435" spans="1:19" x14ac:dyDescent="0.2">
      <c r="A2435" s="218" t="s">
        <v>258</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241</v>
      </c>
      <c r="Q2435" s="218" t="s">
        <v>240</v>
      </c>
      <c r="R2435" s="218" t="s">
        <v>249</v>
      </c>
      <c r="S2435" s="212">
        <v>44622.367766203701</v>
      </c>
    </row>
    <row r="2436" spans="1:19" x14ac:dyDescent="0.2">
      <c r="A2436" s="218" t="s">
        <v>258</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241</v>
      </c>
      <c r="Q2436" s="218" t="s">
        <v>240</v>
      </c>
      <c r="R2436" s="218" t="s">
        <v>249</v>
      </c>
      <c r="S2436" s="212">
        <v>44622.367766203701</v>
      </c>
    </row>
    <row r="2437" spans="1:19" x14ac:dyDescent="0.2">
      <c r="A2437" s="218" t="s">
        <v>258</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242</v>
      </c>
      <c r="Q2437" s="218" t="s">
        <v>240</v>
      </c>
      <c r="R2437" s="218" t="s">
        <v>249</v>
      </c>
      <c r="S2437" s="212">
        <v>44622.367766203701</v>
      </c>
    </row>
    <row r="2438" spans="1:19" x14ac:dyDescent="0.2">
      <c r="A2438" s="218" t="s">
        <v>258</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239</v>
      </c>
      <c r="Q2438" s="218" t="s">
        <v>240</v>
      </c>
      <c r="R2438" s="218" t="s">
        <v>249</v>
      </c>
      <c r="S2438" s="212">
        <v>44622.367766203701</v>
      </c>
    </row>
    <row r="2439" spans="1:19" x14ac:dyDescent="0.2">
      <c r="A2439" s="218" t="s">
        <v>258</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239</v>
      </c>
      <c r="Q2439" s="218" t="s">
        <v>240</v>
      </c>
      <c r="R2439" s="218" t="s">
        <v>249</v>
      </c>
      <c r="S2439" s="212">
        <v>44622.367766203701</v>
      </c>
    </row>
    <row r="2440" spans="1:19" x14ac:dyDescent="0.2">
      <c r="A2440" s="218" t="s">
        <v>258</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239</v>
      </c>
      <c r="Q2440" s="218" t="s">
        <v>240</v>
      </c>
      <c r="R2440" s="218" t="s">
        <v>249</v>
      </c>
      <c r="S2440" s="212">
        <v>44622.367766203701</v>
      </c>
    </row>
    <row r="2441" spans="1:19" x14ac:dyDescent="0.2">
      <c r="A2441" s="218" t="s">
        <v>258</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239</v>
      </c>
      <c r="Q2441" s="218" t="s">
        <v>240</v>
      </c>
      <c r="R2441" s="218" t="s">
        <v>249</v>
      </c>
      <c r="S2441" s="212">
        <v>44622.367766203701</v>
      </c>
    </row>
    <row r="2442" spans="1:19" x14ac:dyDescent="0.2">
      <c r="A2442" s="218" t="s">
        <v>258</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239</v>
      </c>
      <c r="Q2442" s="218" t="s">
        <v>240</v>
      </c>
      <c r="R2442" s="218" t="s">
        <v>249</v>
      </c>
      <c r="S2442" s="212">
        <v>44622.367766203701</v>
      </c>
    </row>
    <row r="2443" spans="1:19" x14ac:dyDescent="0.2">
      <c r="A2443" s="218" t="s">
        <v>258</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239</v>
      </c>
      <c r="Q2443" s="218" t="s">
        <v>240</v>
      </c>
      <c r="R2443" s="218" t="s">
        <v>249</v>
      </c>
      <c r="S2443" s="212">
        <v>44622.367766203701</v>
      </c>
    </row>
    <row r="2444" spans="1:19" x14ac:dyDescent="0.2">
      <c r="A2444" s="218" t="s">
        <v>258</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239</v>
      </c>
      <c r="Q2444" s="218" t="s">
        <v>240</v>
      </c>
      <c r="R2444" s="218" t="s">
        <v>249</v>
      </c>
      <c r="S2444" s="212">
        <v>44622.367766203701</v>
      </c>
    </row>
    <row r="2445" spans="1:19" x14ac:dyDescent="0.2">
      <c r="A2445" s="218" t="s">
        <v>258</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239</v>
      </c>
      <c r="Q2445" s="218" t="s">
        <v>240</v>
      </c>
      <c r="R2445" s="218" t="s">
        <v>249</v>
      </c>
      <c r="S2445" s="212">
        <v>44622.367766203701</v>
      </c>
    </row>
    <row r="2446" spans="1:19" x14ac:dyDescent="0.2">
      <c r="A2446" s="218" t="s">
        <v>258</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239</v>
      </c>
      <c r="Q2446" s="218" t="s">
        <v>240</v>
      </c>
      <c r="R2446" s="218" t="s">
        <v>249</v>
      </c>
      <c r="S2446" s="212">
        <v>44622.367766203701</v>
      </c>
    </row>
    <row r="2447" spans="1:19" x14ac:dyDescent="0.2">
      <c r="A2447" s="218" t="s">
        <v>258</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239</v>
      </c>
      <c r="Q2447" s="218" t="s">
        <v>240</v>
      </c>
      <c r="R2447" s="218" t="s">
        <v>249</v>
      </c>
      <c r="S2447" s="212">
        <v>44622.367766203701</v>
      </c>
    </row>
    <row r="2448" spans="1:19" x14ac:dyDescent="0.2">
      <c r="A2448" s="218" t="s">
        <v>258</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239</v>
      </c>
      <c r="Q2448" s="218" t="s">
        <v>240</v>
      </c>
      <c r="R2448" s="218" t="s">
        <v>249</v>
      </c>
      <c r="S2448" s="212">
        <v>44622.367766203701</v>
      </c>
    </row>
    <row r="2449" spans="1:19" x14ac:dyDescent="0.2">
      <c r="A2449" s="218" t="s">
        <v>258</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239</v>
      </c>
      <c r="Q2449" s="218" t="s">
        <v>240</v>
      </c>
      <c r="R2449" s="218" t="s">
        <v>249</v>
      </c>
      <c r="S2449" s="212">
        <v>44622.367766203701</v>
      </c>
    </row>
    <row r="2450" spans="1:19" x14ac:dyDescent="0.2">
      <c r="A2450" s="218" t="s">
        <v>258</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239</v>
      </c>
      <c r="Q2450" s="218" t="s">
        <v>240</v>
      </c>
      <c r="R2450" s="218" t="s">
        <v>249</v>
      </c>
      <c r="S2450" s="212">
        <v>44622.367766203701</v>
      </c>
    </row>
    <row r="2451" spans="1:19" x14ac:dyDescent="0.2">
      <c r="A2451" s="218" t="s">
        <v>258</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239</v>
      </c>
      <c r="Q2451" s="218" t="s">
        <v>240</v>
      </c>
      <c r="R2451" s="218" t="s">
        <v>249</v>
      </c>
      <c r="S2451" s="212">
        <v>44622.367766203701</v>
      </c>
    </row>
    <row r="2452" spans="1:19" x14ac:dyDescent="0.2">
      <c r="A2452" s="218" t="s">
        <v>258</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239</v>
      </c>
      <c r="Q2452" s="218" t="s">
        <v>240</v>
      </c>
      <c r="R2452" s="218" t="s">
        <v>249</v>
      </c>
      <c r="S2452" s="212">
        <v>44622.367766203701</v>
      </c>
    </row>
    <row r="2453" spans="1:19" x14ac:dyDescent="0.2">
      <c r="A2453" s="218" t="s">
        <v>258</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239</v>
      </c>
      <c r="Q2453" s="218" t="s">
        <v>240</v>
      </c>
      <c r="R2453" s="218" t="s">
        <v>249</v>
      </c>
      <c r="S2453" s="212">
        <v>44622.368101851855</v>
      </c>
    </row>
    <row r="2454" spans="1:19" x14ac:dyDescent="0.2">
      <c r="A2454" s="218" t="s">
        <v>258</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239</v>
      </c>
      <c r="Q2454" s="218" t="s">
        <v>240</v>
      </c>
      <c r="R2454" s="218" t="s">
        <v>249</v>
      </c>
      <c r="S2454" s="212">
        <v>44622.368101851855</v>
      </c>
    </row>
    <row r="2455" spans="1:19" x14ac:dyDescent="0.2">
      <c r="A2455" s="218" t="s">
        <v>258</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239</v>
      </c>
      <c r="Q2455" s="218" t="s">
        <v>240</v>
      </c>
      <c r="R2455" s="218" t="s">
        <v>249</v>
      </c>
      <c r="S2455" s="212">
        <v>44622.368101851855</v>
      </c>
    </row>
    <row r="2456" spans="1:19" x14ac:dyDescent="0.2">
      <c r="A2456" s="218" t="s">
        <v>258</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239</v>
      </c>
      <c r="Q2456" s="218" t="s">
        <v>240</v>
      </c>
      <c r="R2456" s="218" t="s">
        <v>249</v>
      </c>
      <c r="S2456" s="212">
        <v>44622.368101851855</v>
      </c>
    </row>
    <row r="2457" spans="1:19" x14ac:dyDescent="0.2">
      <c r="A2457" s="218" t="s">
        <v>258</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239</v>
      </c>
      <c r="Q2457" s="218" t="s">
        <v>240</v>
      </c>
      <c r="R2457" s="218" t="s">
        <v>249</v>
      </c>
      <c r="S2457" s="212">
        <v>44622.368101851855</v>
      </c>
    </row>
    <row r="2458" spans="1:19" x14ac:dyDescent="0.2">
      <c r="A2458" s="218" t="s">
        <v>258</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239</v>
      </c>
      <c r="Q2458" s="218" t="s">
        <v>240</v>
      </c>
      <c r="R2458" s="218" t="s">
        <v>249</v>
      </c>
      <c r="S2458" s="212">
        <v>44622.368101851855</v>
      </c>
    </row>
    <row r="2459" spans="1:19" x14ac:dyDescent="0.2">
      <c r="A2459" s="218" t="s">
        <v>258</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239</v>
      </c>
      <c r="Q2459" s="218" t="s">
        <v>240</v>
      </c>
      <c r="R2459" s="218" t="s">
        <v>249</v>
      </c>
      <c r="S2459" s="212">
        <v>44622.368101851855</v>
      </c>
    </row>
    <row r="2460" spans="1:19" x14ac:dyDescent="0.2">
      <c r="A2460" s="218" t="s">
        <v>258</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239</v>
      </c>
      <c r="Q2460" s="218" t="s">
        <v>240</v>
      </c>
      <c r="R2460" s="218" t="s">
        <v>249</v>
      </c>
      <c r="S2460" s="212">
        <v>44622.368101851855</v>
      </c>
    </row>
    <row r="2461" spans="1:19" x14ac:dyDescent="0.2">
      <c r="A2461" s="218" t="s">
        <v>258</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239</v>
      </c>
      <c r="Q2461" s="218" t="s">
        <v>240</v>
      </c>
      <c r="R2461" s="218" t="s">
        <v>249</v>
      </c>
      <c r="S2461" s="212">
        <v>44622.368101851855</v>
      </c>
    </row>
    <row r="2462" spans="1:19" x14ac:dyDescent="0.2">
      <c r="A2462" s="218" t="s">
        <v>258</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239</v>
      </c>
      <c r="Q2462" s="218" t="s">
        <v>240</v>
      </c>
      <c r="R2462" s="218" t="s">
        <v>249</v>
      </c>
      <c r="S2462" s="212">
        <v>44622.368101851855</v>
      </c>
    </row>
    <row r="2463" spans="1:19" x14ac:dyDescent="0.2">
      <c r="A2463" s="218" t="s">
        <v>258</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239</v>
      </c>
      <c r="Q2463" s="218" t="s">
        <v>240</v>
      </c>
      <c r="R2463" s="218" t="s">
        <v>249</v>
      </c>
      <c r="S2463" s="212">
        <v>44622.368101851855</v>
      </c>
    </row>
    <row r="2464" spans="1:19" x14ac:dyDescent="0.2">
      <c r="A2464" s="218" t="s">
        <v>258</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239</v>
      </c>
      <c r="Q2464" s="218" t="s">
        <v>240</v>
      </c>
      <c r="R2464" s="218" t="s">
        <v>249</v>
      </c>
      <c r="S2464" s="212">
        <v>44622.368101851855</v>
      </c>
    </row>
    <row r="2465" spans="1:19" x14ac:dyDescent="0.2">
      <c r="A2465" s="218" t="s">
        <v>258</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239</v>
      </c>
      <c r="Q2465" s="218" t="s">
        <v>240</v>
      </c>
      <c r="R2465" s="218" t="s">
        <v>249</v>
      </c>
      <c r="S2465" s="212">
        <v>44622.368101851855</v>
      </c>
    </row>
    <row r="2466" spans="1:19" x14ac:dyDescent="0.2">
      <c r="A2466" s="218" t="s">
        <v>258</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239</v>
      </c>
      <c r="Q2466" s="218" t="s">
        <v>240</v>
      </c>
      <c r="R2466" s="218" t="s">
        <v>249</v>
      </c>
      <c r="S2466" s="212">
        <v>44622.368101851855</v>
      </c>
    </row>
    <row r="2467" spans="1:19" x14ac:dyDescent="0.2">
      <c r="A2467" s="218" t="s">
        <v>258</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239</v>
      </c>
      <c r="Q2467" s="218" t="s">
        <v>240</v>
      </c>
      <c r="R2467" s="218" t="s">
        <v>249</v>
      </c>
      <c r="S2467" s="212">
        <v>44622.368101851855</v>
      </c>
    </row>
    <row r="2468" spans="1:19" x14ac:dyDescent="0.2">
      <c r="A2468" s="218" t="s">
        <v>258</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239</v>
      </c>
      <c r="Q2468" s="218" t="s">
        <v>240</v>
      </c>
      <c r="R2468" s="218" t="s">
        <v>249</v>
      </c>
      <c r="S2468" s="212">
        <v>44622.368101851855</v>
      </c>
    </row>
    <row r="2469" spans="1:19" x14ac:dyDescent="0.2">
      <c r="A2469" s="218" t="s">
        <v>258</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239</v>
      </c>
      <c r="Q2469" s="218" t="s">
        <v>240</v>
      </c>
      <c r="R2469" s="218" t="s">
        <v>249</v>
      </c>
      <c r="S2469" s="212">
        <v>44622.368101851855</v>
      </c>
    </row>
    <row r="2470" spans="1:19" x14ac:dyDescent="0.2">
      <c r="A2470" s="218" t="s">
        <v>258</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239</v>
      </c>
      <c r="Q2470" s="218" t="s">
        <v>240</v>
      </c>
      <c r="R2470" s="218" t="s">
        <v>249</v>
      </c>
      <c r="S2470" s="212">
        <v>44622.368101851855</v>
      </c>
    </row>
    <row r="2471" spans="1:19" x14ac:dyDescent="0.2">
      <c r="A2471" s="218" t="s">
        <v>258</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239</v>
      </c>
      <c r="Q2471" s="218" t="s">
        <v>240</v>
      </c>
      <c r="R2471" s="218" t="s">
        <v>249</v>
      </c>
      <c r="S2471" s="212">
        <v>44622.368101851855</v>
      </c>
    </row>
    <row r="2472" spans="1:19" x14ac:dyDescent="0.2">
      <c r="A2472" s="218" t="s">
        <v>258</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239</v>
      </c>
      <c r="Q2472" s="218" t="s">
        <v>240</v>
      </c>
      <c r="R2472" s="218" t="s">
        <v>249</v>
      </c>
      <c r="S2472" s="212">
        <v>44622.368101851855</v>
      </c>
    </row>
    <row r="2473" spans="1:19" x14ac:dyDescent="0.2">
      <c r="A2473" s="218" t="s">
        <v>258</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239</v>
      </c>
      <c r="Q2473" s="218" t="s">
        <v>240</v>
      </c>
      <c r="R2473" s="218" t="s">
        <v>249</v>
      </c>
      <c r="S2473" s="212">
        <v>44622.368101851855</v>
      </c>
    </row>
    <row r="2474" spans="1:19" x14ac:dyDescent="0.2">
      <c r="A2474" s="218" t="s">
        <v>258</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239</v>
      </c>
      <c r="Q2474" s="218" t="s">
        <v>240</v>
      </c>
      <c r="R2474" s="218" t="s">
        <v>249</v>
      </c>
      <c r="S2474" s="212">
        <v>44622.368101851855</v>
      </c>
    </row>
    <row r="2475" spans="1:19" x14ac:dyDescent="0.2">
      <c r="A2475" s="218" t="s">
        <v>258</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239</v>
      </c>
      <c r="Q2475" s="218" t="s">
        <v>240</v>
      </c>
      <c r="R2475" s="218" t="s">
        <v>249</v>
      </c>
      <c r="S2475" s="212">
        <v>44622.368101851855</v>
      </c>
    </row>
    <row r="2476" spans="1:19" x14ac:dyDescent="0.2">
      <c r="A2476" s="218" t="s">
        <v>258</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239</v>
      </c>
      <c r="Q2476" s="218" t="s">
        <v>240</v>
      </c>
      <c r="R2476" s="218" t="s">
        <v>249</v>
      </c>
      <c r="S2476" s="212">
        <v>44622.368101851855</v>
      </c>
    </row>
    <row r="2477" spans="1:19" x14ac:dyDescent="0.2">
      <c r="A2477" s="218" t="s">
        <v>258</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239</v>
      </c>
      <c r="Q2477" s="218" t="s">
        <v>240</v>
      </c>
      <c r="R2477" s="218" t="s">
        <v>249</v>
      </c>
      <c r="S2477" s="212">
        <v>44622.368101851855</v>
      </c>
    </row>
    <row r="2478" spans="1:19" x14ac:dyDescent="0.2">
      <c r="A2478" s="218" t="s">
        <v>258</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239</v>
      </c>
      <c r="Q2478" s="218" t="s">
        <v>240</v>
      </c>
      <c r="R2478" s="218" t="s">
        <v>249</v>
      </c>
      <c r="S2478" s="212">
        <v>44622.368101851855</v>
      </c>
    </row>
    <row r="2479" spans="1:19" x14ac:dyDescent="0.2">
      <c r="A2479" s="218" t="s">
        <v>258</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239</v>
      </c>
      <c r="Q2479" s="218" t="s">
        <v>240</v>
      </c>
      <c r="R2479" s="218" t="s">
        <v>249</v>
      </c>
      <c r="S2479" s="212">
        <v>44622.368101851855</v>
      </c>
    </row>
    <row r="2480" spans="1:19" x14ac:dyDescent="0.2">
      <c r="A2480" s="218" t="s">
        <v>258</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239</v>
      </c>
      <c r="Q2480" s="218" t="s">
        <v>240</v>
      </c>
      <c r="R2480" s="218" t="s">
        <v>249</v>
      </c>
      <c r="S2480" s="212">
        <v>44622.368101851855</v>
      </c>
    </row>
    <row r="2481" spans="1:19" x14ac:dyDescent="0.2">
      <c r="A2481" s="218" t="s">
        <v>258</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239</v>
      </c>
      <c r="Q2481" s="218" t="s">
        <v>240</v>
      </c>
      <c r="R2481" s="218" t="s">
        <v>249</v>
      </c>
      <c r="S2481" s="212">
        <v>44622.368101851855</v>
      </c>
    </row>
    <row r="2482" spans="1:19" x14ac:dyDescent="0.2">
      <c r="A2482" s="218" t="s">
        <v>258</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239</v>
      </c>
      <c r="Q2482" s="218" t="s">
        <v>240</v>
      </c>
      <c r="R2482" s="218" t="s">
        <v>249</v>
      </c>
      <c r="S2482" s="212">
        <v>44622.368101851855</v>
      </c>
    </row>
    <row r="2483" spans="1:19" x14ac:dyDescent="0.2">
      <c r="A2483" s="218" t="s">
        <v>258</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239</v>
      </c>
      <c r="Q2483" s="218" t="s">
        <v>240</v>
      </c>
      <c r="R2483" s="218" t="s">
        <v>249</v>
      </c>
      <c r="S2483" s="212">
        <v>44622.368101851855</v>
      </c>
    </row>
    <row r="2484" spans="1:19" x14ac:dyDescent="0.2">
      <c r="A2484" s="218" t="s">
        <v>258</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239</v>
      </c>
      <c r="Q2484" s="218" t="s">
        <v>240</v>
      </c>
      <c r="R2484" s="218" t="s">
        <v>249</v>
      </c>
      <c r="S2484" s="212">
        <v>44622.368101851855</v>
      </c>
    </row>
    <row r="2485" spans="1:19" x14ac:dyDescent="0.2">
      <c r="A2485" s="218" t="s">
        <v>258</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239</v>
      </c>
      <c r="Q2485" s="218" t="s">
        <v>240</v>
      </c>
      <c r="R2485" s="218" t="s">
        <v>249</v>
      </c>
      <c r="S2485" s="212">
        <v>44622.368101851855</v>
      </c>
    </row>
    <row r="2486" spans="1:19" x14ac:dyDescent="0.2">
      <c r="A2486" s="218" t="s">
        <v>258</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239</v>
      </c>
      <c r="Q2486" s="218" t="s">
        <v>240</v>
      </c>
      <c r="R2486" s="218" t="s">
        <v>249</v>
      </c>
      <c r="S2486" s="212">
        <v>44622.368101851855</v>
      </c>
    </row>
    <row r="2487" spans="1:19" x14ac:dyDescent="0.2">
      <c r="A2487" s="218" t="s">
        <v>258</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239</v>
      </c>
      <c r="Q2487" s="218" t="s">
        <v>240</v>
      </c>
      <c r="R2487" s="218" t="s">
        <v>249</v>
      </c>
      <c r="S2487" s="212">
        <v>44622.368101851855</v>
      </c>
    </row>
    <row r="2488" spans="1:19" x14ac:dyDescent="0.2">
      <c r="A2488" s="218" t="s">
        <v>258</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239</v>
      </c>
      <c r="Q2488" s="218" t="s">
        <v>240</v>
      </c>
      <c r="R2488" s="218" t="s">
        <v>249</v>
      </c>
      <c r="S2488" s="212">
        <v>44622.368101851855</v>
      </c>
    </row>
    <row r="2489" spans="1:19" x14ac:dyDescent="0.2">
      <c r="A2489" s="218" t="s">
        <v>258</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239</v>
      </c>
      <c r="Q2489" s="218" t="s">
        <v>240</v>
      </c>
      <c r="R2489" s="218" t="s">
        <v>249</v>
      </c>
      <c r="S2489" s="212">
        <v>44622.368101851855</v>
      </c>
    </row>
    <row r="2490" spans="1:19" x14ac:dyDescent="0.2">
      <c r="A2490" s="218" t="s">
        <v>258</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239</v>
      </c>
      <c r="Q2490" s="218" t="s">
        <v>240</v>
      </c>
      <c r="R2490" s="218" t="s">
        <v>249</v>
      </c>
      <c r="S2490" s="212">
        <v>44622.368101851855</v>
      </c>
    </row>
    <row r="2491" spans="1:19" x14ac:dyDescent="0.2">
      <c r="A2491" s="218" t="s">
        <v>258</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239</v>
      </c>
      <c r="Q2491" s="218" t="s">
        <v>240</v>
      </c>
      <c r="R2491" s="218" t="s">
        <v>249</v>
      </c>
      <c r="S2491" s="212">
        <v>44622.368101851855</v>
      </c>
    </row>
    <row r="2492" spans="1:19" x14ac:dyDescent="0.2">
      <c r="A2492" s="218" t="s">
        <v>258</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239</v>
      </c>
      <c r="Q2492" s="218" t="s">
        <v>240</v>
      </c>
      <c r="R2492" s="218" t="s">
        <v>249</v>
      </c>
      <c r="S2492" s="212">
        <v>44622.368101851855</v>
      </c>
    </row>
    <row r="2493" spans="1:19" x14ac:dyDescent="0.2">
      <c r="A2493" s="218" t="s">
        <v>258</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239</v>
      </c>
      <c r="Q2493" s="218" t="s">
        <v>240</v>
      </c>
      <c r="R2493" s="218" t="s">
        <v>249</v>
      </c>
      <c r="S2493" s="212">
        <v>44622.368101851855</v>
      </c>
    </row>
    <row r="2494" spans="1:19" x14ac:dyDescent="0.2">
      <c r="A2494" s="218" t="s">
        <v>258</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239</v>
      </c>
      <c r="Q2494" s="218" t="s">
        <v>240</v>
      </c>
      <c r="R2494" s="218" t="s">
        <v>249</v>
      </c>
      <c r="S2494" s="212">
        <v>44622.368101851855</v>
      </c>
    </row>
    <row r="2495" spans="1:19" x14ac:dyDescent="0.2">
      <c r="A2495" s="218" t="s">
        <v>258</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239</v>
      </c>
      <c r="Q2495" s="218" t="s">
        <v>240</v>
      </c>
      <c r="R2495" s="218" t="s">
        <v>249</v>
      </c>
      <c r="S2495" s="212">
        <v>44622.368101851855</v>
      </c>
    </row>
    <row r="2496" spans="1:19" x14ac:dyDescent="0.2">
      <c r="A2496" s="218" t="s">
        <v>258</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239</v>
      </c>
      <c r="Q2496" s="218" t="s">
        <v>240</v>
      </c>
      <c r="R2496" s="218" t="s">
        <v>249</v>
      </c>
      <c r="S2496" s="212">
        <v>44622.368101851855</v>
      </c>
    </row>
    <row r="2497" spans="1:19" x14ac:dyDescent="0.2">
      <c r="A2497" s="218" t="s">
        <v>258</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239</v>
      </c>
      <c r="Q2497" s="218" t="s">
        <v>240</v>
      </c>
      <c r="R2497" s="218" t="s">
        <v>249</v>
      </c>
      <c r="S2497" s="212">
        <v>44622.368101851855</v>
      </c>
    </row>
    <row r="2498" spans="1:19" x14ac:dyDescent="0.2">
      <c r="A2498" s="218" t="s">
        <v>258</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239</v>
      </c>
      <c r="Q2498" s="218" t="s">
        <v>240</v>
      </c>
      <c r="R2498" s="218" t="s">
        <v>249</v>
      </c>
      <c r="S2498" s="212">
        <v>44622.368101851855</v>
      </c>
    </row>
    <row r="2499" spans="1:19" x14ac:dyDescent="0.2">
      <c r="A2499" s="218" t="s">
        <v>258</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239</v>
      </c>
      <c r="Q2499" s="218" t="s">
        <v>240</v>
      </c>
      <c r="R2499" s="218" t="s">
        <v>249</v>
      </c>
      <c r="S2499" s="212">
        <v>44622.368101851855</v>
      </c>
    </row>
    <row r="2500" spans="1:19" x14ac:dyDescent="0.2">
      <c r="A2500" s="218" t="s">
        <v>258</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239</v>
      </c>
      <c r="Q2500" s="218" t="s">
        <v>240</v>
      </c>
      <c r="R2500" s="218" t="s">
        <v>249</v>
      </c>
      <c r="S2500" s="212">
        <v>44622.368101851855</v>
      </c>
    </row>
    <row r="2501" spans="1:19" x14ac:dyDescent="0.2">
      <c r="A2501" s="218" t="s">
        <v>258</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239</v>
      </c>
      <c r="Q2501" s="218" t="s">
        <v>240</v>
      </c>
      <c r="R2501" s="218" t="s">
        <v>249</v>
      </c>
      <c r="S2501" s="212">
        <v>44622.368101851855</v>
      </c>
    </row>
    <row r="2502" spans="1:19" x14ac:dyDescent="0.2">
      <c r="A2502" s="218" t="s">
        <v>258</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239</v>
      </c>
      <c r="Q2502" s="218" t="s">
        <v>240</v>
      </c>
      <c r="R2502" s="218" t="s">
        <v>249</v>
      </c>
      <c r="S2502" s="212">
        <v>44622.368101851855</v>
      </c>
    </row>
    <row r="2503" spans="1:19" x14ac:dyDescent="0.2">
      <c r="A2503" s="218" t="s">
        <v>258</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239</v>
      </c>
      <c r="Q2503" s="218" t="s">
        <v>240</v>
      </c>
      <c r="R2503" s="218" t="s">
        <v>249</v>
      </c>
      <c r="S2503" s="212">
        <v>44622.368101851855</v>
      </c>
    </row>
    <row r="2504" spans="1:19" x14ac:dyDescent="0.2">
      <c r="A2504" s="218" t="s">
        <v>258</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239</v>
      </c>
      <c r="Q2504" s="218" t="s">
        <v>240</v>
      </c>
      <c r="R2504" s="218" t="s">
        <v>249</v>
      </c>
      <c r="S2504" s="212">
        <v>44622.368101851855</v>
      </c>
    </row>
    <row r="2505" spans="1:19" x14ac:dyDescent="0.2">
      <c r="A2505" s="218" t="s">
        <v>258</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239</v>
      </c>
      <c r="Q2505" s="218" t="s">
        <v>240</v>
      </c>
      <c r="R2505" s="218" t="s">
        <v>249</v>
      </c>
      <c r="S2505" s="212">
        <v>44622.368101851855</v>
      </c>
    </row>
    <row r="2506" spans="1:19" x14ac:dyDescent="0.2">
      <c r="A2506" s="218" t="s">
        <v>258</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239</v>
      </c>
      <c r="Q2506" s="218" t="s">
        <v>240</v>
      </c>
      <c r="R2506" s="218" t="s">
        <v>249</v>
      </c>
      <c r="S2506" s="212">
        <v>44622.368101851855</v>
      </c>
    </row>
    <row r="2507" spans="1:19" x14ac:dyDescent="0.2">
      <c r="A2507" s="218" t="s">
        <v>258</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239</v>
      </c>
      <c r="Q2507" s="218" t="s">
        <v>240</v>
      </c>
      <c r="R2507" s="218" t="s">
        <v>249</v>
      </c>
      <c r="S2507" s="212">
        <v>44622.368101851855</v>
      </c>
    </row>
    <row r="2508" spans="1:19" x14ac:dyDescent="0.2">
      <c r="A2508" s="218" t="s">
        <v>258</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239</v>
      </c>
      <c r="Q2508" s="218" t="s">
        <v>240</v>
      </c>
      <c r="R2508" s="218" t="s">
        <v>249</v>
      </c>
      <c r="S2508" s="212">
        <v>44622.368101851855</v>
      </c>
    </row>
    <row r="2509" spans="1:19" x14ac:dyDescent="0.2">
      <c r="A2509" s="218" t="s">
        <v>258</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239</v>
      </c>
      <c r="Q2509" s="218" t="s">
        <v>240</v>
      </c>
      <c r="R2509" s="218" t="s">
        <v>249</v>
      </c>
      <c r="S2509" s="212">
        <v>44622.368101851855</v>
      </c>
    </row>
    <row r="2510" spans="1:19" x14ac:dyDescent="0.2">
      <c r="A2510" s="218" t="s">
        <v>258</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239</v>
      </c>
      <c r="Q2510" s="218" t="s">
        <v>240</v>
      </c>
      <c r="R2510" s="218" t="s">
        <v>249</v>
      </c>
      <c r="S2510" s="212">
        <v>44622.368101851855</v>
      </c>
    </row>
    <row r="2511" spans="1:19" x14ac:dyDescent="0.2">
      <c r="A2511" s="218" t="s">
        <v>258</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239</v>
      </c>
      <c r="Q2511" s="218" t="s">
        <v>240</v>
      </c>
      <c r="R2511" s="218" t="s">
        <v>249</v>
      </c>
      <c r="S2511" s="212">
        <v>44622.368101851855</v>
      </c>
    </row>
    <row r="2512" spans="1:19" x14ac:dyDescent="0.2">
      <c r="A2512" s="218" t="s">
        <v>258</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239</v>
      </c>
      <c r="Q2512" s="218" t="s">
        <v>240</v>
      </c>
      <c r="R2512" s="218" t="s">
        <v>249</v>
      </c>
      <c r="S2512" s="212">
        <v>44622.368101851855</v>
      </c>
    </row>
    <row r="2513" spans="1:19" x14ac:dyDescent="0.2">
      <c r="A2513" s="218" t="s">
        <v>258</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239</v>
      </c>
      <c r="Q2513" s="218" t="s">
        <v>240</v>
      </c>
      <c r="R2513" s="218" t="s">
        <v>249</v>
      </c>
      <c r="S2513" s="212">
        <v>44622.368101851855</v>
      </c>
    </row>
    <row r="2514" spans="1:19" x14ac:dyDescent="0.2">
      <c r="A2514" s="218" t="s">
        <v>258</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239</v>
      </c>
      <c r="Q2514" s="218" t="s">
        <v>240</v>
      </c>
      <c r="R2514" s="218" t="s">
        <v>249</v>
      </c>
      <c r="S2514" s="212">
        <v>44622.368101851855</v>
      </c>
    </row>
    <row r="2515" spans="1:19" x14ac:dyDescent="0.2">
      <c r="A2515" s="218" t="s">
        <v>258</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239</v>
      </c>
      <c r="Q2515" s="218" t="s">
        <v>240</v>
      </c>
      <c r="R2515" s="218" t="s">
        <v>249</v>
      </c>
      <c r="S2515" s="212">
        <v>44622.368101851855</v>
      </c>
    </row>
    <row r="2516" spans="1:19" x14ac:dyDescent="0.2">
      <c r="A2516" s="218" t="s">
        <v>258</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239</v>
      </c>
      <c r="Q2516" s="218" t="s">
        <v>240</v>
      </c>
      <c r="R2516" s="218" t="s">
        <v>249</v>
      </c>
      <c r="S2516" s="212">
        <v>44622.368101851855</v>
      </c>
    </row>
    <row r="2517" spans="1:19" x14ac:dyDescent="0.2">
      <c r="A2517" s="218" t="s">
        <v>258</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239</v>
      </c>
      <c r="Q2517" s="218" t="s">
        <v>240</v>
      </c>
      <c r="R2517" s="218" t="s">
        <v>249</v>
      </c>
      <c r="S2517" s="212">
        <v>44622.368101851855</v>
      </c>
    </row>
    <row r="2518" spans="1:19" x14ac:dyDescent="0.2">
      <c r="A2518" s="218" t="s">
        <v>258</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239</v>
      </c>
      <c r="Q2518" s="218" t="s">
        <v>240</v>
      </c>
      <c r="R2518" s="218" t="s">
        <v>249</v>
      </c>
      <c r="S2518" s="212">
        <v>44622.368101851855</v>
      </c>
    </row>
    <row r="2519" spans="1:19" x14ac:dyDescent="0.2">
      <c r="A2519" s="218" t="s">
        <v>258</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239</v>
      </c>
      <c r="Q2519" s="218" t="s">
        <v>240</v>
      </c>
      <c r="R2519" s="218" t="s">
        <v>249</v>
      </c>
      <c r="S2519" s="212">
        <v>44622.368101851855</v>
      </c>
    </row>
    <row r="2520" spans="1:19" x14ac:dyDescent="0.2">
      <c r="A2520" s="218" t="s">
        <v>258</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239</v>
      </c>
      <c r="Q2520" s="218" t="s">
        <v>240</v>
      </c>
      <c r="R2520" s="218" t="s">
        <v>249</v>
      </c>
      <c r="S2520" s="212">
        <v>44622.368101851855</v>
      </c>
    </row>
    <row r="2521" spans="1:19" x14ac:dyDescent="0.2">
      <c r="A2521" s="218" t="s">
        <v>258</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239</v>
      </c>
      <c r="Q2521" s="218" t="s">
        <v>240</v>
      </c>
      <c r="R2521" s="218" t="s">
        <v>249</v>
      </c>
      <c r="S2521" s="212">
        <v>44622.368101851855</v>
      </c>
    </row>
    <row r="2522" spans="1:19" x14ac:dyDescent="0.2">
      <c r="A2522" s="218" t="s">
        <v>258</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239</v>
      </c>
      <c r="Q2522" s="218" t="s">
        <v>240</v>
      </c>
      <c r="R2522" s="218" t="s">
        <v>249</v>
      </c>
      <c r="S2522" s="212">
        <v>44622.368101851855</v>
      </c>
    </row>
    <row r="2523" spans="1:19" x14ac:dyDescent="0.2">
      <c r="A2523" s="218" t="s">
        <v>258</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239</v>
      </c>
      <c r="Q2523" s="218" t="s">
        <v>240</v>
      </c>
      <c r="R2523" s="218" t="s">
        <v>249</v>
      </c>
      <c r="S2523" s="212">
        <v>44622.368101851855</v>
      </c>
    </row>
    <row r="2524" spans="1:19" x14ac:dyDescent="0.2">
      <c r="A2524" s="218" t="s">
        <v>258</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239</v>
      </c>
      <c r="Q2524" s="218" t="s">
        <v>240</v>
      </c>
      <c r="R2524" s="218" t="s">
        <v>249</v>
      </c>
      <c r="S2524" s="212">
        <v>44622.368101851855</v>
      </c>
    </row>
    <row r="2525" spans="1:19" x14ac:dyDescent="0.2">
      <c r="A2525" s="218" t="s">
        <v>258</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239</v>
      </c>
      <c r="Q2525" s="218" t="s">
        <v>240</v>
      </c>
      <c r="R2525" s="218" t="s">
        <v>249</v>
      </c>
      <c r="S2525" s="212">
        <v>44622.368101851855</v>
      </c>
    </row>
    <row r="2526" spans="1:19" x14ac:dyDescent="0.2">
      <c r="A2526" s="218" t="s">
        <v>258</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239</v>
      </c>
      <c r="Q2526" s="218" t="s">
        <v>240</v>
      </c>
      <c r="R2526" s="218" t="s">
        <v>249</v>
      </c>
      <c r="S2526" s="212">
        <v>44622.368101851855</v>
      </c>
    </row>
    <row r="2527" spans="1:19" x14ac:dyDescent="0.2">
      <c r="A2527" s="218" t="s">
        <v>258</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239</v>
      </c>
      <c r="Q2527" s="218" t="s">
        <v>240</v>
      </c>
      <c r="R2527" s="218" t="s">
        <v>249</v>
      </c>
      <c r="S2527" s="212">
        <v>44622.368101851855</v>
      </c>
    </row>
    <row r="2528" spans="1:19" x14ac:dyDescent="0.2">
      <c r="A2528" s="218" t="s">
        <v>258</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239</v>
      </c>
      <c r="Q2528" s="218" t="s">
        <v>240</v>
      </c>
      <c r="R2528" s="218" t="s">
        <v>249</v>
      </c>
      <c r="S2528" s="212">
        <v>44622.368101851855</v>
      </c>
    </row>
    <row r="2529" spans="1:19" x14ac:dyDescent="0.2">
      <c r="A2529" s="218" t="s">
        <v>258</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239</v>
      </c>
      <c r="Q2529" s="218" t="s">
        <v>240</v>
      </c>
      <c r="R2529" s="218" t="s">
        <v>249</v>
      </c>
      <c r="S2529" s="212">
        <v>44622.368101851855</v>
      </c>
    </row>
    <row r="2530" spans="1:19" x14ac:dyDescent="0.2">
      <c r="A2530" s="218" t="s">
        <v>258</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239</v>
      </c>
      <c r="Q2530" s="218" t="s">
        <v>240</v>
      </c>
      <c r="R2530" s="218" t="s">
        <v>249</v>
      </c>
      <c r="S2530" s="212">
        <v>44622.368101851855</v>
      </c>
    </row>
    <row r="2531" spans="1:19" x14ac:dyDescent="0.2">
      <c r="A2531" s="218" t="s">
        <v>258</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239</v>
      </c>
      <c r="Q2531" s="218" t="s">
        <v>240</v>
      </c>
      <c r="R2531" s="218" t="s">
        <v>249</v>
      </c>
      <c r="S2531" s="212">
        <v>44622.368101851855</v>
      </c>
    </row>
    <row r="2532" spans="1:19" x14ac:dyDescent="0.2">
      <c r="A2532" s="218" t="s">
        <v>258</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239</v>
      </c>
      <c r="Q2532" s="218" t="s">
        <v>240</v>
      </c>
      <c r="R2532" s="218" t="s">
        <v>249</v>
      </c>
      <c r="S2532" s="212">
        <v>44622.368101851855</v>
      </c>
    </row>
    <row r="2533" spans="1:19" x14ac:dyDescent="0.2">
      <c r="A2533" s="218" t="s">
        <v>258</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239</v>
      </c>
      <c r="Q2533" s="218" t="s">
        <v>240</v>
      </c>
      <c r="R2533" s="218" t="s">
        <v>249</v>
      </c>
      <c r="S2533" s="212">
        <v>44622.368101851855</v>
      </c>
    </row>
    <row r="2534" spans="1:19" x14ac:dyDescent="0.2">
      <c r="A2534" s="218" t="s">
        <v>258</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239</v>
      </c>
      <c r="Q2534" s="218" t="s">
        <v>240</v>
      </c>
      <c r="R2534" s="218" t="s">
        <v>249</v>
      </c>
      <c r="S2534" s="212">
        <v>44622.368101851855</v>
      </c>
    </row>
    <row r="2535" spans="1:19" x14ac:dyDescent="0.2">
      <c r="A2535" s="218" t="s">
        <v>258</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239</v>
      </c>
      <c r="Q2535" s="218" t="s">
        <v>240</v>
      </c>
      <c r="R2535" s="218" t="s">
        <v>249</v>
      </c>
      <c r="S2535" s="212">
        <v>44622.368101851855</v>
      </c>
    </row>
    <row r="2536" spans="1:19" x14ac:dyDescent="0.2">
      <c r="A2536" s="218" t="s">
        <v>258</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239</v>
      </c>
      <c r="Q2536" s="218" t="s">
        <v>240</v>
      </c>
      <c r="R2536" s="218" t="s">
        <v>249</v>
      </c>
      <c r="S2536" s="212">
        <v>44622.368101851855</v>
      </c>
    </row>
    <row r="2537" spans="1:19" x14ac:dyDescent="0.2">
      <c r="A2537" s="218" t="s">
        <v>258</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239</v>
      </c>
      <c r="Q2537" s="218" t="s">
        <v>240</v>
      </c>
      <c r="R2537" s="218" t="s">
        <v>249</v>
      </c>
      <c r="S2537" s="212">
        <v>44622.368101851855</v>
      </c>
    </row>
    <row r="2538" spans="1:19" x14ac:dyDescent="0.2">
      <c r="A2538" s="218" t="s">
        <v>258</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239</v>
      </c>
      <c r="Q2538" s="218" t="s">
        <v>240</v>
      </c>
      <c r="R2538" s="218" t="s">
        <v>249</v>
      </c>
      <c r="S2538" s="212">
        <v>44622.368101851855</v>
      </c>
    </row>
    <row r="2539" spans="1:19" x14ac:dyDescent="0.2">
      <c r="A2539" s="218" t="s">
        <v>258</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239</v>
      </c>
      <c r="Q2539" s="218" t="s">
        <v>240</v>
      </c>
      <c r="R2539" s="218" t="s">
        <v>249</v>
      </c>
      <c r="S2539" s="212">
        <v>44622.368101851855</v>
      </c>
    </row>
    <row r="2540" spans="1:19" x14ac:dyDescent="0.2">
      <c r="A2540" s="218" t="s">
        <v>258</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239</v>
      </c>
      <c r="Q2540" s="218" t="s">
        <v>240</v>
      </c>
      <c r="R2540" s="218" t="s">
        <v>249</v>
      </c>
      <c r="S2540" s="212">
        <v>44622.368101851855</v>
      </c>
    </row>
    <row r="2541" spans="1:19" x14ac:dyDescent="0.2">
      <c r="A2541" s="218" t="s">
        <v>258</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239</v>
      </c>
      <c r="Q2541" s="218" t="s">
        <v>240</v>
      </c>
      <c r="R2541" s="218" t="s">
        <v>249</v>
      </c>
      <c r="S2541" s="212">
        <v>44622.368101851855</v>
      </c>
    </row>
    <row r="2542" spans="1:19" x14ac:dyDescent="0.2">
      <c r="A2542" s="218" t="s">
        <v>258</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239</v>
      </c>
      <c r="Q2542" s="218" t="s">
        <v>240</v>
      </c>
      <c r="R2542" s="218" t="s">
        <v>249</v>
      </c>
      <c r="S2542" s="212">
        <v>44622.368101851855</v>
      </c>
    </row>
    <row r="2543" spans="1:19" x14ac:dyDescent="0.2">
      <c r="A2543" s="218" t="s">
        <v>258</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239</v>
      </c>
      <c r="Q2543" s="218" t="s">
        <v>240</v>
      </c>
      <c r="R2543" s="218" t="s">
        <v>249</v>
      </c>
      <c r="S2543" s="212">
        <v>44622.368101851855</v>
      </c>
    </row>
    <row r="2544" spans="1:19" x14ac:dyDescent="0.2">
      <c r="A2544" s="218" t="s">
        <v>258</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239</v>
      </c>
      <c r="Q2544" s="218" t="s">
        <v>240</v>
      </c>
      <c r="R2544" s="218" t="s">
        <v>249</v>
      </c>
      <c r="S2544" s="212">
        <v>44622.368101851855</v>
      </c>
    </row>
    <row r="2545" spans="1:19" x14ac:dyDescent="0.2">
      <c r="A2545" s="218" t="s">
        <v>258</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239</v>
      </c>
      <c r="Q2545" s="218" t="s">
        <v>240</v>
      </c>
      <c r="R2545" s="218" t="s">
        <v>249</v>
      </c>
      <c r="S2545" s="212">
        <v>44622.368101851855</v>
      </c>
    </row>
    <row r="2546" spans="1:19" x14ac:dyDescent="0.2">
      <c r="A2546" s="218" t="s">
        <v>258</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239</v>
      </c>
      <c r="Q2546" s="218" t="s">
        <v>240</v>
      </c>
      <c r="R2546" s="218" t="s">
        <v>249</v>
      </c>
      <c r="S2546" s="212">
        <v>44622.368101851855</v>
      </c>
    </row>
    <row r="2547" spans="1:19" x14ac:dyDescent="0.2">
      <c r="A2547" s="218" t="s">
        <v>258</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239</v>
      </c>
      <c r="Q2547" s="218" t="s">
        <v>240</v>
      </c>
      <c r="R2547" s="218" t="s">
        <v>249</v>
      </c>
      <c r="S2547" s="212">
        <v>44622.368101851855</v>
      </c>
    </row>
    <row r="2548" spans="1:19" x14ac:dyDescent="0.2">
      <c r="A2548" s="218" t="s">
        <v>258</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239</v>
      </c>
      <c r="Q2548" s="218" t="s">
        <v>240</v>
      </c>
      <c r="R2548" s="218" t="s">
        <v>249</v>
      </c>
      <c r="S2548" s="212">
        <v>44622.368101851855</v>
      </c>
    </row>
    <row r="2549" spans="1:19" x14ac:dyDescent="0.2">
      <c r="A2549" s="218" t="s">
        <v>258</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239</v>
      </c>
      <c r="Q2549" s="218" t="s">
        <v>240</v>
      </c>
      <c r="R2549" s="218" t="s">
        <v>249</v>
      </c>
      <c r="S2549" s="212">
        <v>44622.368101851855</v>
      </c>
    </row>
    <row r="2550" spans="1:19" x14ac:dyDescent="0.2">
      <c r="A2550" s="218" t="s">
        <v>258</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239</v>
      </c>
      <c r="Q2550" s="218" t="s">
        <v>240</v>
      </c>
      <c r="R2550" s="218" t="s">
        <v>249</v>
      </c>
      <c r="S2550" s="212">
        <v>44622.368101851855</v>
      </c>
    </row>
    <row r="2551" spans="1:19" x14ac:dyDescent="0.2">
      <c r="A2551" s="218" t="s">
        <v>258</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239</v>
      </c>
      <c r="Q2551" s="218" t="s">
        <v>240</v>
      </c>
      <c r="R2551" s="218" t="s">
        <v>249</v>
      </c>
      <c r="S2551" s="212">
        <v>44622.368101851855</v>
      </c>
    </row>
    <row r="2552" spans="1:19" x14ac:dyDescent="0.2">
      <c r="A2552" s="218" t="s">
        <v>258</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239</v>
      </c>
      <c r="Q2552" s="218" t="s">
        <v>240</v>
      </c>
      <c r="R2552" s="218" t="s">
        <v>249</v>
      </c>
      <c r="S2552" s="212">
        <v>44622.368101851855</v>
      </c>
    </row>
    <row r="2553" spans="1:19" x14ac:dyDescent="0.2">
      <c r="A2553" s="218" t="s">
        <v>258</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239</v>
      </c>
      <c r="Q2553" s="218" t="s">
        <v>240</v>
      </c>
      <c r="R2553" s="218" t="s">
        <v>249</v>
      </c>
      <c r="S2553" s="212">
        <v>44622.368101851855</v>
      </c>
    </row>
    <row r="2554" spans="1:19" x14ac:dyDescent="0.2">
      <c r="A2554" s="218" t="s">
        <v>258</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239</v>
      </c>
      <c r="Q2554" s="218" t="s">
        <v>240</v>
      </c>
      <c r="R2554" s="218" t="s">
        <v>249</v>
      </c>
      <c r="S2554" s="212">
        <v>44622.368101851855</v>
      </c>
    </row>
    <row r="2555" spans="1:19" x14ac:dyDescent="0.2">
      <c r="A2555" s="218" t="s">
        <v>258</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239</v>
      </c>
      <c r="Q2555" s="218" t="s">
        <v>240</v>
      </c>
      <c r="R2555" s="218" t="s">
        <v>249</v>
      </c>
      <c r="S2555" s="212">
        <v>44622.368101851855</v>
      </c>
    </row>
    <row r="2556" spans="1:19" x14ac:dyDescent="0.2">
      <c r="A2556" s="218" t="s">
        <v>258</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239</v>
      </c>
      <c r="Q2556" s="218" t="s">
        <v>240</v>
      </c>
      <c r="R2556" s="218" t="s">
        <v>249</v>
      </c>
      <c r="S2556" s="212">
        <v>44622.368101851855</v>
      </c>
    </row>
    <row r="2557" spans="1:19" x14ac:dyDescent="0.2">
      <c r="A2557" s="218" t="s">
        <v>258</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239</v>
      </c>
      <c r="Q2557" s="218" t="s">
        <v>240</v>
      </c>
      <c r="R2557" s="218" t="s">
        <v>249</v>
      </c>
      <c r="S2557" s="212">
        <v>44622.368101851855</v>
      </c>
    </row>
    <row r="2558" spans="1:19" x14ac:dyDescent="0.2">
      <c r="A2558" s="218" t="s">
        <v>258</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239</v>
      </c>
      <c r="Q2558" s="218" t="s">
        <v>240</v>
      </c>
      <c r="R2558" s="218" t="s">
        <v>249</v>
      </c>
      <c r="S2558" s="212">
        <v>44622.368101851855</v>
      </c>
    </row>
    <row r="2559" spans="1:19" x14ac:dyDescent="0.2">
      <c r="A2559" s="218" t="s">
        <v>258</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239</v>
      </c>
      <c r="Q2559" s="218" t="s">
        <v>240</v>
      </c>
      <c r="R2559" s="218" t="s">
        <v>249</v>
      </c>
      <c r="S2559" s="212">
        <v>44622.368101851855</v>
      </c>
    </row>
    <row r="2560" spans="1:19" x14ac:dyDescent="0.2">
      <c r="A2560" s="218" t="s">
        <v>258</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239</v>
      </c>
      <c r="Q2560" s="218" t="s">
        <v>240</v>
      </c>
      <c r="R2560" s="218" t="s">
        <v>249</v>
      </c>
      <c r="S2560" s="212">
        <v>44622.368101851855</v>
      </c>
    </row>
    <row r="2561" spans="1:19" x14ac:dyDescent="0.2">
      <c r="A2561" s="218" t="s">
        <v>258</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239</v>
      </c>
      <c r="Q2561" s="218" t="s">
        <v>240</v>
      </c>
      <c r="R2561" s="218" t="s">
        <v>249</v>
      </c>
      <c r="S2561" s="212">
        <v>44622.368101851855</v>
      </c>
    </row>
    <row r="2562" spans="1:19" x14ac:dyDescent="0.2">
      <c r="A2562" s="218" t="s">
        <v>258</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239</v>
      </c>
      <c r="Q2562" s="218" t="s">
        <v>240</v>
      </c>
      <c r="R2562" s="218" t="s">
        <v>249</v>
      </c>
      <c r="S2562" s="212">
        <v>44622.368101851855</v>
      </c>
    </row>
    <row r="2563" spans="1:19" x14ac:dyDescent="0.2">
      <c r="A2563" s="218" t="s">
        <v>258</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239</v>
      </c>
      <c r="Q2563" s="218" t="s">
        <v>240</v>
      </c>
      <c r="R2563" s="218" t="s">
        <v>249</v>
      </c>
      <c r="S2563" s="212">
        <v>44622.368101851855</v>
      </c>
    </row>
    <row r="2564" spans="1:19" x14ac:dyDescent="0.2">
      <c r="A2564" s="218" t="s">
        <v>258</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239</v>
      </c>
      <c r="Q2564" s="218" t="s">
        <v>240</v>
      </c>
      <c r="R2564" s="218" t="s">
        <v>249</v>
      </c>
      <c r="S2564" s="212">
        <v>44622.368101851855</v>
      </c>
    </row>
    <row r="2565" spans="1:19" x14ac:dyDescent="0.2">
      <c r="A2565" s="218" t="s">
        <v>258</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239</v>
      </c>
      <c r="Q2565" s="218" t="s">
        <v>240</v>
      </c>
      <c r="R2565" s="218" t="s">
        <v>249</v>
      </c>
      <c r="S2565" s="212">
        <v>44622.368101851855</v>
      </c>
    </row>
    <row r="2566" spans="1:19" x14ac:dyDescent="0.2">
      <c r="A2566" s="218" t="s">
        <v>258</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239</v>
      </c>
      <c r="Q2566" s="218" t="s">
        <v>240</v>
      </c>
      <c r="R2566" s="218" t="s">
        <v>249</v>
      </c>
      <c r="S2566" s="212">
        <v>44622.368101851855</v>
      </c>
    </row>
    <row r="2567" spans="1:19" x14ac:dyDescent="0.2">
      <c r="A2567" s="218" t="s">
        <v>258</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239</v>
      </c>
      <c r="Q2567" s="218" t="s">
        <v>240</v>
      </c>
      <c r="R2567" s="218" t="s">
        <v>249</v>
      </c>
      <c r="S2567" s="212">
        <v>44622.368101851855</v>
      </c>
    </row>
    <row r="2568" spans="1:19" x14ac:dyDescent="0.2">
      <c r="A2568" s="218" t="s">
        <v>258</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239</v>
      </c>
      <c r="Q2568" s="218" t="s">
        <v>240</v>
      </c>
      <c r="R2568" s="218" t="s">
        <v>249</v>
      </c>
      <c r="S2568" s="212">
        <v>44622.368101851855</v>
      </c>
    </row>
    <row r="2569" spans="1:19" x14ac:dyDescent="0.2">
      <c r="A2569" s="218" t="s">
        <v>258</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239</v>
      </c>
      <c r="Q2569" s="218" t="s">
        <v>240</v>
      </c>
      <c r="R2569" s="218" t="s">
        <v>249</v>
      </c>
      <c r="S2569" s="212">
        <v>44622.368101851855</v>
      </c>
    </row>
    <row r="2570" spans="1:19" x14ac:dyDescent="0.2">
      <c r="A2570" s="218" t="s">
        <v>258</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239</v>
      </c>
      <c r="Q2570" s="218" t="s">
        <v>240</v>
      </c>
      <c r="R2570" s="218" t="s">
        <v>249</v>
      </c>
      <c r="S2570" s="212">
        <v>44622.368101851855</v>
      </c>
    </row>
    <row r="2571" spans="1:19" x14ac:dyDescent="0.2">
      <c r="A2571" s="218" t="s">
        <v>258</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239</v>
      </c>
      <c r="Q2571" s="218" t="s">
        <v>240</v>
      </c>
      <c r="R2571" s="218" t="s">
        <v>249</v>
      </c>
      <c r="S2571" s="212">
        <v>44622.368101851855</v>
      </c>
    </row>
    <row r="2572" spans="1:19" x14ac:dyDescent="0.2">
      <c r="A2572" s="218" t="s">
        <v>258</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239</v>
      </c>
      <c r="Q2572" s="218" t="s">
        <v>240</v>
      </c>
      <c r="R2572" s="218" t="s">
        <v>249</v>
      </c>
      <c r="S2572" s="212">
        <v>44622.368101851855</v>
      </c>
    </row>
    <row r="2573" spans="1:19" x14ac:dyDescent="0.2">
      <c r="A2573" s="218" t="s">
        <v>258</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239</v>
      </c>
      <c r="Q2573" s="218" t="s">
        <v>240</v>
      </c>
      <c r="R2573" s="218" t="s">
        <v>249</v>
      </c>
      <c r="S2573" s="212">
        <v>44622.368101851855</v>
      </c>
    </row>
    <row r="2574" spans="1:19" x14ac:dyDescent="0.2">
      <c r="A2574" s="218" t="s">
        <v>258</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239</v>
      </c>
      <c r="Q2574" s="218" t="s">
        <v>240</v>
      </c>
      <c r="R2574" s="218" t="s">
        <v>249</v>
      </c>
      <c r="S2574" s="212">
        <v>44622.368101851855</v>
      </c>
    </row>
    <row r="2575" spans="1:19" x14ac:dyDescent="0.2">
      <c r="A2575" s="218" t="s">
        <v>258</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239</v>
      </c>
      <c r="Q2575" s="218" t="s">
        <v>240</v>
      </c>
      <c r="R2575" s="218" t="s">
        <v>249</v>
      </c>
      <c r="S2575" s="212">
        <v>44622.368101851855</v>
      </c>
    </row>
    <row r="2576" spans="1:19" x14ac:dyDescent="0.2">
      <c r="A2576" s="218" t="s">
        <v>258</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239</v>
      </c>
      <c r="Q2576" s="218" t="s">
        <v>240</v>
      </c>
      <c r="R2576" s="218" t="s">
        <v>249</v>
      </c>
      <c r="S2576" s="212">
        <v>44622.368101851855</v>
      </c>
    </row>
    <row r="2577" spans="1:19" x14ac:dyDescent="0.2">
      <c r="A2577" s="218" t="s">
        <v>258</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239</v>
      </c>
      <c r="Q2577" s="218" t="s">
        <v>240</v>
      </c>
      <c r="R2577" s="218" t="s">
        <v>249</v>
      </c>
      <c r="S2577" s="212">
        <v>44622.368101851855</v>
      </c>
    </row>
    <row r="2578" spans="1:19" x14ac:dyDescent="0.2">
      <c r="A2578" s="218" t="s">
        <v>258</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239</v>
      </c>
      <c r="Q2578" s="218" t="s">
        <v>240</v>
      </c>
      <c r="R2578" s="218" t="s">
        <v>249</v>
      </c>
      <c r="S2578" s="212">
        <v>44622.368101851855</v>
      </c>
    </row>
    <row r="2579" spans="1:19" x14ac:dyDescent="0.2">
      <c r="A2579" s="218" t="s">
        <v>258</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239</v>
      </c>
      <c r="Q2579" s="218" t="s">
        <v>240</v>
      </c>
      <c r="R2579" s="218" t="s">
        <v>249</v>
      </c>
      <c r="S2579" s="212">
        <v>44622.368101851855</v>
      </c>
    </row>
    <row r="2580" spans="1:19" x14ac:dyDescent="0.2">
      <c r="A2580" s="218" t="s">
        <v>258</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239</v>
      </c>
      <c r="Q2580" s="218" t="s">
        <v>240</v>
      </c>
      <c r="R2580" s="218" t="s">
        <v>249</v>
      </c>
      <c r="S2580" s="212">
        <v>44622.368101851855</v>
      </c>
    </row>
    <row r="2581" spans="1:19" x14ac:dyDescent="0.2">
      <c r="A2581" s="218" t="s">
        <v>258</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239</v>
      </c>
      <c r="Q2581" s="218" t="s">
        <v>240</v>
      </c>
      <c r="R2581" s="218" t="s">
        <v>249</v>
      </c>
      <c r="S2581" s="212">
        <v>44622.368101851855</v>
      </c>
    </row>
    <row r="2582" spans="1:19" x14ac:dyDescent="0.2">
      <c r="A2582" s="218" t="s">
        <v>258</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239</v>
      </c>
      <c r="Q2582" s="218" t="s">
        <v>240</v>
      </c>
      <c r="R2582" s="218" t="s">
        <v>249</v>
      </c>
      <c r="S2582" s="212">
        <v>44622.368101851855</v>
      </c>
    </row>
    <row r="2583" spans="1:19" x14ac:dyDescent="0.2">
      <c r="A2583" s="218" t="s">
        <v>258</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239</v>
      </c>
      <c r="Q2583" s="218" t="s">
        <v>240</v>
      </c>
      <c r="R2583" s="218" t="s">
        <v>249</v>
      </c>
      <c r="S2583" s="212">
        <v>44622.368101851855</v>
      </c>
    </row>
    <row r="2584" spans="1:19" x14ac:dyDescent="0.2">
      <c r="A2584" s="218" t="s">
        <v>258</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239</v>
      </c>
      <c r="Q2584" s="218" t="s">
        <v>240</v>
      </c>
      <c r="R2584" s="218" t="s">
        <v>249</v>
      </c>
      <c r="S2584" s="212">
        <v>44622.368101851855</v>
      </c>
    </row>
    <row r="2585" spans="1:19" x14ac:dyDescent="0.2">
      <c r="A2585" s="218" t="s">
        <v>258</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239</v>
      </c>
      <c r="Q2585" s="218" t="s">
        <v>240</v>
      </c>
      <c r="R2585" s="218" t="s">
        <v>249</v>
      </c>
      <c r="S2585" s="212">
        <v>44622.368101851855</v>
      </c>
    </row>
    <row r="2586" spans="1:19" x14ac:dyDescent="0.2">
      <c r="A2586" s="218" t="s">
        <v>258</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239</v>
      </c>
      <c r="Q2586" s="218" t="s">
        <v>240</v>
      </c>
      <c r="R2586" s="218" t="s">
        <v>249</v>
      </c>
      <c r="S2586" s="212">
        <v>44622.368101851855</v>
      </c>
    </row>
    <row r="2587" spans="1:19" x14ac:dyDescent="0.2">
      <c r="A2587" s="218" t="s">
        <v>258</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239</v>
      </c>
      <c r="Q2587" s="218" t="s">
        <v>240</v>
      </c>
      <c r="R2587" s="218" t="s">
        <v>249</v>
      </c>
      <c r="S2587" s="212">
        <v>44622.368101851855</v>
      </c>
    </row>
    <row r="2588" spans="1:19" x14ac:dyDescent="0.2">
      <c r="A2588" s="218" t="s">
        <v>258</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239</v>
      </c>
      <c r="Q2588" s="218" t="s">
        <v>240</v>
      </c>
      <c r="R2588" s="218" t="s">
        <v>249</v>
      </c>
      <c r="S2588" s="212">
        <v>44622.368101851855</v>
      </c>
    </row>
    <row r="2589" spans="1:19" x14ac:dyDescent="0.2">
      <c r="A2589" s="218" t="s">
        <v>258</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239</v>
      </c>
      <c r="Q2589" s="218" t="s">
        <v>240</v>
      </c>
      <c r="R2589" s="218" t="s">
        <v>249</v>
      </c>
      <c r="S2589" s="212">
        <v>44622.368101851855</v>
      </c>
    </row>
    <row r="2590" spans="1:19" x14ac:dyDescent="0.2">
      <c r="A2590" s="218" t="s">
        <v>258</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239</v>
      </c>
      <c r="Q2590" s="218" t="s">
        <v>240</v>
      </c>
      <c r="R2590" s="218" t="s">
        <v>249</v>
      </c>
      <c r="S2590" s="212">
        <v>44622.368101851855</v>
      </c>
    </row>
    <row r="2591" spans="1:19" x14ac:dyDescent="0.2">
      <c r="A2591" s="218" t="s">
        <v>258</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239</v>
      </c>
      <c r="Q2591" s="218" t="s">
        <v>240</v>
      </c>
      <c r="R2591" s="218" t="s">
        <v>249</v>
      </c>
      <c r="S2591" s="212">
        <v>44622.368101851855</v>
      </c>
    </row>
    <row r="2592" spans="1:19" x14ac:dyDescent="0.2">
      <c r="A2592" s="218" t="s">
        <v>258</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239</v>
      </c>
      <c r="Q2592" s="218" t="s">
        <v>240</v>
      </c>
      <c r="R2592" s="218" t="s">
        <v>249</v>
      </c>
      <c r="S2592" s="212">
        <v>44622.368101851855</v>
      </c>
    </row>
    <row r="2593" spans="1:19" x14ac:dyDescent="0.2">
      <c r="A2593" s="218" t="s">
        <v>258</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239</v>
      </c>
      <c r="Q2593" s="218" t="s">
        <v>240</v>
      </c>
      <c r="R2593" s="218" t="s">
        <v>249</v>
      </c>
      <c r="S2593" s="212">
        <v>44622.368101851855</v>
      </c>
    </row>
    <row r="2594" spans="1:19" x14ac:dyDescent="0.2">
      <c r="A2594" s="218" t="s">
        <v>258</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239</v>
      </c>
      <c r="Q2594" s="218" t="s">
        <v>240</v>
      </c>
      <c r="R2594" s="218" t="s">
        <v>249</v>
      </c>
      <c r="S2594" s="212">
        <v>44622.368101851855</v>
      </c>
    </row>
    <row r="2595" spans="1:19" x14ac:dyDescent="0.2">
      <c r="A2595" s="218" t="s">
        <v>258</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239</v>
      </c>
      <c r="Q2595" s="218" t="s">
        <v>240</v>
      </c>
      <c r="R2595" s="218" t="s">
        <v>249</v>
      </c>
      <c r="S2595" s="212">
        <v>44622.368101851855</v>
      </c>
    </row>
    <row r="2596" spans="1:19" x14ac:dyDescent="0.2">
      <c r="A2596" s="218" t="s">
        <v>258</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239</v>
      </c>
      <c r="Q2596" s="218" t="s">
        <v>240</v>
      </c>
      <c r="R2596" s="218" t="s">
        <v>249</v>
      </c>
      <c r="S2596" s="212">
        <v>44622.368101851855</v>
      </c>
    </row>
    <row r="2597" spans="1:19" x14ac:dyDescent="0.2">
      <c r="A2597" s="218" t="s">
        <v>258</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239</v>
      </c>
      <c r="Q2597" s="218" t="s">
        <v>240</v>
      </c>
      <c r="R2597" s="218" t="s">
        <v>249</v>
      </c>
      <c r="S2597" s="212">
        <v>44622.368356481478</v>
      </c>
    </row>
    <row r="2598" spans="1:19" x14ac:dyDescent="0.2">
      <c r="A2598" s="218" t="s">
        <v>258</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239</v>
      </c>
      <c r="Q2598" s="218" t="s">
        <v>240</v>
      </c>
      <c r="R2598" s="218" t="s">
        <v>249</v>
      </c>
      <c r="S2598" s="212">
        <v>44622.368356481478</v>
      </c>
    </row>
    <row r="2599" spans="1:19" x14ac:dyDescent="0.2">
      <c r="A2599" s="218" t="s">
        <v>258</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239</v>
      </c>
      <c r="Q2599" s="218" t="s">
        <v>240</v>
      </c>
      <c r="R2599" s="218" t="s">
        <v>249</v>
      </c>
      <c r="S2599" s="212">
        <v>44622.368356481478</v>
      </c>
    </row>
    <row r="2600" spans="1:19" x14ac:dyDescent="0.2">
      <c r="A2600" s="218" t="s">
        <v>258</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239</v>
      </c>
      <c r="Q2600" s="218" t="s">
        <v>240</v>
      </c>
      <c r="R2600" s="218" t="s">
        <v>249</v>
      </c>
      <c r="S2600" s="212">
        <v>44622.368356481478</v>
      </c>
    </row>
    <row r="2601" spans="1:19" x14ac:dyDescent="0.2">
      <c r="A2601" s="218" t="s">
        <v>258</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239</v>
      </c>
      <c r="Q2601" s="218" t="s">
        <v>240</v>
      </c>
      <c r="R2601" s="218" t="s">
        <v>249</v>
      </c>
      <c r="S2601" s="212">
        <v>44622.368356481478</v>
      </c>
    </row>
    <row r="2602" spans="1:19" x14ac:dyDescent="0.2">
      <c r="A2602" s="218" t="s">
        <v>258</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239</v>
      </c>
      <c r="Q2602" s="218" t="s">
        <v>240</v>
      </c>
      <c r="R2602" s="218" t="s">
        <v>249</v>
      </c>
      <c r="S2602" s="212">
        <v>44622.368356481478</v>
      </c>
    </row>
    <row r="2603" spans="1:19" x14ac:dyDescent="0.2">
      <c r="A2603" s="218" t="s">
        <v>258</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239</v>
      </c>
      <c r="Q2603" s="218" t="s">
        <v>240</v>
      </c>
      <c r="R2603" s="218" t="s">
        <v>249</v>
      </c>
      <c r="S2603" s="212">
        <v>44622.368356481478</v>
      </c>
    </row>
    <row r="2604" spans="1:19" x14ac:dyDescent="0.2">
      <c r="A2604" s="218" t="s">
        <v>258</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239</v>
      </c>
      <c r="Q2604" s="218" t="s">
        <v>240</v>
      </c>
      <c r="R2604" s="218" t="s">
        <v>249</v>
      </c>
      <c r="S2604" s="212">
        <v>44622.368356481478</v>
      </c>
    </row>
    <row r="2605" spans="1:19" x14ac:dyDescent="0.2">
      <c r="A2605" s="218" t="s">
        <v>258</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239</v>
      </c>
      <c r="Q2605" s="218" t="s">
        <v>240</v>
      </c>
      <c r="R2605" s="218" t="s">
        <v>249</v>
      </c>
      <c r="S2605" s="212">
        <v>44622.368356481478</v>
      </c>
    </row>
    <row r="2606" spans="1:19" x14ac:dyDescent="0.2">
      <c r="A2606" s="218" t="s">
        <v>258</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239</v>
      </c>
      <c r="Q2606" s="218" t="s">
        <v>240</v>
      </c>
      <c r="R2606" s="218" t="s">
        <v>249</v>
      </c>
      <c r="S2606" s="212">
        <v>44622.368344907409</v>
      </c>
    </row>
    <row r="2607" spans="1:19" x14ac:dyDescent="0.2">
      <c r="A2607" s="218" t="s">
        <v>258</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239</v>
      </c>
      <c r="Q2607" s="218" t="s">
        <v>240</v>
      </c>
      <c r="R2607" s="218" t="s">
        <v>249</v>
      </c>
      <c r="S2607" s="212">
        <v>44622.368356481478</v>
      </c>
    </row>
    <row r="2608" spans="1:19" x14ac:dyDescent="0.2">
      <c r="A2608" s="218" t="s">
        <v>258</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239</v>
      </c>
      <c r="Q2608" s="218" t="s">
        <v>240</v>
      </c>
      <c r="R2608" s="218" t="s">
        <v>249</v>
      </c>
      <c r="S2608" s="212">
        <v>44622.368356481478</v>
      </c>
    </row>
    <row r="2609" spans="1:19" x14ac:dyDescent="0.2">
      <c r="A2609" s="218" t="s">
        <v>258</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239</v>
      </c>
      <c r="Q2609" s="218" t="s">
        <v>240</v>
      </c>
      <c r="R2609" s="218" t="s">
        <v>249</v>
      </c>
      <c r="S2609" s="212">
        <v>44622.368356481478</v>
      </c>
    </row>
    <row r="2610" spans="1:19" x14ac:dyDescent="0.2">
      <c r="A2610" s="218" t="s">
        <v>258</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239</v>
      </c>
      <c r="Q2610" s="218" t="s">
        <v>240</v>
      </c>
      <c r="R2610" s="218" t="s">
        <v>249</v>
      </c>
      <c r="S2610" s="212">
        <v>44622.368356481478</v>
      </c>
    </row>
    <row r="2611" spans="1:19" x14ac:dyDescent="0.2">
      <c r="A2611" s="218" t="s">
        <v>258</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239</v>
      </c>
      <c r="Q2611" s="218" t="s">
        <v>240</v>
      </c>
      <c r="R2611" s="218" t="s">
        <v>249</v>
      </c>
      <c r="S2611" s="212">
        <v>44622.368356481478</v>
      </c>
    </row>
    <row r="2612" spans="1:19" x14ac:dyDescent="0.2">
      <c r="A2612" s="218" t="s">
        <v>258</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239</v>
      </c>
      <c r="Q2612" s="218" t="s">
        <v>240</v>
      </c>
      <c r="R2612" s="218" t="s">
        <v>249</v>
      </c>
      <c r="S2612" s="212">
        <v>44622.368356481478</v>
      </c>
    </row>
    <row r="2613" spans="1:19" x14ac:dyDescent="0.2">
      <c r="A2613" s="218" t="s">
        <v>258</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239</v>
      </c>
      <c r="Q2613" s="218" t="s">
        <v>240</v>
      </c>
      <c r="R2613" s="218" t="s">
        <v>249</v>
      </c>
      <c r="S2613" s="212">
        <v>44622.368356481478</v>
      </c>
    </row>
    <row r="2614" spans="1:19" x14ac:dyDescent="0.2">
      <c r="A2614" s="218" t="s">
        <v>258</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239</v>
      </c>
      <c r="Q2614" s="218" t="s">
        <v>240</v>
      </c>
      <c r="R2614" s="218" t="s">
        <v>249</v>
      </c>
      <c r="S2614" s="212">
        <v>44622.368356481478</v>
      </c>
    </row>
    <row r="2615" spans="1:19" x14ac:dyDescent="0.2">
      <c r="A2615" s="218" t="s">
        <v>258</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239</v>
      </c>
      <c r="Q2615" s="218" t="s">
        <v>240</v>
      </c>
      <c r="R2615" s="218" t="s">
        <v>249</v>
      </c>
      <c r="S2615" s="212">
        <v>44622.368356481478</v>
      </c>
    </row>
    <row r="2616" spans="1:19" x14ac:dyDescent="0.2">
      <c r="A2616" s="218" t="s">
        <v>258</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239</v>
      </c>
      <c r="Q2616" s="218" t="s">
        <v>240</v>
      </c>
      <c r="R2616" s="218" t="s">
        <v>249</v>
      </c>
      <c r="S2616" s="212">
        <v>44622.368344907409</v>
      </c>
    </row>
    <row r="2617" spans="1:19" x14ac:dyDescent="0.2">
      <c r="A2617" s="218" t="s">
        <v>258</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239</v>
      </c>
      <c r="Q2617" s="218" t="s">
        <v>240</v>
      </c>
      <c r="R2617" s="218" t="s">
        <v>249</v>
      </c>
      <c r="S2617" s="212">
        <v>44622.368356481478</v>
      </c>
    </row>
    <row r="2618" spans="1:19" x14ac:dyDescent="0.2">
      <c r="A2618" s="218" t="s">
        <v>258</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239</v>
      </c>
      <c r="Q2618" s="218" t="s">
        <v>240</v>
      </c>
      <c r="R2618" s="218" t="s">
        <v>249</v>
      </c>
      <c r="S2618" s="212">
        <v>44622.368356481478</v>
      </c>
    </row>
    <row r="2619" spans="1:19" x14ac:dyDescent="0.2">
      <c r="A2619" s="218" t="s">
        <v>258</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239</v>
      </c>
      <c r="Q2619" s="218" t="s">
        <v>240</v>
      </c>
      <c r="R2619" s="218" t="s">
        <v>249</v>
      </c>
      <c r="S2619" s="212">
        <v>44622.368356481478</v>
      </c>
    </row>
    <row r="2620" spans="1:19" x14ac:dyDescent="0.2">
      <c r="A2620" s="218" t="s">
        <v>258</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239</v>
      </c>
      <c r="Q2620" s="218" t="s">
        <v>240</v>
      </c>
      <c r="R2620" s="218" t="s">
        <v>249</v>
      </c>
      <c r="S2620" s="212">
        <v>44622.368356481478</v>
      </c>
    </row>
    <row r="2621" spans="1:19" x14ac:dyDescent="0.2">
      <c r="A2621" s="218" t="s">
        <v>258</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239</v>
      </c>
      <c r="Q2621" s="218" t="s">
        <v>240</v>
      </c>
      <c r="R2621" s="218" t="s">
        <v>249</v>
      </c>
      <c r="S2621" s="212">
        <v>44622.368356481478</v>
      </c>
    </row>
    <row r="2622" spans="1:19" x14ac:dyDescent="0.2">
      <c r="A2622" s="218" t="s">
        <v>258</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239</v>
      </c>
      <c r="Q2622" s="218" t="s">
        <v>240</v>
      </c>
      <c r="R2622" s="218" t="s">
        <v>249</v>
      </c>
      <c r="S2622" s="212">
        <v>44622.368344907409</v>
      </c>
    </row>
    <row r="2623" spans="1:19" x14ac:dyDescent="0.2">
      <c r="A2623" s="218" t="s">
        <v>258</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239</v>
      </c>
      <c r="Q2623" s="218" t="s">
        <v>240</v>
      </c>
      <c r="R2623" s="218" t="s">
        <v>249</v>
      </c>
      <c r="S2623" s="212">
        <v>44622.368356481478</v>
      </c>
    </row>
    <row r="2624" spans="1:19" x14ac:dyDescent="0.2">
      <c r="A2624" s="218" t="s">
        <v>258</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239</v>
      </c>
      <c r="Q2624" s="218" t="s">
        <v>240</v>
      </c>
      <c r="R2624" s="218" t="s">
        <v>249</v>
      </c>
      <c r="S2624" s="212">
        <v>44622.368356481478</v>
      </c>
    </row>
    <row r="2625" spans="1:19" x14ac:dyDescent="0.2">
      <c r="A2625" s="218" t="s">
        <v>258</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239</v>
      </c>
      <c r="Q2625" s="218" t="s">
        <v>240</v>
      </c>
      <c r="R2625" s="218" t="s">
        <v>249</v>
      </c>
      <c r="S2625" s="212">
        <v>44622.368356481478</v>
      </c>
    </row>
    <row r="2626" spans="1:19" x14ac:dyDescent="0.2">
      <c r="A2626" s="218" t="s">
        <v>258</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239</v>
      </c>
      <c r="Q2626" s="218" t="s">
        <v>240</v>
      </c>
      <c r="R2626" s="218" t="s">
        <v>249</v>
      </c>
      <c r="S2626" s="212">
        <v>44622.368356481478</v>
      </c>
    </row>
    <row r="2627" spans="1:19" x14ac:dyDescent="0.2">
      <c r="A2627" s="218" t="s">
        <v>258</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239</v>
      </c>
      <c r="Q2627" s="218" t="s">
        <v>240</v>
      </c>
      <c r="R2627" s="218" t="s">
        <v>249</v>
      </c>
      <c r="S2627" s="212">
        <v>44622.368356481478</v>
      </c>
    </row>
    <row r="2628" spans="1:19" x14ac:dyDescent="0.2">
      <c r="A2628" s="218" t="s">
        <v>258</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239</v>
      </c>
      <c r="Q2628" s="218" t="s">
        <v>240</v>
      </c>
      <c r="R2628" s="218" t="s">
        <v>249</v>
      </c>
      <c r="S2628" s="212">
        <v>44622.368356481478</v>
      </c>
    </row>
    <row r="2629" spans="1:19" x14ac:dyDescent="0.2">
      <c r="A2629" s="218" t="s">
        <v>258</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239</v>
      </c>
      <c r="Q2629" s="218" t="s">
        <v>240</v>
      </c>
      <c r="R2629" s="218" t="s">
        <v>249</v>
      </c>
      <c r="S2629" s="212">
        <v>44622.368356481478</v>
      </c>
    </row>
    <row r="2630" spans="1:19" x14ac:dyDescent="0.2">
      <c r="A2630" s="218" t="s">
        <v>258</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239</v>
      </c>
      <c r="Q2630" s="218" t="s">
        <v>240</v>
      </c>
      <c r="R2630" s="218" t="s">
        <v>249</v>
      </c>
      <c r="S2630" s="212">
        <v>44622.368344907409</v>
      </c>
    </row>
    <row r="2631" spans="1:19" x14ac:dyDescent="0.2">
      <c r="A2631" s="218" t="s">
        <v>258</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239</v>
      </c>
      <c r="Q2631" s="218" t="s">
        <v>240</v>
      </c>
      <c r="R2631" s="218" t="s">
        <v>249</v>
      </c>
      <c r="S2631" s="212">
        <v>44622.368356481478</v>
      </c>
    </row>
    <row r="2632" spans="1:19" x14ac:dyDescent="0.2">
      <c r="A2632" s="218" t="s">
        <v>258</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239</v>
      </c>
      <c r="Q2632" s="218" t="s">
        <v>240</v>
      </c>
      <c r="R2632" s="218" t="s">
        <v>249</v>
      </c>
      <c r="S2632" s="212">
        <v>44622.368356481478</v>
      </c>
    </row>
    <row r="2633" spans="1:19" x14ac:dyDescent="0.2">
      <c r="A2633" s="218" t="s">
        <v>258</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239</v>
      </c>
      <c r="Q2633" s="218" t="s">
        <v>240</v>
      </c>
      <c r="R2633" s="218" t="s">
        <v>249</v>
      </c>
      <c r="S2633" s="212">
        <v>44622.368356481478</v>
      </c>
    </row>
    <row r="2634" spans="1:19" x14ac:dyDescent="0.2">
      <c r="A2634" s="218" t="s">
        <v>258</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239</v>
      </c>
      <c r="Q2634" s="218" t="s">
        <v>240</v>
      </c>
      <c r="R2634" s="218" t="s">
        <v>249</v>
      </c>
      <c r="S2634" s="212">
        <v>44622.368356481478</v>
      </c>
    </row>
    <row r="2635" spans="1:19" x14ac:dyDescent="0.2">
      <c r="A2635" s="218" t="s">
        <v>258</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239</v>
      </c>
      <c r="Q2635" s="218" t="s">
        <v>240</v>
      </c>
      <c r="R2635" s="218" t="s">
        <v>249</v>
      </c>
      <c r="S2635" s="212">
        <v>44622.368344907409</v>
      </c>
    </row>
    <row r="2636" spans="1:19" x14ac:dyDescent="0.2">
      <c r="A2636" s="218" t="s">
        <v>258</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239</v>
      </c>
      <c r="Q2636" s="218" t="s">
        <v>240</v>
      </c>
      <c r="R2636" s="218" t="s">
        <v>249</v>
      </c>
      <c r="S2636" s="212">
        <v>44622.368356481478</v>
      </c>
    </row>
    <row r="2637" spans="1:19" x14ac:dyDescent="0.2">
      <c r="A2637" s="218" t="s">
        <v>258</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239</v>
      </c>
      <c r="Q2637" s="218" t="s">
        <v>240</v>
      </c>
      <c r="R2637" s="218" t="s">
        <v>249</v>
      </c>
      <c r="S2637" s="212">
        <v>44622.368356481478</v>
      </c>
    </row>
    <row r="2638" spans="1:19" x14ac:dyDescent="0.2">
      <c r="A2638" s="218" t="s">
        <v>258</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239</v>
      </c>
      <c r="Q2638" s="218" t="s">
        <v>240</v>
      </c>
      <c r="R2638" s="218" t="s">
        <v>249</v>
      </c>
      <c r="S2638" s="212">
        <v>44622.368356481478</v>
      </c>
    </row>
    <row r="2639" spans="1:19" x14ac:dyDescent="0.2">
      <c r="A2639" s="218" t="s">
        <v>258</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239</v>
      </c>
      <c r="Q2639" s="218" t="s">
        <v>240</v>
      </c>
      <c r="R2639" s="218" t="s">
        <v>249</v>
      </c>
      <c r="S2639" s="212">
        <v>44622.368356481478</v>
      </c>
    </row>
    <row r="2640" spans="1:19" x14ac:dyDescent="0.2">
      <c r="A2640" s="218" t="s">
        <v>258</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239</v>
      </c>
      <c r="Q2640" s="218" t="s">
        <v>240</v>
      </c>
      <c r="R2640" s="218" t="s">
        <v>249</v>
      </c>
      <c r="S2640" s="212">
        <v>44622.368356481478</v>
      </c>
    </row>
    <row r="2641" spans="1:19" x14ac:dyDescent="0.2">
      <c r="A2641" s="218" t="s">
        <v>258</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239</v>
      </c>
      <c r="Q2641" s="218" t="s">
        <v>240</v>
      </c>
      <c r="R2641" s="218" t="s">
        <v>249</v>
      </c>
      <c r="S2641" s="212">
        <v>44622.368356481478</v>
      </c>
    </row>
    <row r="2642" spans="1:19" x14ac:dyDescent="0.2">
      <c r="A2642" s="218" t="s">
        <v>258</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239</v>
      </c>
      <c r="Q2642" s="218" t="s">
        <v>240</v>
      </c>
      <c r="R2642" s="218" t="s">
        <v>249</v>
      </c>
      <c r="S2642" s="212">
        <v>44622.368356481478</v>
      </c>
    </row>
    <row r="2643" spans="1:19" x14ac:dyDescent="0.2">
      <c r="A2643" s="218" t="s">
        <v>258</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239</v>
      </c>
      <c r="Q2643" s="218" t="s">
        <v>240</v>
      </c>
      <c r="R2643" s="218" t="s">
        <v>249</v>
      </c>
      <c r="S2643" s="212">
        <v>44622.368356481478</v>
      </c>
    </row>
    <row r="2644" spans="1:19" x14ac:dyDescent="0.2">
      <c r="A2644" s="218" t="s">
        <v>258</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239</v>
      </c>
      <c r="Q2644" s="218" t="s">
        <v>240</v>
      </c>
      <c r="R2644" s="218" t="s">
        <v>249</v>
      </c>
      <c r="S2644" s="212">
        <v>44622.368356481478</v>
      </c>
    </row>
    <row r="2645" spans="1:19" x14ac:dyDescent="0.2">
      <c r="A2645" s="218" t="s">
        <v>258</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239</v>
      </c>
      <c r="Q2645" s="218" t="s">
        <v>240</v>
      </c>
      <c r="R2645" s="218" t="s">
        <v>249</v>
      </c>
      <c r="S2645" s="212">
        <v>44622.368356481478</v>
      </c>
    </row>
    <row r="2646" spans="1:19" x14ac:dyDescent="0.2">
      <c r="A2646" s="218" t="s">
        <v>258</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239</v>
      </c>
      <c r="Q2646" s="218" t="s">
        <v>240</v>
      </c>
      <c r="R2646" s="218" t="s">
        <v>249</v>
      </c>
      <c r="S2646" s="212">
        <v>44622.368356481478</v>
      </c>
    </row>
    <row r="2647" spans="1:19" x14ac:dyDescent="0.2">
      <c r="A2647" s="218" t="s">
        <v>258</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239</v>
      </c>
      <c r="Q2647" s="218" t="s">
        <v>240</v>
      </c>
      <c r="R2647" s="218" t="s">
        <v>249</v>
      </c>
      <c r="S2647" s="212">
        <v>44622.368344907409</v>
      </c>
    </row>
    <row r="2648" spans="1:19" x14ac:dyDescent="0.2">
      <c r="A2648" s="218" t="s">
        <v>258</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239</v>
      </c>
      <c r="Q2648" s="218" t="s">
        <v>240</v>
      </c>
      <c r="R2648" s="218" t="s">
        <v>249</v>
      </c>
      <c r="S2648" s="212">
        <v>44622.368356481478</v>
      </c>
    </row>
    <row r="2649" spans="1:19" x14ac:dyDescent="0.2">
      <c r="A2649" s="218" t="s">
        <v>258</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239</v>
      </c>
      <c r="Q2649" s="218" t="s">
        <v>240</v>
      </c>
      <c r="R2649" s="218" t="s">
        <v>249</v>
      </c>
      <c r="S2649" s="212">
        <v>44622.368356481478</v>
      </c>
    </row>
    <row r="2650" spans="1:19" x14ac:dyDescent="0.2">
      <c r="A2650" s="218" t="s">
        <v>258</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239</v>
      </c>
      <c r="Q2650" s="218" t="s">
        <v>240</v>
      </c>
      <c r="R2650" s="218" t="s">
        <v>249</v>
      </c>
      <c r="S2650" s="212">
        <v>44622.368356481478</v>
      </c>
    </row>
    <row r="2651" spans="1:19" x14ac:dyDescent="0.2">
      <c r="A2651" s="218" t="s">
        <v>258</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239</v>
      </c>
      <c r="Q2651" s="218" t="s">
        <v>240</v>
      </c>
      <c r="R2651" s="218" t="s">
        <v>249</v>
      </c>
      <c r="S2651" s="212">
        <v>44622.368344907409</v>
      </c>
    </row>
    <row r="2652" spans="1:19" x14ac:dyDescent="0.2">
      <c r="A2652" s="218" t="s">
        <v>258</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239</v>
      </c>
      <c r="Q2652" s="218" t="s">
        <v>240</v>
      </c>
      <c r="R2652" s="218" t="s">
        <v>249</v>
      </c>
      <c r="S2652" s="212">
        <v>44622.368356481478</v>
      </c>
    </row>
    <row r="2653" spans="1:19" x14ac:dyDescent="0.2">
      <c r="A2653" s="218" t="s">
        <v>258</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239</v>
      </c>
      <c r="Q2653" s="218" t="s">
        <v>240</v>
      </c>
      <c r="R2653" s="218" t="s">
        <v>249</v>
      </c>
      <c r="S2653" s="212">
        <v>44622.368356481478</v>
      </c>
    </row>
    <row r="2654" spans="1:19" x14ac:dyDescent="0.2">
      <c r="A2654" s="218" t="s">
        <v>258</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239</v>
      </c>
      <c r="Q2654" s="218" t="s">
        <v>240</v>
      </c>
      <c r="R2654" s="218" t="s">
        <v>249</v>
      </c>
      <c r="S2654" s="212">
        <v>44622.368356481478</v>
      </c>
    </row>
    <row r="2655" spans="1:19" x14ac:dyDescent="0.2">
      <c r="A2655" s="218" t="s">
        <v>258</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239</v>
      </c>
      <c r="Q2655" s="218" t="s">
        <v>240</v>
      </c>
      <c r="R2655" s="218" t="s">
        <v>249</v>
      </c>
      <c r="S2655" s="212">
        <v>44622.368344907409</v>
      </c>
    </row>
    <row r="2656" spans="1:19" x14ac:dyDescent="0.2">
      <c r="A2656" s="218" t="s">
        <v>258</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239</v>
      </c>
      <c r="Q2656" s="218" t="s">
        <v>240</v>
      </c>
      <c r="R2656" s="218" t="s">
        <v>249</v>
      </c>
      <c r="S2656" s="212">
        <v>44622.368344907409</v>
      </c>
    </row>
    <row r="2657" spans="1:19" x14ac:dyDescent="0.2">
      <c r="A2657" s="218" t="s">
        <v>258</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239</v>
      </c>
      <c r="Q2657" s="218" t="s">
        <v>240</v>
      </c>
      <c r="R2657" s="218" t="s">
        <v>249</v>
      </c>
      <c r="S2657" s="212">
        <v>44622.368356481478</v>
      </c>
    </row>
    <row r="2658" spans="1:19" x14ac:dyDescent="0.2">
      <c r="A2658" s="218" t="s">
        <v>258</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239</v>
      </c>
      <c r="Q2658" s="218" t="s">
        <v>240</v>
      </c>
      <c r="R2658" s="218" t="s">
        <v>249</v>
      </c>
      <c r="S2658" s="212">
        <v>44622.368356481478</v>
      </c>
    </row>
    <row r="2659" spans="1:19" x14ac:dyDescent="0.2">
      <c r="A2659" s="218" t="s">
        <v>258</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239</v>
      </c>
      <c r="Q2659" s="218" t="s">
        <v>240</v>
      </c>
      <c r="R2659" s="218" t="s">
        <v>249</v>
      </c>
      <c r="S2659" s="212">
        <v>44622.368356481478</v>
      </c>
    </row>
    <row r="2660" spans="1:19" x14ac:dyDescent="0.2">
      <c r="A2660" s="218" t="s">
        <v>258</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239</v>
      </c>
      <c r="Q2660" s="218" t="s">
        <v>240</v>
      </c>
      <c r="R2660" s="218" t="s">
        <v>249</v>
      </c>
      <c r="S2660" s="212">
        <v>44622.368356481478</v>
      </c>
    </row>
    <row r="2661" spans="1:19" x14ac:dyDescent="0.2">
      <c r="A2661" s="218" t="s">
        <v>258</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239</v>
      </c>
      <c r="Q2661" s="218" t="s">
        <v>240</v>
      </c>
      <c r="R2661" s="218" t="s">
        <v>249</v>
      </c>
      <c r="S2661" s="212">
        <v>44622.368356481478</v>
      </c>
    </row>
    <row r="2662" spans="1:19" x14ac:dyDescent="0.2">
      <c r="A2662" s="218" t="s">
        <v>258</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239</v>
      </c>
      <c r="Q2662" s="218" t="s">
        <v>240</v>
      </c>
      <c r="R2662" s="218" t="s">
        <v>249</v>
      </c>
      <c r="S2662" s="212">
        <v>44622.368356481478</v>
      </c>
    </row>
    <row r="2663" spans="1:19" x14ac:dyDescent="0.2">
      <c r="A2663" s="218" t="s">
        <v>258</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239</v>
      </c>
      <c r="Q2663" s="218" t="s">
        <v>240</v>
      </c>
      <c r="R2663" s="218" t="s">
        <v>249</v>
      </c>
      <c r="S2663" s="212">
        <v>44622.368356481478</v>
      </c>
    </row>
    <row r="2664" spans="1:19" x14ac:dyDescent="0.2">
      <c r="A2664" s="218" t="s">
        <v>258</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239</v>
      </c>
      <c r="Q2664" s="218" t="s">
        <v>240</v>
      </c>
      <c r="R2664" s="218" t="s">
        <v>249</v>
      </c>
      <c r="S2664" s="212">
        <v>44622.368356481478</v>
      </c>
    </row>
    <row r="2665" spans="1:19" x14ac:dyDescent="0.2">
      <c r="A2665" s="218" t="s">
        <v>258</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239</v>
      </c>
      <c r="Q2665" s="218" t="s">
        <v>240</v>
      </c>
      <c r="R2665" s="218" t="s">
        <v>249</v>
      </c>
      <c r="S2665" s="212">
        <v>44622.368356481478</v>
      </c>
    </row>
    <row r="2666" spans="1:19" x14ac:dyDescent="0.2">
      <c r="A2666" s="218" t="s">
        <v>258</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239</v>
      </c>
      <c r="Q2666" s="218" t="s">
        <v>240</v>
      </c>
      <c r="R2666" s="218" t="s">
        <v>249</v>
      </c>
      <c r="S2666" s="212">
        <v>44622.368356481478</v>
      </c>
    </row>
    <row r="2667" spans="1:19" x14ac:dyDescent="0.2">
      <c r="A2667" s="218" t="s">
        <v>258</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239</v>
      </c>
      <c r="Q2667" s="218" t="s">
        <v>240</v>
      </c>
      <c r="R2667" s="218" t="s">
        <v>249</v>
      </c>
      <c r="S2667" s="212">
        <v>44622.368356481478</v>
      </c>
    </row>
    <row r="2668" spans="1:19" x14ac:dyDescent="0.2">
      <c r="A2668" s="218" t="s">
        <v>258</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239</v>
      </c>
      <c r="Q2668" s="218" t="s">
        <v>240</v>
      </c>
      <c r="R2668" s="218" t="s">
        <v>249</v>
      </c>
      <c r="S2668" s="212">
        <v>44622.368356481478</v>
      </c>
    </row>
    <row r="2669" spans="1:19" x14ac:dyDescent="0.2">
      <c r="A2669" s="218" t="s">
        <v>258</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239</v>
      </c>
      <c r="Q2669" s="218" t="s">
        <v>240</v>
      </c>
      <c r="R2669" s="218" t="s">
        <v>249</v>
      </c>
      <c r="S2669" s="212">
        <v>44622.368356481478</v>
      </c>
    </row>
    <row r="2670" spans="1:19" x14ac:dyDescent="0.2">
      <c r="A2670" s="218" t="s">
        <v>258</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239</v>
      </c>
      <c r="Q2670" s="218" t="s">
        <v>240</v>
      </c>
      <c r="R2670" s="218" t="s">
        <v>249</v>
      </c>
      <c r="S2670" s="212">
        <v>44622.368356481478</v>
      </c>
    </row>
    <row r="2671" spans="1:19" x14ac:dyDescent="0.2">
      <c r="A2671" s="218" t="s">
        <v>258</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239</v>
      </c>
      <c r="Q2671" s="218" t="s">
        <v>240</v>
      </c>
      <c r="R2671" s="218" t="s">
        <v>249</v>
      </c>
      <c r="S2671" s="212">
        <v>44622.368356481478</v>
      </c>
    </row>
    <row r="2672" spans="1:19" x14ac:dyDescent="0.2">
      <c r="A2672" s="218" t="s">
        <v>258</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239</v>
      </c>
      <c r="Q2672" s="218" t="s">
        <v>240</v>
      </c>
      <c r="R2672" s="218" t="s">
        <v>249</v>
      </c>
      <c r="S2672" s="212">
        <v>44622.368356481478</v>
      </c>
    </row>
    <row r="2673" spans="1:19" x14ac:dyDescent="0.2">
      <c r="A2673" s="218" t="s">
        <v>258</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239</v>
      </c>
      <c r="Q2673" s="218" t="s">
        <v>240</v>
      </c>
      <c r="R2673" s="218" t="s">
        <v>249</v>
      </c>
      <c r="S2673" s="212">
        <v>44622.368356481478</v>
      </c>
    </row>
    <row r="2674" spans="1:19" x14ac:dyDescent="0.2">
      <c r="A2674" s="218" t="s">
        <v>258</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239</v>
      </c>
      <c r="Q2674" s="218" t="s">
        <v>240</v>
      </c>
      <c r="R2674" s="218" t="s">
        <v>249</v>
      </c>
      <c r="S2674" s="212">
        <v>44622.368356481478</v>
      </c>
    </row>
    <row r="2675" spans="1:19" x14ac:dyDescent="0.2">
      <c r="A2675" s="218" t="s">
        <v>258</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239</v>
      </c>
      <c r="Q2675" s="218" t="s">
        <v>240</v>
      </c>
      <c r="R2675" s="218" t="s">
        <v>249</v>
      </c>
      <c r="S2675" s="212">
        <v>44622.368356481478</v>
      </c>
    </row>
    <row r="2676" spans="1:19" x14ac:dyDescent="0.2">
      <c r="A2676" s="218" t="s">
        <v>258</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239</v>
      </c>
      <c r="Q2676" s="218" t="s">
        <v>240</v>
      </c>
      <c r="R2676" s="218" t="s">
        <v>249</v>
      </c>
      <c r="S2676" s="212">
        <v>44622.368356481478</v>
      </c>
    </row>
    <row r="2677" spans="1:19" x14ac:dyDescent="0.2">
      <c r="A2677" s="218" t="s">
        <v>258</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239</v>
      </c>
      <c r="Q2677" s="218" t="s">
        <v>240</v>
      </c>
      <c r="R2677" s="218" t="s">
        <v>249</v>
      </c>
      <c r="S2677" s="212">
        <v>44622.368356481478</v>
      </c>
    </row>
    <row r="2678" spans="1:19" x14ac:dyDescent="0.2">
      <c r="A2678" s="218" t="s">
        <v>258</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239</v>
      </c>
      <c r="Q2678" s="218" t="s">
        <v>240</v>
      </c>
      <c r="R2678" s="218" t="s">
        <v>249</v>
      </c>
      <c r="S2678" s="212">
        <v>44622.368356481478</v>
      </c>
    </row>
    <row r="2679" spans="1:19" x14ac:dyDescent="0.2">
      <c r="A2679" s="218" t="s">
        <v>258</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239</v>
      </c>
      <c r="Q2679" s="218" t="s">
        <v>240</v>
      </c>
      <c r="R2679" s="218" t="s">
        <v>249</v>
      </c>
      <c r="S2679" s="212">
        <v>44622.368356481478</v>
      </c>
    </row>
    <row r="2680" spans="1:19" x14ac:dyDescent="0.2">
      <c r="A2680" s="218" t="s">
        <v>258</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239</v>
      </c>
      <c r="Q2680" s="218" t="s">
        <v>240</v>
      </c>
      <c r="R2680" s="218" t="s">
        <v>249</v>
      </c>
      <c r="S2680" s="212">
        <v>44622.368356481478</v>
      </c>
    </row>
    <row r="2681" spans="1:19" x14ac:dyDescent="0.2">
      <c r="A2681" s="218" t="s">
        <v>258</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239</v>
      </c>
      <c r="Q2681" s="218" t="s">
        <v>240</v>
      </c>
      <c r="R2681" s="218" t="s">
        <v>249</v>
      </c>
      <c r="S2681" s="212">
        <v>44622.368356481478</v>
      </c>
    </row>
    <row r="2682" spans="1:19" x14ac:dyDescent="0.2">
      <c r="A2682" s="218" t="s">
        <v>258</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239</v>
      </c>
      <c r="Q2682" s="218" t="s">
        <v>240</v>
      </c>
      <c r="R2682" s="218" t="s">
        <v>249</v>
      </c>
      <c r="S2682" s="212">
        <v>44622.368356481478</v>
      </c>
    </row>
    <row r="2683" spans="1:19" x14ac:dyDescent="0.2">
      <c r="A2683" s="218" t="s">
        <v>258</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239</v>
      </c>
      <c r="Q2683" s="218" t="s">
        <v>240</v>
      </c>
      <c r="R2683" s="218" t="s">
        <v>249</v>
      </c>
      <c r="S2683" s="212">
        <v>44622.368344907409</v>
      </c>
    </row>
    <row r="2684" spans="1:19" x14ac:dyDescent="0.2">
      <c r="A2684" s="218" t="s">
        <v>258</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239</v>
      </c>
      <c r="Q2684" s="218" t="s">
        <v>240</v>
      </c>
      <c r="R2684" s="218" t="s">
        <v>249</v>
      </c>
      <c r="S2684" s="212">
        <v>44622.368344907409</v>
      </c>
    </row>
    <row r="2685" spans="1:19" x14ac:dyDescent="0.2">
      <c r="A2685" s="218" t="s">
        <v>258</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239</v>
      </c>
      <c r="Q2685" s="218" t="s">
        <v>240</v>
      </c>
      <c r="R2685" s="218" t="s">
        <v>249</v>
      </c>
      <c r="S2685" s="212">
        <v>44622.368356481478</v>
      </c>
    </row>
    <row r="2686" spans="1:19" x14ac:dyDescent="0.2">
      <c r="A2686" s="218" t="s">
        <v>258</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239</v>
      </c>
      <c r="Q2686" s="218" t="s">
        <v>240</v>
      </c>
      <c r="R2686" s="218" t="s">
        <v>249</v>
      </c>
      <c r="S2686" s="212">
        <v>44622.368344907409</v>
      </c>
    </row>
    <row r="2687" spans="1:19" x14ac:dyDescent="0.2">
      <c r="A2687" s="218" t="s">
        <v>258</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239</v>
      </c>
      <c r="Q2687" s="218" t="s">
        <v>240</v>
      </c>
      <c r="R2687" s="218" t="s">
        <v>249</v>
      </c>
      <c r="S2687" s="212">
        <v>44622.368356481478</v>
      </c>
    </row>
    <row r="2688" spans="1:19" x14ac:dyDescent="0.2">
      <c r="A2688" s="218" t="s">
        <v>258</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239</v>
      </c>
      <c r="Q2688" s="218" t="s">
        <v>240</v>
      </c>
      <c r="R2688" s="218" t="s">
        <v>249</v>
      </c>
      <c r="S2688" s="212">
        <v>44622.368356481478</v>
      </c>
    </row>
    <row r="2689" spans="1:19" x14ac:dyDescent="0.2">
      <c r="A2689" s="218" t="s">
        <v>258</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239</v>
      </c>
      <c r="Q2689" s="218" t="s">
        <v>240</v>
      </c>
      <c r="R2689" s="218" t="s">
        <v>249</v>
      </c>
      <c r="S2689" s="212">
        <v>44622.368356481478</v>
      </c>
    </row>
    <row r="2690" spans="1:19" x14ac:dyDescent="0.2">
      <c r="A2690" s="218" t="s">
        <v>258</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239</v>
      </c>
      <c r="Q2690" s="218" t="s">
        <v>240</v>
      </c>
      <c r="R2690" s="218" t="s">
        <v>249</v>
      </c>
      <c r="S2690" s="212">
        <v>44622.368356481478</v>
      </c>
    </row>
    <row r="2691" spans="1:19" x14ac:dyDescent="0.2">
      <c r="A2691" s="218" t="s">
        <v>258</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239</v>
      </c>
      <c r="Q2691" s="218" t="s">
        <v>240</v>
      </c>
      <c r="R2691" s="218" t="s">
        <v>249</v>
      </c>
      <c r="S2691" s="212">
        <v>44622.368356481478</v>
      </c>
    </row>
    <row r="2692" spans="1:19" x14ac:dyDescent="0.2">
      <c r="A2692" s="218" t="s">
        <v>258</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239</v>
      </c>
      <c r="Q2692" s="218" t="s">
        <v>240</v>
      </c>
      <c r="R2692" s="218" t="s">
        <v>249</v>
      </c>
      <c r="S2692" s="212">
        <v>44613.53597222222</v>
      </c>
    </row>
    <row r="2693" spans="1:19" x14ac:dyDescent="0.2">
      <c r="A2693" s="218" t="s">
        <v>258</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239</v>
      </c>
      <c r="Q2693" s="218" t="s">
        <v>240</v>
      </c>
      <c r="R2693" s="218" t="s">
        <v>249</v>
      </c>
      <c r="S2693" s="212">
        <v>44622.367060185185</v>
      </c>
    </row>
    <row r="2694" spans="1:19" x14ac:dyDescent="0.2">
      <c r="A2694" s="218" t="s">
        <v>258</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239</v>
      </c>
      <c r="Q2694" s="218" t="s">
        <v>240</v>
      </c>
      <c r="R2694" s="218" t="s">
        <v>249</v>
      </c>
      <c r="S2694" s="212">
        <v>44622.367060185185</v>
      </c>
    </row>
    <row r="2695" spans="1:19" x14ac:dyDescent="0.2">
      <c r="A2695" s="218" t="s">
        <v>258</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239</v>
      </c>
      <c r="Q2695" s="218" t="s">
        <v>240</v>
      </c>
      <c r="R2695" s="218" t="s">
        <v>249</v>
      </c>
      <c r="S2695" s="212">
        <v>44622.367060185185</v>
      </c>
    </row>
    <row r="2696" spans="1:19" x14ac:dyDescent="0.2">
      <c r="A2696" s="218" t="s">
        <v>258</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239</v>
      </c>
      <c r="Q2696" s="218" t="s">
        <v>240</v>
      </c>
      <c r="R2696" s="218" t="s">
        <v>249</v>
      </c>
      <c r="S2696" s="212">
        <v>44622.367060185185</v>
      </c>
    </row>
    <row r="2697" spans="1:19" x14ac:dyDescent="0.2">
      <c r="A2697" s="218" t="s">
        <v>258</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239</v>
      </c>
      <c r="Q2697" s="218" t="s">
        <v>240</v>
      </c>
      <c r="R2697" s="218" t="s">
        <v>249</v>
      </c>
      <c r="S2697" s="212">
        <v>44622.367060185185</v>
      </c>
    </row>
    <row r="2698" spans="1:19" x14ac:dyDescent="0.2">
      <c r="A2698" s="218" t="s">
        <v>258</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239</v>
      </c>
      <c r="Q2698" s="218" t="s">
        <v>240</v>
      </c>
      <c r="R2698" s="218" t="s">
        <v>249</v>
      </c>
      <c r="S2698" s="212">
        <v>44622.367060185185</v>
      </c>
    </row>
    <row r="2699" spans="1:19" x14ac:dyDescent="0.2">
      <c r="A2699" s="218" t="s">
        <v>258</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239</v>
      </c>
      <c r="Q2699" s="218" t="s">
        <v>240</v>
      </c>
      <c r="R2699" s="218" t="s">
        <v>249</v>
      </c>
      <c r="S2699" s="212">
        <v>44622.367060185185</v>
      </c>
    </row>
    <row r="2700" spans="1:19" x14ac:dyDescent="0.2">
      <c r="A2700" s="218" t="s">
        <v>258</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239</v>
      </c>
      <c r="Q2700" s="218" t="s">
        <v>240</v>
      </c>
      <c r="R2700" s="218" t="s">
        <v>249</v>
      </c>
      <c r="S2700" s="212">
        <v>44622.367060185185</v>
      </c>
    </row>
    <row r="2701" spans="1:19" x14ac:dyDescent="0.2">
      <c r="A2701" s="218" t="s">
        <v>258</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239</v>
      </c>
      <c r="Q2701" s="218" t="s">
        <v>240</v>
      </c>
      <c r="R2701" s="218" t="s">
        <v>249</v>
      </c>
      <c r="S2701" s="212">
        <v>44622.367060185185</v>
      </c>
    </row>
    <row r="2702" spans="1:19" x14ac:dyDescent="0.2">
      <c r="A2702" s="218" t="s">
        <v>258</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239</v>
      </c>
      <c r="Q2702" s="218" t="s">
        <v>240</v>
      </c>
      <c r="R2702" s="218" t="s">
        <v>249</v>
      </c>
      <c r="S2702" s="212">
        <v>44622.367060185185</v>
      </c>
    </row>
    <row r="2703" spans="1:19" x14ac:dyDescent="0.2">
      <c r="A2703" s="218" t="s">
        <v>258</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239</v>
      </c>
      <c r="Q2703" s="218" t="s">
        <v>240</v>
      </c>
      <c r="R2703" s="218" t="s">
        <v>249</v>
      </c>
      <c r="S2703" s="212">
        <v>44622.367060185185</v>
      </c>
    </row>
    <row r="2704" spans="1:19" x14ac:dyDescent="0.2">
      <c r="A2704" s="218" t="s">
        <v>258</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239</v>
      </c>
      <c r="Q2704" s="218" t="s">
        <v>240</v>
      </c>
      <c r="R2704" s="218" t="s">
        <v>249</v>
      </c>
      <c r="S2704" s="212">
        <v>44622.367060185185</v>
      </c>
    </row>
    <row r="2705" spans="1:19" x14ac:dyDescent="0.2">
      <c r="A2705" s="218" t="s">
        <v>258</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239</v>
      </c>
      <c r="Q2705" s="218" t="s">
        <v>240</v>
      </c>
      <c r="R2705" s="218" t="s">
        <v>249</v>
      </c>
      <c r="S2705" s="212">
        <v>44622.367060185185</v>
      </c>
    </row>
    <row r="2706" spans="1:19" x14ac:dyDescent="0.2">
      <c r="A2706" s="218" t="s">
        <v>258</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239</v>
      </c>
      <c r="Q2706" s="218" t="s">
        <v>240</v>
      </c>
      <c r="R2706" s="218" t="s">
        <v>249</v>
      </c>
      <c r="S2706" s="212">
        <v>44622.367060185185</v>
      </c>
    </row>
    <row r="2707" spans="1:19" x14ac:dyDescent="0.2">
      <c r="A2707" s="218" t="s">
        <v>258</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239</v>
      </c>
      <c r="Q2707" s="218" t="s">
        <v>240</v>
      </c>
      <c r="R2707" s="218" t="s">
        <v>249</v>
      </c>
      <c r="S2707" s="212">
        <v>44622.367060185185</v>
      </c>
    </row>
    <row r="2708" spans="1:19" x14ac:dyDescent="0.2">
      <c r="A2708" s="218" t="s">
        <v>258</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239</v>
      </c>
      <c r="Q2708" s="218" t="s">
        <v>240</v>
      </c>
      <c r="R2708" s="218" t="s">
        <v>249</v>
      </c>
      <c r="S2708" s="212">
        <v>44622.367060185185</v>
      </c>
    </row>
    <row r="2709" spans="1:19" x14ac:dyDescent="0.2">
      <c r="A2709" s="218" t="s">
        <v>258</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239</v>
      </c>
      <c r="Q2709" s="218" t="s">
        <v>240</v>
      </c>
      <c r="R2709" s="218" t="s">
        <v>249</v>
      </c>
      <c r="S2709" s="212">
        <v>44622.367060185185</v>
      </c>
    </row>
    <row r="2710" spans="1:19" x14ac:dyDescent="0.2">
      <c r="A2710" s="218" t="s">
        <v>258</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239</v>
      </c>
      <c r="Q2710" s="218" t="s">
        <v>240</v>
      </c>
      <c r="R2710" s="218" t="s">
        <v>249</v>
      </c>
      <c r="S2710" s="212">
        <v>44622.367060185185</v>
      </c>
    </row>
    <row r="2711" spans="1:19" x14ac:dyDescent="0.2">
      <c r="A2711" s="218" t="s">
        <v>258</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239</v>
      </c>
      <c r="Q2711" s="218" t="s">
        <v>240</v>
      </c>
      <c r="R2711" s="218" t="s">
        <v>249</v>
      </c>
      <c r="S2711" s="212">
        <v>44622.367060185185</v>
      </c>
    </row>
    <row r="2712" spans="1:19" x14ac:dyDescent="0.2">
      <c r="A2712" s="218" t="s">
        <v>258</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239</v>
      </c>
      <c r="Q2712" s="218" t="s">
        <v>240</v>
      </c>
      <c r="R2712" s="218" t="s">
        <v>249</v>
      </c>
      <c r="S2712" s="212">
        <v>44622.367060185185</v>
      </c>
    </row>
    <row r="2713" spans="1:19" x14ac:dyDescent="0.2">
      <c r="A2713" s="218" t="s">
        <v>258</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239</v>
      </c>
      <c r="Q2713" s="218" t="s">
        <v>240</v>
      </c>
      <c r="R2713" s="218" t="s">
        <v>249</v>
      </c>
      <c r="S2713" s="212">
        <v>44622.367060185185</v>
      </c>
    </row>
    <row r="2714" spans="1:19" x14ac:dyDescent="0.2">
      <c r="A2714" s="218" t="s">
        <v>258</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239</v>
      </c>
      <c r="Q2714" s="218" t="s">
        <v>240</v>
      </c>
      <c r="R2714" s="218" t="s">
        <v>249</v>
      </c>
      <c r="S2714" s="212">
        <v>44622.367060185185</v>
      </c>
    </row>
    <row r="2715" spans="1:19" x14ac:dyDescent="0.2">
      <c r="A2715" s="218" t="s">
        <v>258</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239</v>
      </c>
      <c r="Q2715" s="218" t="s">
        <v>240</v>
      </c>
      <c r="R2715" s="218" t="s">
        <v>249</v>
      </c>
      <c r="S2715" s="212">
        <v>44622.367060185185</v>
      </c>
    </row>
    <row r="2716" spans="1:19" x14ac:dyDescent="0.2">
      <c r="A2716" s="218" t="s">
        <v>258</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239</v>
      </c>
      <c r="Q2716" s="218" t="s">
        <v>240</v>
      </c>
      <c r="R2716" s="218" t="s">
        <v>249</v>
      </c>
      <c r="S2716" s="212">
        <v>44622.367060185185</v>
      </c>
    </row>
    <row r="2717" spans="1:19" x14ac:dyDescent="0.2">
      <c r="A2717" s="218" t="s">
        <v>258</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239</v>
      </c>
      <c r="Q2717" s="218" t="s">
        <v>240</v>
      </c>
      <c r="R2717" s="218" t="s">
        <v>249</v>
      </c>
      <c r="S2717" s="212">
        <v>44622.367060185185</v>
      </c>
    </row>
    <row r="2718" spans="1:19" x14ac:dyDescent="0.2">
      <c r="A2718" s="218" t="s">
        <v>258</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239</v>
      </c>
      <c r="Q2718" s="218" t="s">
        <v>240</v>
      </c>
      <c r="R2718" s="218" t="s">
        <v>249</v>
      </c>
      <c r="S2718" s="212">
        <v>44622.367060185185</v>
      </c>
    </row>
    <row r="2719" spans="1:19" x14ac:dyDescent="0.2">
      <c r="A2719" s="218" t="s">
        <v>258</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239</v>
      </c>
      <c r="Q2719" s="218" t="s">
        <v>240</v>
      </c>
      <c r="R2719" s="218" t="s">
        <v>249</v>
      </c>
      <c r="S2719" s="212">
        <v>44622.367060185185</v>
      </c>
    </row>
    <row r="2720" spans="1:19" x14ac:dyDescent="0.2">
      <c r="A2720" s="218" t="s">
        <v>258</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239</v>
      </c>
      <c r="Q2720" s="218" t="s">
        <v>240</v>
      </c>
      <c r="R2720" s="218" t="s">
        <v>249</v>
      </c>
      <c r="S2720" s="212">
        <v>44622.367060185185</v>
      </c>
    </row>
    <row r="2721" spans="1:19" x14ac:dyDescent="0.2">
      <c r="A2721" s="218" t="s">
        <v>258</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239</v>
      </c>
      <c r="Q2721" s="218" t="s">
        <v>240</v>
      </c>
      <c r="R2721" s="218" t="s">
        <v>249</v>
      </c>
      <c r="S2721" s="212">
        <v>44622.367060185185</v>
      </c>
    </row>
    <row r="2722" spans="1:19" x14ac:dyDescent="0.2">
      <c r="A2722" s="218" t="s">
        <v>258</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239</v>
      </c>
      <c r="Q2722" s="218" t="s">
        <v>240</v>
      </c>
      <c r="R2722" s="218" t="s">
        <v>249</v>
      </c>
      <c r="S2722" s="212">
        <v>44622.367060185185</v>
      </c>
    </row>
    <row r="2723" spans="1:19" x14ac:dyDescent="0.2">
      <c r="A2723" s="218" t="s">
        <v>258</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239</v>
      </c>
      <c r="Q2723" s="218" t="s">
        <v>240</v>
      </c>
      <c r="R2723" s="218" t="s">
        <v>249</v>
      </c>
      <c r="S2723" s="212">
        <v>44622.367060185185</v>
      </c>
    </row>
    <row r="2724" spans="1:19" x14ac:dyDescent="0.2">
      <c r="A2724" s="218" t="s">
        <v>258</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239</v>
      </c>
      <c r="Q2724" s="218" t="s">
        <v>240</v>
      </c>
      <c r="R2724" s="218" t="s">
        <v>249</v>
      </c>
      <c r="S2724" s="212">
        <v>44622.367060185185</v>
      </c>
    </row>
    <row r="2725" spans="1:19" x14ac:dyDescent="0.2">
      <c r="A2725" s="218" t="s">
        <v>258</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239</v>
      </c>
      <c r="Q2725" s="218" t="s">
        <v>240</v>
      </c>
      <c r="R2725" s="218" t="s">
        <v>249</v>
      </c>
      <c r="S2725" s="212">
        <v>44622.367060185185</v>
      </c>
    </row>
    <row r="2726" spans="1:19" x14ac:dyDescent="0.2">
      <c r="A2726" s="218" t="s">
        <v>258</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239</v>
      </c>
      <c r="Q2726" s="218" t="s">
        <v>240</v>
      </c>
      <c r="R2726" s="218" t="s">
        <v>249</v>
      </c>
      <c r="S2726" s="212">
        <v>44622.367060185185</v>
      </c>
    </row>
    <row r="2727" spans="1:19" x14ac:dyDescent="0.2">
      <c r="A2727" s="218" t="s">
        <v>258</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239</v>
      </c>
      <c r="Q2727" s="218" t="s">
        <v>240</v>
      </c>
      <c r="R2727" s="218" t="s">
        <v>249</v>
      </c>
      <c r="S2727" s="212">
        <v>44622.367060185185</v>
      </c>
    </row>
    <row r="2728" spans="1:19" x14ac:dyDescent="0.2">
      <c r="A2728" s="218" t="s">
        <v>258</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239</v>
      </c>
      <c r="Q2728" s="218" t="s">
        <v>240</v>
      </c>
      <c r="R2728" s="218" t="s">
        <v>249</v>
      </c>
      <c r="S2728" s="212">
        <v>44622.367060185185</v>
      </c>
    </row>
    <row r="2729" spans="1:19" x14ac:dyDescent="0.2">
      <c r="A2729" s="218" t="s">
        <v>258</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239</v>
      </c>
      <c r="Q2729" s="218" t="s">
        <v>240</v>
      </c>
      <c r="R2729" s="218" t="s">
        <v>249</v>
      </c>
      <c r="S2729" s="212">
        <v>44622.367060185185</v>
      </c>
    </row>
    <row r="2730" spans="1:19" x14ac:dyDescent="0.2">
      <c r="A2730" s="218" t="s">
        <v>258</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239</v>
      </c>
      <c r="Q2730" s="218" t="s">
        <v>240</v>
      </c>
      <c r="R2730" s="218" t="s">
        <v>249</v>
      </c>
      <c r="S2730" s="212">
        <v>44622.367060185185</v>
      </c>
    </row>
    <row r="2731" spans="1:19" x14ac:dyDescent="0.2">
      <c r="A2731" s="218" t="s">
        <v>258</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239</v>
      </c>
      <c r="Q2731" s="218" t="s">
        <v>240</v>
      </c>
      <c r="R2731" s="218" t="s">
        <v>249</v>
      </c>
      <c r="S2731" s="212">
        <v>44622.367060185185</v>
      </c>
    </row>
    <row r="2732" spans="1:19" x14ac:dyDescent="0.2">
      <c r="A2732" s="218" t="s">
        <v>258</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239</v>
      </c>
      <c r="Q2732" s="218" t="s">
        <v>240</v>
      </c>
      <c r="R2732" s="218" t="s">
        <v>249</v>
      </c>
      <c r="S2732" s="212">
        <v>44622.367060185185</v>
      </c>
    </row>
    <row r="2733" spans="1:19" x14ac:dyDescent="0.2">
      <c r="A2733" s="218" t="s">
        <v>258</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239</v>
      </c>
      <c r="Q2733" s="218" t="s">
        <v>240</v>
      </c>
      <c r="R2733" s="218" t="s">
        <v>249</v>
      </c>
      <c r="S2733" s="212">
        <v>44622.367060185185</v>
      </c>
    </row>
    <row r="2734" spans="1:19" x14ac:dyDescent="0.2">
      <c r="A2734" s="218" t="s">
        <v>258</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239</v>
      </c>
      <c r="Q2734" s="218" t="s">
        <v>240</v>
      </c>
      <c r="R2734" s="218" t="s">
        <v>249</v>
      </c>
      <c r="S2734" s="212">
        <v>44622.367060185185</v>
      </c>
    </row>
    <row r="2735" spans="1:19" x14ac:dyDescent="0.2">
      <c r="A2735" s="218" t="s">
        <v>258</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239</v>
      </c>
      <c r="Q2735" s="218" t="s">
        <v>240</v>
      </c>
      <c r="R2735" s="218" t="s">
        <v>249</v>
      </c>
      <c r="S2735" s="212">
        <v>44622.367060185185</v>
      </c>
    </row>
    <row r="2736" spans="1:19" x14ac:dyDescent="0.2">
      <c r="A2736" s="218" t="s">
        <v>258</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239</v>
      </c>
      <c r="Q2736" s="218" t="s">
        <v>240</v>
      </c>
      <c r="R2736" s="218" t="s">
        <v>249</v>
      </c>
      <c r="S2736" s="212">
        <v>44622.367060185185</v>
      </c>
    </row>
    <row r="2737" spans="1:19" x14ac:dyDescent="0.2">
      <c r="A2737" s="218" t="s">
        <v>258</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239</v>
      </c>
      <c r="Q2737" s="218" t="s">
        <v>240</v>
      </c>
      <c r="R2737" s="218" t="s">
        <v>249</v>
      </c>
      <c r="S2737" s="212">
        <v>44622.367060185185</v>
      </c>
    </row>
    <row r="2738" spans="1:19" x14ac:dyDescent="0.2">
      <c r="A2738" s="218" t="s">
        <v>258</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239</v>
      </c>
      <c r="Q2738" s="218" t="s">
        <v>240</v>
      </c>
      <c r="R2738" s="218" t="s">
        <v>249</v>
      </c>
      <c r="S2738" s="212">
        <v>44622.367060185185</v>
      </c>
    </row>
    <row r="2739" spans="1:19" x14ac:dyDescent="0.2">
      <c r="A2739" s="218" t="s">
        <v>258</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239</v>
      </c>
      <c r="Q2739" s="218" t="s">
        <v>240</v>
      </c>
      <c r="R2739" s="218" t="s">
        <v>249</v>
      </c>
      <c r="S2739" s="212">
        <v>44622.367060185185</v>
      </c>
    </row>
    <row r="2740" spans="1:19" x14ac:dyDescent="0.2">
      <c r="A2740" s="218" t="s">
        <v>258</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239</v>
      </c>
      <c r="Q2740" s="218" t="s">
        <v>240</v>
      </c>
      <c r="R2740" s="218" t="s">
        <v>249</v>
      </c>
      <c r="S2740" s="212">
        <v>44622.367060185185</v>
      </c>
    </row>
    <row r="2741" spans="1:19" x14ac:dyDescent="0.2">
      <c r="A2741" s="218" t="s">
        <v>258</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239</v>
      </c>
      <c r="Q2741" s="218" t="s">
        <v>240</v>
      </c>
      <c r="R2741" s="218" t="s">
        <v>249</v>
      </c>
      <c r="S2741" s="212">
        <v>44622.367060185185</v>
      </c>
    </row>
    <row r="2742" spans="1:19" x14ac:dyDescent="0.2">
      <c r="A2742" s="218" t="s">
        <v>258</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239</v>
      </c>
      <c r="Q2742" s="218" t="s">
        <v>240</v>
      </c>
      <c r="R2742" s="218" t="s">
        <v>249</v>
      </c>
      <c r="S2742" s="212">
        <v>44622.367060185185</v>
      </c>
    </row>
    <row r="2743" spans="1:19" x14ac:dyDescent="0.2">
      <c r="A2743" s="218" t="s">
        <v>258</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239</v>
      </c>
      <c r="Q2743" s="218" t="s">
        <v>240</v>
      </c>
      <c r="R2743" s="218" t="s">
        <v>249</v>
      </c>
      <c r="S2743" s="212">
        <v>44622.367060185185</v>
      </c>
    </row>
    <row r="2744" spans="1:19" x14ac:dyDescent="0.2">
      <c r="A2744" s="218" t="s">
        <v>258</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239</v>
      </c>
      <c r="Q2744" s="218" t="s">
        <v>240</v>
      </c>
      <c r="R2744" s="218" t="s">
        <v>249</v>
      </c>
      <c r="S2744" s="212">
        <v>44622.367060185185</v>
      </c>
    </row>
    <row r="2745" spans="1:19" x14ac:dyDescent="0.2">
      <c r="A2745" s="218" t="s">
        <v>258</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239</v>
      </c>
      <c r="Q2745" s="218" t="s">
        <v>240</v>
      </c>
      <c r="R2745" s="218" t="s">
        <v>249</v>
      </c>
      <c r="S2745" s="212">
        <v>44622.367060185185</v>
      </c>
    </row>
    <row r="2746" spans="1:19" x14ac:dyDescent="0.2">
      <c r="A2746" s="218" t="s">
        <v>258</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239</v>
      </c>
      <c r="Q2746" s="218" t="s">
        <v>240</v>
      </c>
      <c r="R2746" s="218" t="s">
        <v>249</v>
      </c>
      <c r="S2746" s="212">
        <v>44622.367060185185</v>
      </c>
    </row>
    <row r="2747" spans="1:19" x14ac:dyDescent="0.2">
      <c r="A2747" s="218" t="s">
        <v>258</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239</v>
      </c>
      <c r="Q2747" s="218" t="s">
        <v>240</v>
      </c>
      <c r="R2747" s="218" t="s">
        <v>249</v>
      </c>
      <c r="S2747" s="212">
        <v>44622.367060185185</v>
      </c>
    </row>
    <row r="2748" spans="1:19" x14ac:dyDescent="0.2">
      <c r="A2748" s="218" t="s">
        <v>258</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239</v>
      </c>
      <c r="Q2748" s="218" t="s">
        <v>240</v>
      </c>
      <c r="R2748" s="218" t="s">
        <v>249</v>
      </c>
      <c r="S2748" s="212">
        <v>44622.367060185185</v>
      </c>
    </row>
    <row r="2749" spans="1:19" x14ac:dyDescent="0.2">
      <c r="A2749" s="218" t="s">
        <v>258</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239</v>
      </c>
      <c r="Q2749" s="218" t="s">
        <v>240</v>
      </c>
      <c r="R2749" s="218" t="s">
        <v>249</v>
      </c>
      <c r="S2749" s="212">
        <v>44622.367060185185</v>
      </c>
    </row>
    <row r="2750" spans="1:19" x14ac:dyDescent="0.2">
      <c r="A2750" s="218" t="s">
        <v>258</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239</v>
      </c>
      <c r="Q2750" s="218" t="s">
        <v>240</v>
      </c>
      <c r="R2750" s="218" t="s">
        <v>249</v>
      </c>
      <c r="S2750" s="212">
        <v>44622.367060185185</v>
      </c>
    </row>
    <row r="2751" spans="1:19" x14ac:dyDescent="0.2">
      <c r="A2751" s="218" t="s">
        <v>258</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239</v>
      </c>
      <c r="Q2751" s="218" t="s">
        <v>240</v>
      </c>
      <c r="R2751" s="218" t="s">
        <v>249</v>
      </c>
      <c r="S2751" s="212">
        <v>44622.367060185185</v>
      </c>
    </row>
    <row r="2752" spans="1:19" x14ac:dyDescent="0.2">
      <c r="A2752" s="218" t="s">
        <v>258</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239</v>
      </c>
      <c r="Q2752" s="218" t="s">
        <v>240</v>
      </c>
      <c r="R2752" s="218" t="s">
        <v>249</v>
      </c>
      <c r="S2752" s="212">
        <v>44622.367060185185</v>
      </c>
    </row>
    <row r="2753" spans="1:19" x14ac:dyDescent="0.2">
      <c r="A2753" s="218" t="s">
        <v>258</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239</v>
      </c>
      <c r="Q2753" s="218" t="s">
        <v>240</v>
      </c>
      <c r="R2753" s="218" t="s">
        <v>249</v>
      </c>
      <c r="S2753" s="212">
        <v>44622.367060185185</v>
      </c>
    </row>
    <row r="2754" spans="1:19" x14ac:dyDescent="0.2">
      <c r="A2754" s="218" t="s">
        <v>258</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239</v>
      </c>
      <c r="Q2754" s="218" t="s">
        <v>240</v>
      </c>
      <c r="R2754" s="218" t="s">
        <v>249</v>
      </c>
      <c r="S2754" s="212">
        <v>44622.367060185185</v>
      </c>
    </row>
    <row r="2755" spans="1:19" x14ac:dyDescent="0.2">
      <c r="A2755" s="218" t="s">
        <v>258</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239</v>
      </c>
      <c r="Q2755" s="218" t="s">
        <v>240</v>
      </c>
      <c r="R2755" s="218" t="s">
        <v>249</v>
      </c>
      <c r="S2755" s="212">
        <v>44622.367060185185</v>
      </c>
    </row>
    <row r="2756" spans="1:19" x14ac:dyDescent="0.2">
      <c r="A2756" s="218" t="s">
        <v>258</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239</v>
      </c>
      <c r="Q2756" s="218" t="s">
        <v>240</v>
      </c>
      <c r="R2756" s="218" t="s">
        <v>249</v>
      </c>
      <c r="S2756" s="212">
        <v>44622.367060185185</v>
      </c>
    </row>
    <row r="2757" spans="1:19" x14ac:dyDescent="0.2">
      <c r="A2757" s="218" t="s">
        <v>258</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239</v>
      </c>
      <c r="Q2757" s="218" t="s">
        <v>240</v>
      </c>
      <c r="R2757" s="218" t="s">
        <v>249</v>
      </c>
      <c r="S2757" s="212">
        <v>44622.367060185185</v>
      </c>
    </row>
    <row r="2758" spans="1:19" x14ac:dyDescent="0.2">
      <c r="A2758" s="218" t="s">
        <v>258</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239</v>
      </c>
      <c r="Q2758" s="218" t="s">
        <v>240</v>
      </c>
      <c r="R2758" s="218" t="s">
        <v>249</v>
      </c>
      <c r="S2758" s="212">
        <v>44622.367060185185</v>
      </c>
    </row>
    <row r="2759" spans="1:19" x14ac:dyDescent="0.2">
      <c r="A2759" s="218" t="s">
        <v>258</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239</v>
      </c>
      <c r="Q2759" s="218" t="s">
        <v>240</v>
      </c>
      <c r="R2759" s="218" t="s">
        <v>249</v>
      </c>
      <c r="S2759" s="212">
        <v>44622.367060185185</v>
      </c>
    </row>
    <row r="2760" spans="1:19" x14ac:dyDescent="0.2">
      <c r="A2760" s="218" t="s">
        <v>258</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239</v>
      </c>
      <c r="Q2760" s="218" t="s">
        <v>240</v>
      </c>
      <c r="R2760" s="218" t="s">
        <v>249</v>
      </c>
      <c r="S2760" s="212">
        <v>44622.367060185185</v>
      </c>
    </row>
    <row r="2761" spans="1:19" x14ac:dyDescent="0.2">
      <c r="A2761" s="218" t="s">
        <v>258</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239</v>
      </c>
      <c r="Q2761" s="218" t="s">
        <v>240</v>
      </c>
      <c r="R2761" s="218" t="s">
        <v>249</v>
      </c>
      <c r="S2761" s="212">
        <v>44622.367060185185</v>
      </c>
    </row>
    <row r="2762" spans="1:19" x14ac:dyDescent="0.2">
      <c r="A2762" s="218" t="s">
        <v>258</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239</v>
      </c>
      <c r="Q2762" s="218" t="s">
        <v>240</v>
      </c>
      <c r="R2762" s="218" t="s">
        <v>249</v>
      </c>
      <c r="S2762" s="212">
        <v>44622.367060185185</v>
      </c>
    </row>
    <row r="2763" spans="1:19" x14ac:dyDescent="0.2">
      <c r="A2763" s="218" t="s">
        <v>258</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239</v>
      </c>
      <c r="Q2763" s="218" t="s">
        <v>240</v>
      </c>
      <c r="R2763" s="218" t="s">
        <v>249</v>
      </c>
      <c r="S2763" s="212">
        <v>44622.367060185185</v>
      </c>
    </row>
    <row r="2764" spans="1:19" x14ac:dyDescent="0.2">
      <c r="A2764" s="218" t="s">
        <v>258</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239</v>
      </c>
      <c r="Q2764" s="218" t="s">
        <v>240</v>
      </c>
      <c r="R2764" s="218" t="s">
        <v>249</v>
      </c>
      <c r="S2764" s="212">
        <v>44622.367060185185</v>
      </c>
    </row>
    <row r="2765" spans="1:19" x14ac:dyDescent="0.2">
      <c r="A2765" s="218" t="s">
        <v>258</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239</v>
      </c>
      <c r="Q2765" s="218" t="s">
        <v>240</v>
      </c>
      <c r="R2765" s="218" t="s">
        <v>249</v>
      </c>
      <c r="S2765" s="212">
        <v>44622.367060185185</v>
      </c>
    </row>
    <row r="2766" spans="1:19" x14ac:dyDescent="0.2">
      <c r="A2766" s="218" t="s">
        <v>258</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239</v>
      </c>
      <c r="Q2766" s="218" t="s">
        <v>240</v>
      </c>
      <c r="R2766" s="218" t="s">
        <v>249</v>
      </c>
      <c r="S2766" s="212">
        <v>44622.367060185185</v>
      </c>
    </row>
    <row r="2767" spans="1:19" x14ac:dyDescent="0.2">
      <c r="A2767" s="218" t="s">
        <v>258</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239</v>
      </c>
      <c r="Q2767" s="218" t="s">
        <v>240</v>
      </c>
      <c r="R2767" s="218" t="s">
        <v>249</v>
      </c>
      <c r="S2767" s="212">
        <v>44622.367060185185</v>
      </c>
    </row>
    <row r="2768" spans="1:19" x14ac:dyDescent="0.2">
      <c r="A2768" s="218" t="s">
        <v>258</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239</v>
      </c>
      <c r="Q2768" s="218" t="s">
        <v>240</v>
      </c>
      <c r="R2768" s="218" t="s">
        <v>249</v>
      </c>
      <c r="S2768" s="212">
        <v>44622.367060185185</v>
      </c>
    </row>
    <row r="2769" spans="1:19" x14ac:dyDescent="0.2">
      <c r="A2769" s="218" t="s">
        <v>258</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239</v>
      </c>
      <c r="Q2769" s="218" t="s">
        <v>240</v>
      </c>
      <c r="R2769" s="218" t="s">
        <v>249</v>
      </c>
      <c r="S2769" s="212">
        <v>44622.367060185185</v>
      </c>
    </row>
    <row r="2770" spans="1:19" x14ac:dyDescent="0.2">
      <c r="A2770" s="218" t="s">
        <v>258</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239</v>
      </c>
      <c r="Q2770" s="218" t="s">
        <v>240</v>
      </c>
      <c r="R2770" s="218" t="s">
        <v>249</v>
      </c>
      <c r="S2770" s="212">
        <v>44622.367060185185</v>
      </c>
    </row>
    <row r="2771" spans="1:19" x14ac:dyDescent="0.2">
      <c r="A2771" s="218" t="s">
        <v>258</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239</v>
      </c>
      <c r="Q2771" s="218" t="s">
        <v>240</v>
      </c>
      <c r="R2771" s="218" t="s">
        <v>249</v>
      </c>
      <c r="S2771" s="212">
        <v>44622.367060185185</v>
      </c>
    </row>
    <row r="2772" spans="1:19" x14ac:dyDescent="0.2">
      <c r="A2772" s="218" t="s">
        <v>258</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239</v>
      </c>
      <c r="Q2772" s="218" t="s">
        <v>240</v>
      </c>
      <c r="R2772" s="218" t="s">
        <v>249</v>
      </c>
      <c r="S2772" s="212">
        <v>44622.367060185185</v>
      </c>
    </row>
    <row r="2773" spans="1:19" x14ac:dyDescent="0.2">
      <c r="A2773" s="218" t="s">
        <v>258</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239</v>
      </c>
      <c r="Q2773" s="218" t="s">
        <v>240</v>
      </c>
      <c r="R2773" s="218" t="s">
        <v>249</v>
      </c>
      <c r="S2773" s="212">
        <v>44622.367060185185</v>
      </c>
    </row>
    <row r="2774" spans="1:19" x14ac:dyDescent="0.2">
      <c r="A2774" s="218" t="s">
        <v>258</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239</v>
      </c>
      <c r="Q2774" s="218" t="s">
        <v>240</v>
      </c>
      <c r="R2774" s="218" t="s">
        <v>249</v>
      </c>
      <c r="S2774" s="212">
        <v>44622.367060185185</v>
      </c>
    </row>
    <row r="2775" spans="1:19" x14ac:dyDescent="0.2">
      <c r="A2775" s="218" t="s">
        <v>258</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239</v>
      </c>
      <c r="Q2775" s="218" t="s">
        <v>240</v>
      </c>
      <c r="R2775" s="218" t="s">
        <v>249</v>
      </c>
      <c r="S2775" s="212">
        <v>44622.367060185185</v>
      </c>
    </row>
    <row r="2776" spans="1:19" x14ac:dyDescent="0.2">
      <c r="A2776" s="218" t="s">
        <v>258</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239</v>
      </c>
      <c r="Q2776" s="218" t="s">
        <v>240</v>
      </c>
      <c r="R2776" s="218" t="s">
        <v>249</v>
      </c>
      <c r="S2776" s="212">
        <v>44622.367060185185</v>
      </c>
    </row>
    <row r="2777" spans="1:19" x14ac:dyDescent="0.2">
      <c r="A2777" s="218" t="s">
        <v>258</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239</v>
      </c>
      <c r="Q2777" s="218" t="s">
        <v>240</v>
      </c>
      <c r="R2777" s="218" t="s">
        <v>249</v>
      </c>
      <c r="S2777" s="212">
        <v>44622.367060185185</v>
      </c>
    </row>
    <row r="2778" spans="1:19" x14ac:dyDescent="0.2">
      <c r="A2778" s="218" t="s">
        <v>258</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239</v>
      </c>
      <c r="Q2778" s="218" t="s">
        <v>240</v>
      </c>
      <c r="R2778" s="218" t="s">
        <v>249</v>
      </c>
      <c r="S2778" s="212">
        <v>44622.367060185185</v>
      </c>
    </row>
    <row r="2779" spans="1:19" x14ac:dyDescent="0.2">
      <c r="A2779" s="218" t="s">
        <v>258</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239</v>
      </c>
      <c r="Q2779" s="218" t="s">
        <v>240</v>
      </c>
      <c r="R2779" s="218" t="s">
        <v>249</v>
      </c>
      <c r="S2779" s="212">
        <v>44622.367060185185</v>
      </c>
    </row>
    <row r="2780" spans="1:19" x14ac:dyDescent="0.2">
      <c r="A2780" s="218" t="s">
        <v>258</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239</v>
      </c>
      <c r="Q2780" s="218" t="s">
        <v>240</v>
      </c>
      <c r="R2780" s="218" t="s">
        <v>249</v>
      </c>
      <c r="S2780" s="212">
        <v>44622.367060185185</v>
      </c>
    </row>
    <row r="2781" spans="1:19" x14ac:dyDescent="0.2">
      <c r="A2781" s="218" t="s">
        <v>258</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239</v>
      </c>
      <c r="Q2781" s="218" t="s">
        <v>240</v>
      </c>
      <c r="R2781" s="218" t="s">
        <v>249</v>
      </c>
      <c r="S2781" s="212">
        <v>44622.367060185185</v>
      </c>
    </row>
    <row r="2782" spans="1:19" x14ac:dyDescent="0.2">
      <c r="A2782" s="218" t="s">
        <v>258</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239</v>
      </c>
      <c r="Q2782" s="218" t="s">
        <v>240</v>
      </c>
      <c r="R2782" s="218" t="s">
        <v>249</v>
      </c>
      <c r="S2782" s="212">
        <v>44622.367060185185</v>
      </c>
    </row>
    <row r="2783" spans="1:19" x14ac:dyDescent="0.2">
      <c r="A2783" s="218" t="s">
        <v>258</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239</v>
      </c>
      <c r="Q2783" s="218" t="s">
        <v>240</v>
      </c>
      <c r="R2783" s="218" t="s">
        <v>249</v>
      </c>
      <c r="S2783" s="212">
        <v>44622.367060185185</v>
      </c>
    </row>
    <row r="2784" spans="1:19" x14ac:dyDescent="0.2">
      <c r="A2784" s="218" t="s">
        <v>258</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239</v>
      </c>
      <c r="Q2784" s="218" t="s">
        <v>240</v>
      </c>
      <c r="R2784" s="218" t="s">
        <v>249</v>
      </c>
      <c r="S2784" s="212">
        <v>44622.367060185185</v>
      </c>
    </row>
    <row r="2785" spans="1:19" x14ac:dyDescent="0.2">
      <c r="A2785" s="218" t="s">
        <v>258</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239</v>
      </c>
      <c r="Q2785" s="218" t="s">
        <v>240</v>
      </c>
      <c r="R2785" s="218" t="s">
        <v>249</v>
      </c>
      <c r="S2785" s="212">
        <v>44622.367060185185</v>
      </c>
    </row>
    <row r="2786" spans="1:19" x14ac:dyDescent="0.2">
      <c r="A2786" s="218" t="s">
        <v>258</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239</v>
      </c>
      <c r="Q2786" s="218" t="s">
        <v>240</v>
      </c>
      <c r="R2786" s="218" t="s">
        <v>249</v>
      </c>
      <c r="S2786" s="212">
        <v>44622.367060185185</v>
      </c>
    </row>
    <row r="2787" spans="1:19" x14ac:dyDescent="0.2">
      <c r="A2787" s="218" t="s">
        <v>258</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239</v>
      </c>
      <c r="Q2787" s="218" t="s">
        <v>240</v>
      </c>
      <c r="R2787" s="218" t="s">
        <v>249</v>
      </c>
      <c r="S2787" s="212">
        <v>44622.367060185185</v>
      </c>
    </row>
    <row r="2788" spans="1:19" x14ac:dyDescent="0.2">
      <c r="A2788" s="218" t="s">
        <v>258</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239</v>
      </c>
      <c r="Q2788" s="218" t="s">
        <v>240</v>
      </c>
      <c r="R2788" s="218" t="s">
        <v>249</v>
      </c>
      <c r="S2788" s="212">
        <v>44622.367060185185</v>
      </c>
    </row>
    <row r="2789" spans="1:19" x14ac:dyDescent="0.2">
      <c r="A2789" s="218" t="s">
        <v>258</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239</v>
      </c>
      <c r="Q2789" s="218" t="s">
        <v>240</v>
      </c>
      <c r="R2789" s="218" t="s">
        <v>249</v>
      </c>
      <c r="S2789" s="212">
        <v>44622.367060185185</v>
      </c>
    </row>
    <row r="2790" spans="1:19" x14ac:dyDescent="0.2">
      <c r="A2790" s="218" t="s">
        <v>258</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239</v>
      </c>
      <c r="Q2790" s="218" t="s">
        <v>240</v>
      </c>
      <c r="R2790" s="218" t="s">
        <v>249</v>
      </c>
      <c r="S2790" s="212">
        <v>44622.367060185185</v>
      </c>
    </row>
    <row r="2791" spans="1:19" x14ac:dyDescent="0.2">
      <c r="A2791" s="218" t="s">
        <v>258</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239</v>
      </c>
      <c r="Q2791" s="218" t="s">
        <v>240</v>
      </c>
      <c r="R2791" s="218" t="s">
        <v>249</v>
      </c>
      <c r="S2791" s="212">
        <v>44622.367060185185</v>
      </c>
    </row>
    <row r="2792" spans="1:19" x14ac:dyDescent="0.2">
      <c r="A2792" s="218" t="s">
        <v>258</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239</v>
      </c>
      <c r="Q2792" s="218" t="s">
        <v>240</v>
      </c>
      <c r="R2792" s="218" t="s">
        <v>249</v>
      </c>
      <c r="S2792" s="212">
        <v>44622.367060185185</v>
      </c>
    </row>
    <row r="2793" spans="1:19" x14ac:dyDescent="0.2">
      <c r="A2793" s="218" t="s">
        <v>258</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239</v>
      </c>
      <c r="Q2793" s="218" t="s">
        <v>240</v>
      </c>
      <c r="R2793" s="218" t="s">
        <v>249</v>
      </c>
      <c r="S2793" s="212">
        <v>44622.367060185185</v>
      </c>
    </row>
    <row r="2794" spans="1:19" x14ac:dyDescent="0.2">
      <c r="A2794" s="218" t="s">
        <v>258</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239</v>
      </c>
      <c r="Q2794" s="218" t="s">
        <v>240</v>
      </c>
      <c r="R2794" s="218" t="s">
        <v>249</v>
      </c>
      <c r="S2794" s="212">
        <v>44622.367060185185</v>
      </c>
    </row>
    <row r="2795" spans="1:19" x14ac:dyDescent="0.2">
      <c r="A2795" s="218" t="s">
        <v>258</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239</v>
      </c>
      <c r="Q2795" s="218" t="s">
        <v>240</v>
      </c>
      <c r="R2795" s="218" t="s">
        <v>249</v>
      </c>
      <c r="S2795" s="212">
        <v>44622.367060185185</v>
      </c>
    </row>
    <row r="2796" spans="1:19" x14ac:dyDescent="0.2">
      <c r="A2796" s="218" t="s">
        <v>258</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239</v>
      </c>
      <c r="Q2796" s="218" t="s">
        <v>240</v>
      </c>
      <c r="R2796" s="218" t="s">
        <v>249</v>
      </c>
      <c r="S2796" s="212">
        <v>44622.367060185185</v>
      </c>
    </row>
    <row r="2797" spans="1:19" x14ac:dyDescent="0.2">
      <c r="A2797" s="218" t="s">
        <v>258</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239</v>
      </c>
      <c r="Q2797" s="218" t="s">
        <v>240</v>
      </c>
      <c r="R2797" s="218" t="s">
        <v>249</v>
      </c>
      <c r="S2797" s="212">
        <v>44622.367060185185</v>
      </c>
    </row>
    <row r="2798" spans="1:19" x14ac:dyDescent="0.2">
      <c r="A2798" s="218" t="s">
        <v>258</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239</v>
      </c>
      <c r="Q2798" s="218" t="s">
        <v>240</v>
      </c>
      <c r="R2798" s="218" t="s">
        <v>249</v>
      </c>
      <c r="S2798" s="212">
        <v>44622.367060185185</v>
      </c>
    </row>
    <row r="2799" spans="1:19" x14ac:dyDescent="0.2">
      <c r="A2799" s="218" t="s">
        <v>258</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239</v>
      </c>
      <c r="Q2799" s="218" t="s">
        <v>240</v>
      </c>
      <c r="R2799" s="218" t="s">
        <v>249</v>
      </c>
      <c r="S2799" s="212">
        <v>44622.367060185185</v>
      </c>
    </row>
    <row r="2800" spans="1:19" x14ac:dyDescent="0.2">
      <c r="A2800" s="218" t="s">
        <v>258</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239</v>
      </c>
      <c r="Q2800" s="218" t="s">
        <v>240</v>
      </c>
      <c r="R2800" s="218" t="s">
        <v>249</v>
      </c>
      <c r="S2800" s="212">
        <v>44622.367060185185</v>
      </c>
    </row>
    <row r="2801" spans="1:19" x14ac:dyDescent="0.2">
      <c r="A2801" s="218" t="s">
        <v>258</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239</v>
      </c>
      <c r="Q2801" s="218" t="s">
        <v>240</v>
      </c>
      <c r="R2801" s="218" t="s">
        <v>249</v>
      </c>
      <c r="S2801" s="212">
        <v>44622.367060185185</v>
      </c>
    </row>
    <row r="2802" spans="1:19" x14ac:dyDescent="0.2">
      <c r="A2802" s="218" t="s">
        <v>258</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239</v>
      </c>
      <c r="Q2802" s="218" t="s">
        <v>240</v>
      </c>
      <c r="R2802" s="218" t="s">
        <v>249</v>
      </c>
      <c r="S2802" s="212">
        <v>44622.367060185185</v>
      </c>
    </row>
    <row r="2803" spans="1:19" x14ac:dyDescent="0.2">
      <c r="A2803" s="218" t="s">
        <v>258</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239</v>
      </c>
      <c r="Q2803" s="218" t="s">
        <v>240</v>
      </c>
      <c r="R2803" s="218" t="s">
        <v>249</v>
      </c>
      <c r="S2803" s="212">
        <v>44622.367060185185</v>
      </c>
    </row>
    <row r="2804" spans="1:19" x14ac:dyDescent="0.2">
      <c r="A2804" s="218" t="s">
        <v>258</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239</v>
      </c>
      <c r="Q2804" s="218" t="s">
        <v>240</v>
      </c>
      <c r="R2804" s="218" t="s">
        <v>249</v>
      </c>
      <c r="S2804" s="212">
        <v>44622.367060185185</v>
      </c>
    </row>
    <row r="2805" spans="1:19" x14ac:dyDescent="0.2">
      <c r="A2805" s="218" t="s">
        <v>258</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239</v>
      </c>
      <c r="Q2805" s="218" t="s">
        <v>240</v>
      </c>
      <c r="R2805" s="218" t="s">
        <v>249</v>
      </c>
      <c r="S2805" s="212">
        <v>44622.367060185185</v>
      </c>
    </row>
    <row r="2806" spans="1:19" x14ac:dyDescent="0.2">
      <c r="A2806" s="218" t="s">
        <v>258</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239</v>
      </c>
      <c r="Q2806" s="218" t="s">
        <v>240</v>
      </c>
      <c r="R2806" s="218" t="s">
        <v>249</v>
      </c>
      <c r="S2806" s="212">
        <v>44622.367060185185</v>
      </c>
    </row>
    <row r="2807" spans="1:19" x14ac:dyDescent="0.2">
      <c r="A2807" s="218" t="s">
        <v>258</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239</v>
      </c>
      <c r="Q2807" s="218" t="s">
        <v>240</v>
      </c>
      <c r="R2807" s="218" t="s">
        <v>249</v>
      </c>
      <c r="S2807" s="212">
        <v>44622.367060185185</v>
      </c>
    </row>
    <row r="2808" spans="1:19" x14ac:dyDescent="0.2">
      <c r="A2808" s="218" t="s">
        <v>258</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239</v>
      </c>
      <c r="Q2808" s="218" t="s">
        <v>240</v>
      </c>
      <c r="R2808" s="218" t="s">
        <v>249</v>
      </c>
      <c r="S2808" s="212">
        <v>44622.367060185185</v>
      </c>
    </row>
    <row r="2809" spans="1:19" x14ac:dyDescent="0.2">
      <c r="A2809" s="218" t="s">
        <v>258</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239</v>
      </c>
      <c r="Q2809" s="218" t="s">
        <v>240</v>
      </c>
      <c r="R2809" s="218" t="s">
        <v>249</v>
      </c>
      <c r="S2809" s="212">
        <v>44622.367060185185</v>
      </c>
    </row>
    <row r="2810" spans="1:19" x14ac:dyDescent="0.2">
      <c r="A2810" s="218" t="s">
        <v>258</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239</v>
      </c>
      <c r="Q2810" s="218" t="s">
        <v>240</v>
      </c>
      <c r="R2810" s="218" t="s">
        <v>249</v>
      </c>
      <c r="S2810" s="212">
        <v>44622.367060185185</v>
      </c>
    </row>
    <row r="2811" spans="1:19" x14ac:dyDescent="0.2">
      <c r="A2811" s="218" t="s">
        <v>258</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239</v>
      </c>
      <c r="Q2811" s="218" t="s">
        <v>240</v>
      </c>
      <c r="R2811" s="218" t="s">
        <v>249</v>
      </c>
      <c r="S2811" s="212">
        <v>44622.367060185185</v>
      </c>
    </row>
    <row r="2812" spans="1:19" x14ac:dyDescent="0.2">
      <c r="A2812" s="218" t="s">
        <v>258</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239</v>
      </c>
      <c r="Q2812" s="218" t="s">
        <v>240</v>
      </c>
      <c r="R2812" s="218" t="s">
        <v>249</v>
      </c>
      <c r="S2812" s="212">
        <v>44622.367060185185</v>
      </c>
    </row>
    <row r="2813" spans="1:19" x14ac:dyDescent="0.2">
      <c r="A2813" s="218" t="s">
        <v>258</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239</v>
      </c>
      <c r="Q2813" s="218" t="s">
        <v>240</v>
      </c>
      <c r="R2813" s="218" t="s">
        <v>249</v>
      </c>
      <c r="S2813" s="212">
        <v>44622.367060185185</v>
      </c>
    </row>
    <row r="2814" spans="1:19" x14ac:dyDescent="0.2">
      <c r="A2814" s="218" t="s">
        <v>258</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239</v>
      </c>
      <c r="Q2814" s="218" t="s">
        <v>240</v>
      </c>
      <c r="R2814" s="218" t="s">
        <v>249</v>
      </c>
      <c r="S2814" s="212">
        <v>44622.367060185185</v>
      </c>
    </row>
    <row r="2815" spans="1:19" x14ac:dyDescent="0.2">
      <c r="A2815" s="218" t="s">
        <v>258</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239</v>
      </c>
      <c r="Q2815" s="218" t="s">
        <v>240</v>
      </c>
      <c r="R2815" s="218" t="s">
        <v>249</v>
      </c>
      <c r="S2815" s="212">
        <v>44622.367060185185</v>
      </c>
    </row>
    <row r="2816" spans="1:19" x14ac:dyDescent="0.2">
      <c r="A2816" s="218" t="s">
        <v>258</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239</v>
      </c>
      <c r="Q2816" s="218" t="s">
        <v>240</v>
      </c>
      <c r="R2816" s="218" t="s">
        <v>249</v>
      </c>
      <c r="S2816" s="212">
        <v>44622.367060185185</v>
      </c>
    </row>
    <row r="2817" spans="1:19" x14ac:dyDescent="0.2">
      <c r="A2817" s="218" t="s">
        <v>258</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239</v>
      </c>
      <c r="Q2817" s="218" t="s">
        <v>240</v>
      </c>
      <c r="R2817" s="218" t="s">
        <v>249</v>
      </c>
      <c r="S2817" s="212">
        <v>44622.367060185185</v>
      </c>
    </row>
    <row r="2818" spans="1:19" x14ac:dyDescent="0.2">
      <c r="A2818" s="218" t="s">
        <v>258</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239</v>
      </c>
      <c r="Q2818" s="218" t="s">
        <v>240</v>
      </c>
      <c r="R2818" s="218" t="s">
        <v>249</v>
      </c>
      <c r="S2818" s="212">
        <v>44622.367060185185</v>
      </c>
    </row>
    <row r="2819" spans="1:19" x14ac:dyDescent="0.2">
      <c r="A2819" s="218" t="s">
        <v>258</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239</v>
      </c>
      <c r="Q2819" s="218" t="s">
        <v>240</v>
      </c>
      <c r="R2819" s="218" t="s">
        <v>249</v>
      </c>
      <c r="S2819" s="212">
        <v>44622.367060185185</v>
      </c>
    </row>
    <row r="2820" spans="1:19" x14ac:dyDescent="0.2">
      <c r="A2820" s="218" t="s">
        <v>258</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239</v>
      </c>
      <c r="Q2820" s="218" t="s">
        <v>240</v>
      </c>
      <c r="R2820" s="218" t="s">
        <v>249</v>
      </c>
      <c r="S2820" s="212">
        <v>44622.367060185185</v>
      </c>
    </row>
    <row r="2821" spans="1:19" x14ac:dyDescent="0.2">
      <c r="A2821" s="218" t="s">
        <v>258</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239</v>
      </c>
      <c r="Q2821" s="218" t="s">
        <v>240</v>
      </c>
      <c r="R2821" s="218" t="s">
        <v>249</v>
      </c>
      <c r="S2821" s="212">
        <v>44622.367060185185</v>
      </c>
    </row>
    <row r="2822" spans="1:19" x14ac:dyDescent="0.2">
      <c r="A2822" s="218" t="s">
        <v>258</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239</v>
      </c>
      <c r="Q2822" s="218" t="s">
        <v>240</v>
      </c>
      <c r="R2822" s="218" t="s">
        <v>249</v>
      </c>
      <c r="S2822" s="212">
        <v>44622.367060185185</v>
      </c>
    </row>
    <row r="2823" spans="1:19" x14ac:dyDescent="0.2">
      <c r="A2823" s="218" t="s">
        <v>258</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239</v>
      </c>
      <c r="Q2823" s="218" t="s">
        <v>240</v>
      </c>
      <c r="R2823" s="218" t="s">
        <v>249</v>
      </c>
      <c r="S2823" s="212">
        <v>44622.367060185185</v>
      </c>
    </row>
    <row r="2824" spans="1:19" x14ac:dyDescent="0.2">
      <c r="A2824" s="218" t="s">
        <v>258</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239</v>
      </c>
      <c r="Q2824" s="218" t="s">
        <v>240</v>
      </c>
      <c r="R2824" s="218" t="s">
        <v>249</v>
      </c>
      <c r="S2824" s="212">
        <v>44622.367060185185</v>
      </c>
    </row>
    <row r="2825" spans="1:19" x14ac:dyDescent="0.2">
      <c r="A2825" s="218" t="s">
        <v>258</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239</v>
      </c>
      <c r="Q2825" s="218" t="s">
        <v>240</v>
      </c>
      <c r="R2825" s="218" t="s">
        <v>249</v>
      </c>
      <c r="S2825" s="212">
        <v>44622.367060185185</v>
      </c>
    </row>
    <row r="2826" spans="1:19" x14ac:dyDescent="0.2">
      <c r="A2826" s="218" t="s">
        <v>258</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239</v>
      </c>
      <c r="Q2826" s="218" t="s">
        <v>240</v>
      </c>
      <c r="R2826" s="218" t="s">
        <v>249</v>
      </c>
      <c r="S2826" s="212">
        <v>44622.367060185185</v>
      </c>
    </row>
    <row r="2827" spans="1:19" x14ac:dyDescent="0.2">
      <c r="A2827" s="218" t="s">
        <v>258</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239</v>
      </c>
      <c r="Q2827" s="218" t="s">
        <v>240</v>
      </c>
      <c r="R2827" s="218" t="s">
        <v>249</v>
      </c>
      <c r="S2827" s="212">
        <v>44622.367060185185</v>
      </c>
    </row>
    <row r="2828" spans="1:19" x14ac:dyDescent="0.2">
      <c r="A2828" s="218" t="s">
        <v>258</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239</v>
      </c>
      <c r="Q2828" s="218" t="s">
        <v>240</v>
      </c>
      <c r="R2828" s="218" t="s">
        <v>249</v>
      </c>
      <c r="S2828" s="212">
        <v>44622.367060185185</v>
      </c>
    </row>
    <row r="2829" spans="1:19" x14ac:dyDescent="0.2">
      <c r="A2829" s="218" t="s">
        <v>258</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239</v>
      </c>
      <c r="Q2829" s="218" t="s">
        <v>240</v>
      </c>
      <c r="R2829" s="218" t="s">
        <v>249</v>
      </c>
      <c r="S2829" s="212">
        <v>44622.367060185185</v>
      </c>
    </row>
    <row r="2830" spans="1:19" x14ac:dyDescent="0.2">
      <c r="A2830" s="218" t="s">
        <v>258</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239</v>
      </c>
      <c r="Q2830" s="218" t="s">
        <v>240</v>
      </c>
      <c r="R2830" s="218" t="s">
        <v>249</v>
      </c>
      <c r="S2830" s="212">
        <v>44622.367060185185</v>
      </c>
    </row>
    <row r="2831" spans="1:19" x14ac:dyDescent="0.2">
      <c r="A2831" s="218" t="s">
        <v>258</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239</v>
      </c>
      <c r="Q2831" s="218" t="s">
        <v>240</v>
      </c>
      <c r="R2831" s="218" t="s">
        <v>249</v>
      </c>
      <c r="S2831" s="212">
        <v>44622.367060185185</v>
      </c>
    </row>
    <row r="2832" spans="1:19" x14ac:dyDescent="0.2">
      <c r="A2832" s="218" t="s">
        <v>258</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239</v>
      </c>
      <c r="Q2832" s="218" t="s">
        <v>240</v>
      </c>
      <c r="R2832" s="218" t="s">
        <v>249</v>
      </c>
      <c r="S2832" s="212">
        <v>44622.367060185185</v>
      </c>
    </row>
    <row r="2833" spans="1:19" x14ac:dyDescent="0.2">
      <c r="A2833" s="218" t="s">
        <v>258</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239</v>
      </c>
      <c r="Q2833" s="218" t="s">
        <v>240</v>
      </c>
      <c r="R2833" s="218" t="s">
        <v>249</v>
      </c>
      <c r="S2833" s="212">
        <v>44622.367060185185</v>
      </c>
    </row>
    <row r="2834" spans="1:19" x14ac:dyDescent="0.2">
      <c r="A2834" s="218" t="s">
        <v>258</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239</v>
      </c>
      <c r="Q2834" s="218" t="s">
        <v>240</v>
      </c>
      <c r="R2834" s="218" t="s">
        <v>249</v>
      </c>
      <c r="S2834" s="212">
        <v>44622.367060185185</v>
      </c>
    </row>
    <row r="2835" spans="1:19" x14ac:dyDescent="0.2">
      <c r="A2835" s="218" t="s">
        <v>258</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239</v>
      </c>
      <c r="Q2835" s="218" t="s">
        <v>240</v>
      </c>
      <c r="R2835" s="218" t="s">
        <v>249</v>
      </c>
      <c r="S2835" s="212">
        <v>44622.367060185185</v>
      </c>
    </row>
    <row r="2836" spans="1:19" x14ac:dyDescent="0.2">
      <c r="A2836" s="218" t="s">
        <v>258</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239</v>
      </c>
      <c r="Q2836" s="218" t="s">
        <v>240</v>
      </c>
      <c r="R2836" s="218" t="s">
        <v>249</v>
      </c>
      <c r="S2836" s="212">
        <v>44622.367060185185</v>
      </c>
    </row>
    <row r="2837" spans="1:19" x14ac:dyDescent="0.2">
      <c r="A2837" s="218" t="s">
        <v>258</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239</v>
      </c>
      <c r="Q2837" s="218" t="s">
        <v>240</v>
      </c>
      <c r="R2837" s="218" t="s">
        <v>249</v>
      </c>
      <c r="S2837" s="212">
        <v>44622.367442129631</v>
      </c>
    </row>
    <row r="2838" spans="1:19" x14ac:dyDescent="0.2">
      <c r="A2838" s="218" t="s">
        <v>258</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239</v>
      </c>
      <c r="Q2838" s="218" t="s">
        <v>240</v>
      </c>
      <c r="R2838" s="218" t="s">
        <v>249</v>
      </c>
      <c r="S2838" s="212">
        <v>44622.367442129631</v>
      </c>
    </row>
    <row r="2839" spans="1:19" x14ac:dyDescent="0.2">
      <c r="A2839" s="218" t="s">
        <v>258</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239</v>
      </c>
      <c r="Q2839" s="218" t="s">
        <v>240</v>
      </c>
      <c r="R2839" s="218" t="s">
        <v>249</v>
      </c>
      <c r="S2839" s="212">
        <v>44622.367442129631</v>
      </c>
    </row>
    <row r="2840" spans="1:19" x14ac:dyDescent="0.2">
      <c r="A2840" s="218" t="s">
        <v>258</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239</v>
      </c>
      <c r="Q2840" s="218" t="s">
        <v>240</v>
      </c>
      <c r="R2840" s="218" t="s">
        <v>249</v>
      </c>
      <c r="S2840" s="212">
        <v>44622.367442129631</v>
      </c>
    </row>
    <row r="2841" spans="1:19" x14ac:dyDescent="0.2">
      <c r="A2841" s="218" t="s">
        <v>258</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239</v>
      </c>
      <c r="Q2841" s="218" t="s">
        <v>240</v>
      </c>
      <c r="R2841" s="218" t="s">
        <v>249</v>
      </c>
      <c r="S2841" s="212">
        <v>44622.367442129631</v>
      </c>
    </row>
    <row r="2842" spans="1:19" x14ac:dyDescent="0.2">
      <c r="A2842" s="218" t="s">
        <v>258</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239</v>
      </c>
      <c r="Q2842" s="218" t="s">
        <v>240</v>
      </c>
      <c r="R2842" s="218" t="s">
        <v>249</v>
      </c>
      <c r="S2842" s="212">
        <v>44622.367442129631</v>
      </c>
    </row>
    <row r="2843" spans="1:19" x14ac:dyDescent="0.2">
      <c r="A2843" s="218" t="s">
        <v>258</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239</v>
      </c>
      <c r="Q2843" s="218" t="s">
        <v>240</v>
      </c>
      <c r="R2843" s="218" t="s">
        <v>249</v>
      </c>
      <c r="S2843" s="212">
        <v>44622.367442129631</v>
      </c>
    </row>
    <row r="2844" spans="1:19" x14ac:dyDescent="0.2">
      <c r="A2844" s="218" t="s">
        <v>258</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239</v>
      </c>
      <c r="Q2844" s="218" t="s">
        <v>240</v>
      </c>
      <c r="R2844" s="218" t="s">
        <v>249</v>
      </c>
      <c r="S2844" s="212">
        <v>44622.367442129631</v>
      </c>
    </row>
    <row r="2845" spans="1:19" x14ac:dyDescent="0.2">
      <c r="A2845" s="218" t="s">
        <v>258</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239</v>
      </c>
      <c r="Q2845" s="218" t="s">
        <v>240</v>
      </c>
      <c r="R2845" s="218" t="s">
        <v>249</v>
      </c>
      <c r="S2845" s="212">
        <v>44622.367442129631</v>
      </c>
    </row>
    <row r="2846" spans="1:19" x14ac:dyDescent="0.2">
      <c r="A2846" s="218" t="s">
        <v>258</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239</v>
      </c>
      <c r="Q2846" s="218" t="s">
        <v>240</v>
      </c>
      <c r="R2846" s="218" t="s">
        <v>249</v>
      </c>
      <c r="S2846" s="212">
        <v>44622.367442129631</v>
      </c>
    </row>
    <row r="2847" spans="1:19" x14ac:dyDescent="0.2">
      <c r="A2847" s="218" t="s">
        <v>258</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239</v>
      </c>
      <c r="Q2847" s="218" t="s">
        <v>240</v>
      </c>
      <c r="R2847" s="218" t="s">
        <v>249</v>
      </c>
      <c r="S2847" s="212">
        <v>44622.367442129631</v>
      </c>
    </row>
    <row r="2848" spans="1:19" x14ac:dyDescent="0.2">
      <c r="A2848" s="218" t="s">
        <v>258</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239</v>
      </c>
      <c r="Q2848" s="218" t="s">
        <v>240</v>
      </c>
      <c r="R2848" s="218" t="s">
        <v>249</v>
      </c>
      <c r="S2848" s="212">
        <v>44622.367442129631</v>
      </c>
    </row>
    <row r="2849" spans="1:19" x14ac:dyDescent="0.2">
      <c r="A2849" s="218" t="s">
        <v>258</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239</v>
      </c>
      <c r="Q2849" s="218" t="s">
        <v>240</v>
      </c>
      <c r="R2849" s="218" t="s">
        <v>249</v>
      </c>
      <c r="S2849" s="212">
        <v>44622.367442129631</v>
      </c>
    </row>
    <row r="2850" spans="1:19" x14ac:dyDescent="0.2">
      <c r="A2850" s="218" t="s">
        <v>258</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239</v>
      </c>
      <c r="Q2850" s="218" t="s">
        <v>240</v>
      </c>
      <c r="R2850" s="218" t="s">
        <v>249</v>
      </c>
      <c r="S2850" s="212">
        <v>44622.367442129631</v>
      </c>
    </row>
    <row r="2851" spans="1:19" x14ac:dyDescent="0.2">
      <c r="A2851" s="218" t="s">
        <v>258</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239</v>
      </c>
      <c r="Q2851" s="218" t="s">
        <v>240</v>
      </c>
      <c r="R2851" s="218" t="s">
        <v>249</v>
      </c>
      <c r="S2851" s="212">
        <v>44622.367442129631</v>
      </c>
    </row>
    <row r="2852" spans="1:19" x14ac:dyDescent="0.2">
      <c r="A2852" s="218" t="s">
        <v>258</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239</v>
      </c>
      <c r="Q2852" s="218" t="s">
        <v>240</v>
      </c>
      <c r="R2852" s="218" t="s">
        <v>249</v>
      </c>
      <c r="S2852" s="212">
        <v>44622.367442129631</v>
      </c>
    </row>
    <row r="2853" spans="1:19" x14ac:dyDescent="0.2">
      <c r="A2853" s="218" t="s">
        <v>258</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239</v>
      </c>
      <c r="Q2853" s="218" t="s">
        <v>240</v>
      </c>
      <c r="R2853" s="218" t="s">
        <v>249</v>
      </c>
      <c r="S2853" s="212">
        <v>44622.367442129631</v>
      </c>
    </row>
    <row r="2854" spans="1:19" x14ac:dyDescent="0.2">
      <c r="A2854" s="218" t="s">
        <v>258</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239</v>
      </c>
      <c r="Q2854" s="218" t="s">
        <v>240</v>
      </c>
      <c r="R2854" s="218" t="s">
        <v>249</v>
      </c>
      <c r="S2854" s="212">
        <v>44622.367442129631</v>
      </c>
    </row>
    <row r="2855" spans="1:19" x14ac:dyDescent="0.2">
      <c r="A2855" s="218" t="s">
        <v>258</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239</v>
      </c>
      <c r="Q2855" s="218" t="s">
        <v>240</v>
      </c>
      <c r="R2855" s="218" t="s">
        <v>249</v>
      </c>
      <c r="S2855" s="212">
        <v>44622.367442129631</v>
      </c>
    </row>
    <row r="2856" spans="1:19" x14ac:dyDescent="0.2">
      <c r="A2856" s="218" t="s">
        <v>258</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239</v>
      </c>
      <c r="Q2856" s="218" t="s">
        <v>240</v>
      </c>
      <c r="R2856" s="218" t="s">
        <v>249</v>
      </c>
      <c r="S2856" s="212">
        <v>44622.367442129631</v>
      </c>
    </row>
    <row r="2857" spans="1:19" x14ac:dyDescent="0.2">
      <c r="A2857" s="218" t="s">
        <v>258</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239</v>
      </c>
      <c r="Q2857" s="218" t="s">
        <v>240</v>
      </c>
      <c r="R2857" s="218" t="s">
        <v>249</v>
      </c>
      <c r="S2857" s="212">
        <v>44622.367442129631</v>
      </c>
    </row>
    <row r="2858" spans="1:19" x14ac:dyDescent="0.2">
      <c r="A2858" s="218" t="s">
        <v>258</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239</v>
      </c>
      <c r="Q2858" s="218" t="s">
        <v>240</v>
      </c>
      <c r="R2858" s="218" t="s">
        <v>249</v>
      </c>
      <c r="S2858" s="212">
        <v>44622.367442129631</v>
      </c>
    </row>
    <row r="2859" spans="1:19" x14ac:dyDescent="0.2">
      <c r="A2859" s="218" t="s">
        <v>258</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239</v>
      </c>
      <c r="Q2859" s="218" t="s">
        <v>240</v>
      </c>
      <c r="R2859" s="218" t="s">
        <v>249</v>
      </c>
      <c r="S2859" s="212">
        <v>44622.367442129631</v>
      </c>
    </row>
    <row r="2860" spans="1:19" x14ac:dyDescent="0.2">
      <c r="A2860" s="218" t="s">
        <v>258</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239</v>
      </c>
      <c r="Q2860" s="218" t="s">
        <v>240</v>
      </c>
      <c r="R2860" s="218" t="s">
        <v>249</v>
      </c>
      <c r="S2860" s="212">
        <v>44622.367442129631</v>
      </c>
    </row>
    <row r="2861" spans="1:19" x14ac:dyDescent="0.2">
      <c r="A2861" s="218" t="s">
        <v>258</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239</v>
      </c>
      <c r="Q2861" s="218" t="s">
        <v>240</v>
      </c>
      <c r="R2861" s="218" t="s">
        <v>249</v>
      </c>
      <c r="S2861" s="212">
        <v>44622.367442129631</v>
      </c>
    </row>
    <row r="2862" spans="1:19" x14ac:dyDescent="0.2">
      <c r="A2862" s="218" t="s">
        <v>258</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239</v>
      </c>
      <c r="Q2862" s="218" t="s">
        <v>240</v>
      </c>
      <c r="R2862" s="218" t="s">
        <v>249</v>
      </c>
      <c r="S2862" s="212">
        <v>44622.367442129631</v>
      </c>
    </row>
    <row r="2863" spans="1:19" x14ac:dyDescent="0.2">
      <c r="A2863" s="218" t="s">
        <v>258</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239</v>
      </c>
      <c r="Q2863" s="218" t="s">
        <v>240</v>
      </c>
      <c r="R2863" s="218" t="s">
        <v>249</v>
      </c>
      <c r="S2863" s="212">
        <v>44622.367442129631</v>
      </c>
    </row>
    <row r="2864" spans="1:19" x14ac:dyDescent="0.2">
      <c r="A2864" s="218" t="s">
        <v>258</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239</v>
      </c>
      <c r="Q2864" s="218" t="s">
        <v>240</v>
      </c>
      <c r="R2864" s="218" t="s">
        <v>249</v>
      </c>
      <c r="S2864" s="212">
        <v>44622.367442129631</v>
      </c>
    </row>
    <row r="2865" spans="1:19" x14ac:dyDescent="0.2">
      <c r="A2865" s="218" t="s">
        <v>258</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239</v>
      </c>
      <c r="Q2865" s="218" t="s">
        <v>240</v>
      </c>
      <c r="R2865" s="218" t="s">
        <v>249</v>
      </c>
      <c r="S2865" s="212">
        <v>44622.367442129631</v>
      </c>
    </row>
    <row r="2866" spans="1:19" x14ac:dyDescent="0.2">
      <c r="A2866" s="218" t="s">
        <v>258</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239</v>
      </c>
      <c r="Q2866" s="218" t="s">
        <v>240</v>
      </c>
      <c r="R2866" s="218" t="s">
        <v>249</v>
      </c>
      <c r="S2866" s="212">
        <v>44622.367442129631</v>
      </c>
    </row>
    <row r="2867" spans="1:19" x14ac:dyDescent="0.2">
      <c r="A2867" s="218" t="s">
        <v>258</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239</v>
      </c>
      <c r="Q2867" s="218" t="s">
        <v>240</v>
      </c>
      <c r="R2867" s="218" t="s">
        <v>249</v>
      </c>
      <c r="S2867" s="212">
        <v>44622.367442129631</v>
      </c>
    </row>
    <row r="2868" spans="1:19" x14ac:dyDescent="0.2">
      <c r="A2868" s="218" t="s">
        <v>258</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239</v>
      </c>
      <c r="Q2868" s="218" t="s">
        <v>240</v>
      </c>
      <c r="R2868" s="218" t="s">
        <v>249</v>
      </c>
      <c r="S2868" s="212">
        <v>44622.367442129631</v>
      </c>
    </row>
    <row r="2869" spans="1:19" x14ac:dyDescent="0.2">
      <c r="A2869" s="218" t="s">
        <v>258</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239</v>
      </c>
      <c r="Q2869" s="218" t="s">
        <v>240</v>
      </c>
      <c r="R2869" s="218" t="s">
        <v>249</v>
      </c>
      <c r="S2869" s="212">
        <v>44622.367442129631</v>
      </c>
    </row>
    <row r="2870" spans="1:19" x14ac:dyDescent="0.2">
      <c r="A2870" s="218" t="s">
        <v>258</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239</v>
      </c>
      <c r="Q2870" s="218" t="s">
        <v>240</v>
      </c>
      <c r="R2870" s="218" t="s">
        <v>249</v>
      </c>
      <c r="S2870" s="212">
        <v>44622.367442129631</v>
      </c>
    </row>
    <row r="2871" spans="1:19" x14ac:dyDescent="0.2">
      <c r="A2871" s="218" t="s">
        <v>258</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239</v>
      </c>
      <c r="Q2871" s="218" t="s">
        <v>240</v>
      </c>
      <c r="R2871" s="218" t="s">
        <v>249</v>
      </c>
      <c r="S2871" s="212">
        <v>44622.367442129631</v>
      </c>
    </row>
    <row r="2872" spans="1:19" x14ac:dyDescent="0.2">
      <c r="A2872" s="218" t="s">
        <v>258</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239</v>
      </c>
      <c r="Q2872" s="218" t="s">
        <v>240</v>
      </c>
      <c r="R2872" s="218" t="s">
        <v>249</v>
      </c>
      <c r="S2872" s="212">
        <v>44622.367442129631</v>
      </c>
    </row>
    <row r="2873" spans="1:19" x14ac:dyDescent="0.2">
      <c r="A2873" s="218" t="s">
        <v>258</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239</v>
      </c>
      <c r="Q2873" s="218" t="s">
        <v>240</v>
      </c>
      <c r="R2873" s="218" t="s">
        <v>249</v>
      </c>
      <c r="S2873" s="212">
        <v>44622.367442129631</v>
      </c>
    </row>
    <row r="2874" spans="1:19" x14ac:dyDescent="0.2">
      <c r="A2874" s="218" t="s">
        <v>258</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239</v>
      </c>
      <c r="Q2874" s="218" t="s">
        <v>240</v>
      </c>
      <c r="R2874" s="218" t="s">
        <v>249</v>
      </c>
      <c r="S2874" s="212">
        <v>44622.367442129631</v>
      </c>
    </row>
    <row r="2875" spans="1:19" x14ac:dyDescent="0.2">
      <c r="A2875" s="218" t="s">
        <v>258</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239</v>
      </c>
      <c r="Q2875" s="218" t="s">
        <v>240</v>
      </c>
      <c r="R2875" s="218" t="s">
        <v>249</v>
      </c>
      <c r="S2875" s="212">
        <v>44622.367442129631</v>
      </c>
    </row>
    <row r="2876" spans="1:19" x14ac:dyDescent="0.2">
      <c r="A2876" s="218" t="s">
        <v>258</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239</v>
      </c>
      <c r="Q2876" s="218" t="s">
        <v>240</v>
      </c>
      <c r="R2876" s="218" t="s">
        <v>249</v>
      </c>
      <c r="S2876" s="212">
        <v>44622.367442129631</v>
      </c>
    </row>
    <row r="2877" spans="1:19" x14ac:dyDescent="0.2">
      <c r="A2877" s="218" t="s">
        <v>258</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239</v>
      </c>
      <c r="Q2877" s="218" t="s">
        <v>240</v>
      </c>
      <c r="R2877" s="218" t="s">
        <v>249</v>
      </c>
      <c r="S2877" s="212">
        <v>44622.367442129631</v>
      </c>
    </row>
    <row r="2878" spans="1:19" x14ac:dyDescent="0.2">
      <c r="A2878" s="218" t="s">
        <v>258</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239</v>
      </c>
      <c r="Q2878" s="218" t="s">
        <v>240</v>
      </c>
      <c r="R2878" s="218" t="s">
        <v>249</v>
      </c>
      <c r="S2878" s="212">
        <v>44622.367442129631</v>
      </c>
    </row>
    <row r="2879" spans="1:19" x14ac:dyDescent="0.2">
      <c r="A2879" s="218" t="s">
        <v>258</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239</v>
      </c>
      <c r="Q2879" s="218" t="s">
        <v>240</v>
      </c>
      <c r="R2879" s="218" t="s">
        <v>249</v>
      </c>
      <c r="S2879" s="212">
        <v>44622.367442129631</v>
      </c>
    </row>
    <row r="2880" spans="1:19" x14ac:dyDescent="0.2">
      <c r="A2880" s="218" t="s">
        <v>258</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239</v>
      </c>
      <c r="Q2880" s="218" t="s">
        <v>240</v>
      </c>
      <c r="R2880" s="218" t="s">
        <v>249</v>
      </c>
      <c r="S2880" s="212">
        <v>44622.367442129631</v>
      </c>
    </row>
    <row r="2881" spans="1:19" x14ac:dyDescent="0.2">
      <c r="A2881" s="218" t="s">
        <v>258</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239</v>
      </c>
      <c r="Q2881" s="218" t="s">
        <v>240</v>
      </c>
      <c r="R2881" s="218" t="s">
        <v>249</v>
      </c>
      <c r="S2881" s="212">
        <v>44622.367442129631</v>
      </c>
    </row>
    <row r="2882" spans="1:19" x14ac:dyDescent="0.2">
      <c r="A2882" s="218" t="s">
        <v>258</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239</v>
      </c>
      <c r="Q2882" s="218" t="s">
        <v>240</v>
      </c>
      <c r="R2882" s="218" t="s">
        <v>249</v>
      </c>
      <c r="S2882" s="212">
        <v>44622.367442129631</v>
      </c>
    </row>
    <row r="2883" spans="1:19" x14ac:dyDescent="0.2">
      <c r="A2883" s="218" t="s">
        <v>258</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239</v>
      </c>
      <c r="Q2883" s="218" t="s">
        <v>240</v>
      </c>
      <c r="R2883" s="218" t="s">
        <v>249</v>
      </c>
      <c r="S2883" s="212">
        <v>44622.367442129631</v>
      </c>
    </row>
    <row r="2884" spans="1:19" x14ac:dyDescent="0.2">
      <c r="A2884" s="218" t="s">
        <v>258</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239</v>
      </c>
      <c r="Q2884" s="218" t="s">
        <v>240</v>
      </c>
      <c r="R2884" s="218" t="s">
        <v>249</v>
      </c>
      <c r="S2884" s="212">
        <v>44622.367442129631</v>
      </c>
    </row>
    <row r="2885" spans="1:19" x14ac:dyDescent="0.2">
      <c r="A2885" s="218" t="s">
        <v>258</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239</v>
      </c>
      <c r="Q2885" s="218" t="s">
        <v>240</v>
      </c>
      <c r="R2885" s="218" t="s">
        <v>249</v>
      </c>
      <c r="S2885" s="212">
        <v>44622.367442129631</v>
      </c>
    </row>
    <row r="2886" spans="1:19" x14ac:dyDescent="0.2">
      <c r="A2886" s="218" t="s">
        <v>258</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239</v>
      </c>
      <c r="Q2886" s="218" t="s">
        <v>240</v>
      </c>
      <c r="R2886" s="218" t="s">
        <v>249</v>
      </c>
      <c r="S2886" s="212">
        <v>44622.367442129631</v>
      </c>
    </row>
    <row r="2887" spans="1:19" x14ac:dyDescent="0.2">
      <c r="A2887" s="218" t="s">
        <v>258</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239</v>
      </c>
      <c r="Q2887" s="218" t="s">
        <v>240</v>
      </c>
      <c r="R2887" s="218" t="s">
        <v>249</v>
      </c>
      <c r="S2887" s="212">
        <v>44622.367442129631</v>
      </c>
    </row>
    <row r="2888" spans="1:19" x14ac:dyDescent="0.2">
      <c r="A2888" s="218" t="s">
        <v>258</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239</v>
      </c>
      <c r="Q2888" s="218" t="s">
        <v>240</v>
      </c>
      <c r="R2888" s="218" t="s">
        <v>249</v>
      </c>
      <c r="S2888" s="212">
        <v>44622.367442129631</v>
      </c>
    </row>
    <row r="2889" spans="1:19" x14ac:dyDescent="0.2">
      <c r="A2889" s="218" t="s">
        <v>258</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239</v>
      </c>
      <c r="Q2889" s="218" t="s">
        <v>240</v>
      </c>
      <c r="R2889" s="218" t="s">
        <v>249</v>
      </c>
      <c r="S2889" s="212">
        <v>44622.367442129631</v>
      </c>
    </row>
    <row r="2890" spans="1:19" x14ac:dyDescent="0.2">
      <c r="A2890" s="218" t="s">
        <v>258</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239</v>
      </c>
      <c r="Q2890" s="218" t="s">
        <v>240</v>
      </c>
      <c r="R2890" s="218" t="s">
        <v>249</v>
      </c>
      <c r="S2890" s="212">
        <v>44622.367442129631</v>
      </c>
    </row>
    <row r="2891" spans="1:19" x14ac:dyDescent="0.2">
      <c r="A2891" s="218" t="s">
        <v>258</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239</v>
      </c>
      <c r="Q2891" s="218" t="s">
        <v>240</v>
      </c>
      <c r="R2891" s="218" t="s">
        <v>249</v>
      </c>
      <c r="S2891" s="212">
        <v>44622.367442129631</v>
      </c>
    </row>
    <row r="2892" spans="1:19" x14ac:dyDescent="0.2">
      <c r="A2892" s="218" t="s">
        <v>258</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239</v>
      </c>
      <c r="Q2892" s="218" t="s">
        <v>240</v>
      </c>
      <c r="R2892" s="218" t="s">
        <v>249</v>
      </c>
      <c r="S2892" s="212">
        <v>44622.367442129631</v>
      </c>
    </row>
    <row r="2893" spans="1:19" x14ac:dyDescent="0.2">
      <c r="A2893" s="218" t="s">
        <v>258</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239</v>
      </c>
      <c r="Q2893" s="218" t="s">
        <v>240</v>
      </c>
      <c r="R2893" s="218" t="s">
        <v>249</v>
      </c>
      <c r="S2893" s="212">
        <v>44622.367442129631</v>
      </c>
    </row>
    <row r="2894" spans="1:19" x14ac:dyDescent="0.2">
      <c r="A2894" s="218" t="s">
        <v>258</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239</v>
      </c>
      <c r="Q2894" s="218" t="s">
        <v>240</v>
      </c>
      <c r="R2894" s="218" t="s">
        <v>249</v>
      </c>
      <c r="S2894" s="212">
        <v>44622.367442129631</v>
      </c>
    </row>
    <row r="2895" spans="1:19" x14ac:dyDescent="0.2">
      <c r="A2895" s="218" t="s">
        <v>258</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239</v>
      </c>
      <c r="Q2895" s="218" t="s">
        <v>240</v>
      </c>
      <c r="R2895" s="218" t="s">
        <v>249</v>
      </c>
      <c r="S2895" s="212">
        <v>44622.367442129631</v>
      </c>
    </row>
    <row r="2896" spans="1:19" x14ac:dyDescent="0.2">
      <c r="A2896" s="218" t="s">
        <v>258</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239</v>
      </c>
      <c r="Q2896" s="218" t="s">
        <v>240</v>
      </c>
      <c r="R2896" s="218" t="s">
        <v>249</v>
      </c>
      <c r="S2896" s="212">
        <v>44622.367442129631</v>
      </c>
    </row>
    <row r="2897" spans="1:19" x14ac:dyDescent="0.2">
      <c r="A2897" s="218" t="s">
        <v>258</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239</v>
      </c>
      <c r="Q2897" s="218" t="s">
        <v>240</v>
      </c>
      <c r="R2897" s="218" t="s">
        <v>249</v>
      </c>
      <c r="S2897" s="212">
        <v>44622.367442129631</v>
      </c>
    </row>
    <row r="2898" spans="1:19" x14ac:dyDescent="0.2">
      <c r="A2898" s="218" t="s">
        <v>258</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239</v>
      </c>
      <c r="Q2898" s="218" t="s">
        <v>240</v>
      </c>
      <c r="R2898" s="218" t="s">
        <v>249</v>
      </c>
      <c r="S2898" s="212">
        <v>44622.367442129631</v>
      </c>
    </row>
    <row r="2899" spans="1:19" x14ac:dyDescent="0.2">
      <c r="A2899" s="218" t="s">
        <v>258</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239</v>
      </c>
      <c r="Q2899" s="218" t="s">
        <v>240</v>
      </c>
      <c r="R2899" s="218" t="s">
        <v>249</v>
      </c>
      <c r="S2899" s="212">
        <v>44622.367442129631</v>
      </c>
    </row>
    <row r="2900" spans="1:19" x14ac:dyDescent="0.2">
      <c r="A2900" s="218" t="s">
        <v>258</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239</v>
      </c>
      <c r="Q2900" s="218" t="s">
        <v>240</v>
      </c>
      <c r="R2900" s="218" t="s">
        <v>249</v>
      </c>
      <c r="S2900" s="212">
        <v>44622.367442129631</v>
      </c>
    </row>
    <row r="2901" spans="1:19" x14ac:dyDescent="0.2">
      <c r="A2901" s="218" t="s">
        <v>258</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239</v>
      </c>
      <c r="Q2901" s="218" t="s">
        <v>240</v>
      </c>
      <c r="R2901" s="218" t="s">
        <v>249</v>
      </c>
      <c r="S2901" s="212">
        <v>44622.367442129631</v>
      </c>
    </row>
    <row r="2902" spans="1:19" x14ac:dyDescent="0.2">
      <c r="A2902" s="218" t="s">
        <v>258</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239</v>
      </c>
      <c r="Q2902" s="218" t="s">
        <v>240</v>
      </c>
      <c r="R2902" s="218" t="s">
        <v>249</v>
      </c>
      <c r="S2902" s="212">
        <v>44622.367442129631</v>
      </c>
    </row>
    <row r="2903" spans="1:19" x14ac:dyDescent="0.2">
      <c r="A2903" s="218" t="s">
        <v>258</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239</v>
      </c>
      <c r="Q2903" s="218" t="s">
        <v>240</v>
      </c>
      <c r="R2903" s="218" t="s">
        <v>249</v>
      </c>
      <c r="S2903" s="212">
        <v>44622.367442129631</v>
      </c>
    </row>
    <row r="2904" spans="1:19" x14ac:dyDescent="0.2">
      <c r="A2904" s="218" t="s">
        <v>258</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239</v>
      </c>
      <c r="Q2904" s="218" t="s">
        <v>240</v>
      </c>
      <c r="R2904" s="218" t="s">
        <v>249</v>
      </c>
      <c r="S2904" s="212">
        <v>44622.367442129631</v>
      </c>
    </row>
    <row r="2905" spans="1:19" x14ac:dyDescent="0.2">
      <c r="A2905" s="218" t="s">
        <v>258</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239</v>
      </c>
      <c r="Q2905" s="218" t="s">
        <v>240</v>
      </c>
      <c r="R2905" s="218" t="s">
        <v>249</v>
      </c>
      <c r="S2905" s="212">
        <v>44622.367442129631</v>
      </c>
    </row>
    <row r="2906" spans="1:19" x14ac:dyDescent="0.2">
      <c r="A2906" s="218" t="s">
        <v>258</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239</v>
      </c>
      <c r="Q2906" s="218" t="s">
        <v>240</v>
      </c>
      <c r="R2906" s="218" t="s">
        <v>249</v>
      </c>
      <c r="S2906" s="212">
        <v>44622.367442129631</v>
      </c>
    </row>
    <row r="2907" spans="1:19" x14ac:dyDescent="0.2">
      <c r="A2907" s="218" t="s">
        <v>258</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239</v>
      </c>
      <c r="Q2907" s="218" t="s">
        <v>240</v>
      </c>
      <c r="R2907" s="218" t="s">
        <v>249</v>
      </c>
      <c r="S2907" s="212">
        <v>44622.367442129631</v>
      </c>
    </row>
    <row r="2908" spans="1:19" x14ac:dyDescent="0.2">
      <c r="A2908" s="218" t="s">
        <v>258</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239</v>
      </c>
      <c r="Q2908" s="218" t="s">
        <v>240</v>
      </c>
      <c r="R2908" s="218" t="s">
        <v>249</v>
      </c>
      <c r="S2908" s="212">
        <v>44622.367442129631</v>
      </c>
    </row>
    <row r="2909" spans="1:19" x14ac:dyDescent="0.2">
      <c r="A2909" s="218" t="s">
        <v>258</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239</v>
      </c>
      <c r="Q2909" s="218" t="s">
        <v>240</v>
      </c>
      <c r="R2909" s="218" t="s">
        <v>249</v>
      </c>
      <c r="S2909" s="212">
        <v>44622.367442129631</v>
      </c>
    </row>
    <row r="2910" spans="1:19" x14ac:dyDescent="0.2">
      <c r="A2910" s="218" t="s">
        <v>258</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239</v>
      </c>
      <c r="Q2910" s="218" t="s">
        <v>240</v>
      </c>
      <c r="R2910" s="218" t="s">
        <v>249</v>
      </c>
      <c r="S2910" s="212">
        <v>44622.367442129631</v>
      </c>
    </row>
    <row r="2911" spans="1:19" x14ac:dyDescent="0.2">
      <c r="A2911" s="218" t="s">
        <v>258</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239</v>
      </c>
      <c r="Q2911" s="218" t="s">
        <v>240</v>
      </c>
      <c r="R2911" s="218" t="s">
        <v>249</v>
      </c>
      <c r="S2911" s="212">
        <v>44622.367442129631</v>
      </c>
    </row>
    <row r="2912" spans="1:19" x14ac:dyDescent="0.2">
      <c r="A2912" s="218" t="s">
        <v>258</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239</v>
      </c>
      <c r="Q2912" s="218" t="s">
        <v>240</v>
      </c>
      <c r="R2912" s="218" t="s">
        <v>249</v>
      </c>
      <c r="S2912" s="212">
        <v>44622.367442129631</v>
      </c>
    </row>
    <row r="2913" spans="1:19" x14ac:dyDescent="0.2">
      <c r="A2913" s="218" t="s">
        <v>258</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239</v>
      </c>
      <c r="Q2913" s="218" t="s">
        <v>240</v>
      </c>
      <c r="R2913" s="218" t="s">
        <v>249</v>
      </c>
      <c r="S2913" s="212">
        <v>44622.367442129631</v>
      </c>
    </row>
    <row r="2914" spans="1:19" x14ac:dyDescent="0.2">
      <c r="A2914" s="218" t="s">
        <v>258</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239</v>
      </c>
      <c r="Q2914" s="218" t="s">
        <v>240</v>
      </c>
      <c r="R2914" s="218" t="s">
        <v>249</v>
      </c>
      <c r="S2914" s="212">
        <v>44622.367442129631</v>
      </c>
    </row>
    <row r="2915" spans="1:19" x14ac:dyDescent="0.2">
      <c r="A2915" s="218" t="s">
        <v>258</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242</v>
      </c>
      <c r="Q2915" s="218" t="s">
        <v>240</v>
      </c>
      <c r="R2915" s="218" t="s">
        <v>249</v>
      </c>
      <c r="S2915" s="212">
        <v>44622.367442129631</v>
      </c>
    </row>
    <row r="2916" spans="1:19" x14ac:dyDescent="0.2">
      <c r="A2916" s="218" t="s">
        <v>258</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242</v>
      </c>
      <c r="Q2916" s="218" t="s">
        <v>240</v>
      </c>
      <c r="R2916" s="218" t="s">
        <v>249</v>
      </c>
      <c r="S2916" s="212">
        <v>44622.367442129631</v>
      </c>
    </row>
    <row r="2917" spans="1:19" x14ac:dyDescent="0.2">
      <c r="A2917" s="218" t="s">
        <v>258</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241</v>
      </c>
      <c r="Q2917" s="218" t="s">
        <v>240</v>
      </c>
      <c r="R2917" s="218" t="s">
        <v>249</v>
      </c>
      <c r="S2917" s="212">
        <v>44622.367442129631</v>
      </c>
    </row>
    <row r="2918" spans="1:19" x14ac:dyDescent="0.2">
      <c r="A2918" s="218" t="s">
        <v>258</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241</v>
      </c>
      <c r="Q2918" s="218" t="s">
        <v>240</v>
      </c>
      <c r="R2918" s="218" t="s">
        <v>249</v>
      </c>
      <c r="S2918" s="212">
        <v>44622.367442129631</v>
      </c>
    </row>
    <row r="2919" spans="1:19" x14ac:dyDescent="0.2">
      <c r="A2919" s="218" t="s">
        <v>258</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241</v>
      </c>
      <c r="Q2919" s="218" t="s">
        <v>240</v>
      </c>
      <c r="R2919" s="218" t="s">
        <v>249</v>
      </c>
      <c r="S2919" s="212">
        <v>44622.367442129631</v>
      </c>
    </row>
    <row r="2920" spans="1:19" x14ac:dyDescent="0.2">
      <c r="A2920" s="218" t="s">
        <v>258</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241</v>
      </c>
      <c r="Q2920" s="218" t="s">
        <v>240</v>
      </c>
      <c r="R2920" s="218" t="s">
        <v>249</v>
      </c>
      <c r="S2920" s="212">
        <v>44622.367442129631</v>
      </c>
    </row>
    <row r="2921" spans="1:19" x14ac:dyDescent="0.2">
      <c r="A2921" s="218" t="s">
        <v>258</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241</v>
      </c>
      <c r="Q2921" s="218" t="s">
        <v>240</v>
      </c>
      <c r="R2921" s="218" t="s">
        <v>249</v>
      </c>
      <c r="S2921" s="212">
        <v>44622.367442129631</v>
      </c>
    </row>
    <row r="2922" spans="1:19" x14ac:dyDescent="0.2">
      <c r="A2922" s="218" t="s">
        <v>258</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241</v>
      </c>
      <c r="Q2922" s="218" t="s">
        <v>240</v>
      </c>
      <c r="R2922" s="218" t="s">
        <v>249</v>
      </c>
      <c r="S2922" s="212">
        <v>44622.367442129631</v>
      </c>
    </row>
    <row r="2923" spans="1:19" x14ac:dyDescent="0.2">
      <c r="A2923" s="218" t="s">
        <v>258</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241</v>
      </c>
      <c r="Q2923" s="218" t="s">
        <v>240</v>
      </c>
      <c r="R2923" s="218" t="s">
        <v>249</v>
      </c>
      <c r="S2923" s="212">
        <v>44622.367442129631</v>
      </c>
    </row>
    <row r="2924" spans="1:19" x14ac:dyDescent="0.2">
      <c r="A2924" s="218" t="s">
        <v>258</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241</v>
      </c>
      <c r="Q2924" s="218" t="s">
        <v>240</v>
      </c>
      <c r="R2924" s="218" t="s">
        <v>249</v>
      </c>
      <c r="S2924" s="212">
        <v>44622.367442129631</v>
      </c>
    </row>
    <row r="2925" spans="1:19" x14ac:dyDescent="0.2">
      <c r="A2925" s="218" t="s">
        <v>258</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241</v>
      </c>
      <c r="Q2925" s="218" t="s">
        <v>240</v>
      </c>
      <c r="R2925" s="218" t="s">
        <v>249</v>
      </c>
      <c r="S2925" s="212">
        <v>44622.367442129631</v>
      </c>
    </row>
    <row r="2926" spans="1:19" x14ac:dyDescent="0.2">
      <c r="A2926" s="218" t="s">
        <v>258</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241</v>
      </c>
      <c r="Q2926" s="218" t="s">
        <v>240</v>
      </c>
      <c r="R2926" s="218" t="s">
        <v>249</v>
      </c>
      <c r="S2926" s="212">
        <v>44622.367442129631</v>
      </c>
    </row>
    <row r="2927" spans="1:19" x14ac:dyDescent="0.2">
      <c r="A2927" s="218" t="s">
        <v>258</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241</v>
      </c>
      <c r="Q2927" s="218" t="s">
        <v>240</v>
      </c>
      <c r="R2927" s="218" t="s">
        <v>249</v>
      </c>
      <c r="S2927" s="212">
        <v>44622.367442129631</v>
      </c>
    </row>
    <row r="2928" spans="1:19" x14ac:dyDescent="0.2">
      <c r="A2928" s="218" t="s">
        <v>258</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241</v>
      </c>
      <c r="Q2928" s="218" t="s">
        <v>240</v>
      </c>
      <c r="R2928" s="218" t="s">
        <v>249</v>
      </c>
      <c r="S2928" s="212">
        <v>44622.367442129631</v>
      </c>
    </row>
    <row r="2929" spans="1:19" x14ac:dyDescent="0.2">
      <c r="A2929" s="218" t="s">
        <v>258</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241</v>
      </c>
      <c r="Q2929" s="218" t="s">
        <v>240</v>
      </c>
      <c r="R2929" s="218" t="s">
        <v>249</v>
      </c>
      <c r="S2929" s="212">
        <v>44622.367442129631</v>
      </c>
    </row>
    <row r="2930" spans="1:19" x14ac:dyDescent="0.2">
      <c r="A2930" s="218" t="s">
        <v>258</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241</v>
      </c>
      <c r="Q2930" s="218" t="s">
        <v>240</v>
      </c>
      <c r="R2930" s="218" t="s">
        <v>249</v>
      </c>
      <c r="S2930" s="212">
        <v>44622.367442129631</v>
      </c>
    </row>
    <row r="2931" spans="1:19" x14ac:dyDescent="0.2">
      <c r="A2931" s="218" t="s">
        <v>258</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241</v>
      </c>
      <c r="Q2931" s="218" t="s">
        <v>240</v>
      </c>
      <c r="R2931" s="218" t="s">
        <v>249</v>
      </c>
      <c r="S2931" s="212">
        <v>44622.367442129631</v>
      </c>
    </row>
    <row r="2932" spans="1:19" x14ac:dyDescent="0.2">
      <c r="A2932" s="218" t="s">
        <v>258</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241</v>
      </c>
      <c r="Q2932" s="218" t="s">
        <v>240</v>
      </c>
      <c r="R2932" s="218" t="s">
        <v>249</v>
      </c>
      <c r="S2932" s="212">
        <v>44622.367442129631</v>
      </c>
    </row>
    <row r="2933" spans="1:19" x14ac:dyDescent="0.2">
      <c r="A2933" s="218" t="s">
        <v>258</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241</v>
      </c>
      <c r="Q2933" s="218" t="s">
        <v>240</v>
      </c>
      <c r="R2933" s="218" t="s">
        <v>249</v>
      </c>
      <c r="S2933" s="212">
        <v>44622.367442129631</v>
      </c>
    </row>
    <row r="2934" spans="1:19" x14ac:dyDescent="0.2">
      <c r="A2934" s="218" t="s">
        <v>258</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241</v>
      </c>
      <c r="Q2934" s="218" t="s">
        <v>240</v>
      </c>
      <c r="R2934" s="218" t="s">
        <v>249</v>
      </c>
      <c r="S2934" s="212">
        <v>44622.367442129631</v>
      </c>
    </row>
    <row r="2935" spans="1:19" x14ac:dyDescent="0.2">
      <c r="A2935" s="218" t="s">
        <v>258</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241</v>
      </c>
      <c r="Q2935" s="218" t="s">
        <v>240</v>
      </c>
      <c r="R2935" s="218" t="s">
        <v>249</v>
      </c>
      <c r="S2935" s="212">
        <v>44622.367442129631</v>
      </c>
    </row>
    <row r="2936" spans="1:19" x14ac:dyDescent="0.2">
      <c r="A2936" s="218" t="s">
        <v>258</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241</v>
      </c>
      <c r="Q2936" s="218" t="s">
        <v>240</v>
      </c>
      <c r="R2936" s="218" t="s">
        <v>249</v>
      </c>
      <c r="S2936" s="212">
        <v>44622.367442129631</v>
      </c>
    </row>
    <row r="2937" spans="1:19" x14ac:dyDescent="0.2">
      <c r="A2937" s="218" t="s">
        <v>258</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241</v>
      </c>
      <c r="Q2937" s="218" t="s">
        <v>240</v>
      </c>
      <c r="R2937" s="218" t="s">
        <v>249</v>
      </c>
      <c r="S2937" s="212">
        <v>44622.367442129631</v>
      </c>
    </row>
    <row r="2938" spans="1:19" x14ac:dyDescent="0.2">
      <c r="A2938" s="218" t="s">
        <v>258</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241</v>
      </c>
      <c r="Q2938" s="218" t="s">
        <v>240</v>
      </c>
      <c r="R2938" s="218" t="s">
        <v>249</v>
      </c>
      <c r="S2938" s="212">
        <v>44622.367442129631</v>
      </c>
    </row>
    <row r="2939" spans="1:19" x14ac:dyDescent="0.2">
      <c r="A2939" s="218" t="s">
        <v>258</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241</v>
      </c>
      <c r="Q2939" s="218" t="s">
        <v>240</v>
      </c>
      <c r="R2939" s="218" t="s">
        <v>249</v>
      </c>
      <c r="S2939" s="212">
        <v>44622.367442129631</v>
      </c>
    </row>
    <row r="2940" spans="1:19" x14ac:dyDescent="0.2">
      <c r="A2940" s="218" t="s">
        <v>258</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241</v>
      </c>
      <c r="Q2940" s="218" t="s">
        <v>240</v>
      </c>
      <c r="R2940" s="218" t="s">
        <v>249</v>
      </c>
      <c r="S2940" s="212">
        <v>44622.367442129631</v>
      </c>
    </row>
    <row r="2941" spans="1:19" x14ac:dyDescent="0.2">
      <c r="A2941" s="218" t="s">
        <v>258</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241</v>
      </c>
      <c r="Q2941" s="218" t="s">
        <v>240</v>
      </c>
      <c r="R2941" s="218" t="s">
        <v>249</v>
      </c>
      <c r="S2941" s="212">
        <v>44622.367442129631</v>
      </c>
    </row>
    <row r="2942" spans="1:19" x14ac:dyDescent="0.2">
      <c r="A2942" s="218" t="s">
        <v>258</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241</v>
      </c>
      <c r="Q2942" s="218" t="s">
        <v>240</v>
      </c>
      <c r="R2942" s="218" t="s">
        <v>249</v>
      </c>
      <c r="S2942" s="212">
        <v>44622.367442129631</v>
      </c>
    </row>
    <row r="2943" spans="1:19" x14ac:dyDescent="0.2">
      <c r="A2943" s="218" t="s">
        <v>258</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241</v>
      </c>
      <c r="Q2943" s="218" t="s">
        <v>240</v>
      </c>
      <c r="R2943" s="218" t="s">
        <v>249</v>
      </c>
      <c r="S2943" s="212">
        <v>44622.367442129631</v>
      </c>
    </row>
    <row r="2944" spans="1:19" x14ac:dyDescent="0.2">
      <c r="A2944" s="218" t="s">
        <v>258</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241</v>
      </c>
      <c r="Q2944" s="218" t="s">
        <v>240</v>
      </c>
      <c r="R2944" s="218" t="s">
        <v>249</v>
      </c>
      <c r="S2944" s="212">
        <v>44622.367442129631</v>
      </c>
    </row>
    <row r="2945" spans="1:19" x14ac:dyDescent="0.2">
      <c r="A2945" s="218" t="s">
        <v>258</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241</v>
      </c>
      <c r="Q2945" s="218" t="s">
        <v>240</v>
      </c>
      <c r="R2945" s="218" t="s">
        <v>249</v>
      </c>
      <c r="S2945" s="212">
        <v>44622.367442129631</v>
      </c>
    </row>
    <row r="2946" spans="1:19" x14ac:dyDescent="0.2">
      <c r="A2946" s="218" t="s">
        <v>258</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241</v>
      </c>
      <c r="Q2946" s="218" t="s">
        <v>240</v>
      </c>
      <c r="R2946" s="218" t="s">
        <v>249</v>
      </c>
      <c r="S2946" s="212">
        <v>44622.367442129631</v>
      </c>
    </row>
    <row r="2947" spans="1:19" x14ac:dyDescent="0.2">
      <c r="A2947" s="218" t="s">
        <v>258</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241</v>
      </c>
      <c r="Q2947" s="218" t="s">
        <v>240</v>
      </c>
      <c r="R2947" s="218" t="s">
        <v>249</v>
      </c>
      <c r="S2947" s="212">
        <v>44622.367442129631</v>
      </c>
    </row>
    <row r="2948" spans="1:19" x14ac:dyDescent="0.2">
      <c r="A2948" s="218" t="s">
        <v>258</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241</v>
      </c>
      <c r="Q2948" s="218" t="s">
        <v>240</v>
      </c>
      <c r="R2948" s="218" t="s">
        <v>249</v>
      </c>
      <c r="S2948" s="212">
        <v>44622.367442129631</v>
      </c>
    </row>
    <row r="2949" spans="1:19" x14ac:dyDescent="0.2">
      <c r="A2949" s="218" t="s">
        <v>258</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241</v>
      </c>
      <c r="Q2949" s="218" t="s">
        <v>240</v>
      </c>
      <c r="R2949" s="218" t="s">
        <v>249</v>
      </c>
      <c r="S2949" s="212">
        <v>44622.367442129631</v>
      </c>
    </row>
    <row r="2950" spans="1:19" x14ac:dyDescent="0.2">
      <c r="A2950" s="218" t="s">
        <v>258</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241</v>
      </c>
      <c r="Q2950" s="218" t="s">
        <v>240</v>
      </c>
      <c r="R2950" s="218" t="s">
        <v>249</v>
      </c>
      <c r="S2950" s="212">
        <v>44622.367442129631</v>
      </c>
    </row>
    <row r="2951" spans="1:19" x14ac:dyDescent="0.2">
      <c r="A2951" s="218" t="s">
        <v>258</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241</v>
      </c>
      <c r="Q2951" s="218" t="s">
        <v>240</v>
      </c>
      <c r="R2951" s="218" t="s">
        <v>249</v>
      </c>
      <c r="S2951" s="212">
        <v>44622.367442129631</v>
      </c>
    </row>
    <row r="2952" spans="1:19" x14ac:dyDescent="0.2">
      <c r="A2952" s="218" t="s">
        <v>258</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241</v>
      </c>
      <c r="Q2952" s="218" t="s">
        <v>240</v>
      </c>
      <c r="R2952" s="218" t="s">
        <v>249</v>
      </c>
      <c r="S2952" s="212">
        <v>44622.367442129631</v>
      </c>
    </row>
    <row r="2953" spans="1:19" x14ac:dyDescent="0.2">
      <c r="A2953" s="218" t="s">
        <v>258</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241</v>
      </c>
      <c r="Q2953" s="218" t="s">
        <v>240</v>
      </c>
      <c r="R2953" s="218" t="s">
        <v>249</v>
      </c>
      <c r="S2953" s="212">
        <v>44622.367442129631</v>
      </c>
    </row>
    <row r="2954" spans="1:19" x14ac:dyDescent="0.2">
      <c r="A2954" s="218" t="s">
        <v>258</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241</v>
      </c>
      <c r="Q2954" s="218" t="s">
        <v>240</v>
      </c>
      <c r="R2954" s="218" t="s">
        <v>249</v>
      </c>
      <c r="S2954" s="212">
        <v>44622.367442129631</v>
      </c>
    </row>
    <row r="2955" spans="1:19" x14ac:dyDescent="0.2">
      <c r="A2955" s="218" t="s">
        <v>258</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241</v>
      </c>
      <c r="Q2955" s="218" t="s">
        <v>240</v>
      </c>
      <c r="R2955" s="218" t="s">
        <v>249</v>
      </c>
      <c r="S2955" s="212">
        <v>44622.367442129631</v>
      </c>
    </row>
    <row r="2956" spans="1:19" x14ac:dyDescent="0.2">
      <c r="A2956" s="218" t="s">
        <v>258</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241</v>
      </c>
      <c r="Q2956" s="218" t="s">
        <v>240</v>
      </c>
      <c r="R2956" s="218" t="s">
        <v>249</v>
      </c>
      <c r="S2956" s="212">
        <v>44622.367442129631</v>
      </c>
    </row>
    <row r="2957" spans="1:19" x14ac:dyDescent="0.2">
      <c r="A2957" s="218" t="s">
        <v>258</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241</v>
      </c>
      <c r="Q2957" s="218" t="s">
        <v>240</v>
      </c>
      <c r="R2957" s="218" t="s">
        <v>249</v>
      </c>
      <c r="S2957" s="212">
        <v>44622.367442129631</v>
      </c>
    </row>
    <row r="2958" spans="1:19" x14ac:dyDescent="0.2">
      <c r="A2958" s="218" t="s">
        <v>258</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241</v>
      </c>
      <c r="Q2958" s="218" t="s">
        <v>240</v>
      </c>
      <c r="R2958" s="218" t="s">
        <v>249</v>
      </c>
      <c r="S2958" s="212">
        <v>44622.367442129631</v>
      </c>
    </row>
    <row r="2959" spans="1:19" x14ac:dyDescent="0.2">
      <c r="A2959" s="218" t="s">
        <v>258</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241</v>
      </c>
      <c r="Q2959" s="218" t="s">
        <v>240</v>
      </c>
      <c r="R2959" s="218" t="s">
        <v>249</v>
      </c>
      <c r="S2959" s="212">
        <v>44622.367442129631</v>
      </c>
    </row>
    <row r="2960" spans="1:19" x14ac:dyDescent="0.2">
      <c r="A2960" s="218" t="s">
        <v>258</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241</v>
      </c>
      <c r="Q2960" s="218" t="s">
        <v>240</v>
      </c>
      <c r="R2960" s="218" t="s">
        <v>249</v>
      </c>
      <c r="S2960" s="212">
        <v>44622.367442129631</v>
      </c>
    </row>
    <row r="2961" spans="1:19" x14ac:dyDescent="0.2">
      <c r="A2961" s="218" t="s">
        <v>258</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241</v>
      </c>
      <c r="Q2961" s="218" t="s">
        <v>240</v>
      </c>
      <c r="R2961" s="218" t="s">
        <v>249</v>
      </c>
      <c r="S2961" s="212">
        <v>44622.367442129631</v>
      </c>
    </row>
    <row r="2962" spans="1:19" x14ac:dyDescent="0.2">
      <c r="A2962" s="218" t="s">
        <v>258</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241</v>
      </c>
      <c r="Q2962" s="218" t="s">
        <v>240</v>
      </c>
      <c r="R2962" s="218" t="s">
        <v>249</v>
      </c>
      <c r="S2962" s="212">
        <v>44622.367442129631</v>
      </c>
    </row>
    <row r="2963" spans="1:19" x14ac:dyDescent="0.2">
      <c r="A2963" s="218" t="s">
        <v>258</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241</v>
      </c>
      <c r="Q2963" s="218" t="s">
        <v>240</v>
      </c>
      <c r="R2963" s="218" t="s">
        <v>249</v>
      </c>
      <c r="S2963" s="212">
        <v>44622.367442129631</v>
      </c>
    </row>
    <row r="2964" spans="1:19" x14ac:dyDescent="0.2">
      <c r="A2964" s="218" t="s">
        <v>258</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241</v>
      </c>
      <c r="Q2964" s="218" t="s">
        <v>240</v>
      </c>
      <c r="R2964" s="218" t="s">
        <v>249</v>
      </c>
      <c r="S2964" s="212">
        <v>44622.367442129631</v>
      </c>
    </row>
    <row r="2965" spans="1:19" x14ac:dyDescent="0.2">
      <c r="A2965" s="218" t="s">
        <v>258</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241</v>
      </c>
      <c r="Q2965" s="218" t="s">
        <v>240</v>
      </c>
      <c r="R2965" s="218" t="s">
        <v>249</v>
      </c>
      <c r="S2965" s="212">
        <v>44622.367442129631</v>
      </c>
    </row>
    <row r="2966" spans="1:19" x14ac:dyDescent="0.2">
      <c r="A2966" s="218" t="s">
        <v>258</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241</v>
      </c>
      <c r="Q2966" s="218" t="s">
        <v>240</v>
      </c>
      <c r="R2966" s="218" t="s">
        <v>249</v>
      </c>
      <c r="S2966" s="212">
        <v>44622.367442129631</v>
      </c>
    </row>
    <row r="2967" spans="1:19" x14ac:dyDescent="0.2">
      <c r="A2967" s="218" t="s">
        <v>258</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241</v>
      </c>
      <c r="Q2967" s="218" t="s">
        <v>240</v>
      </c>
      <c r="R2967" s="218" t="s">
        <v>249</v>
      </c>
      <c r="S2967" s="212">
        <v>44622.367442129631</v>
      </c>
    </row>
    <row r="2968" spans="1:19" x14ac:dyDescent="0.2">
      <c r="A2968" s="218" t="s">
        <v>258</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241</v>
      </c>
      <c r="Q2968" s="218" t="s">
        <v>240</v>
      </c>
      <c r="R2968" s="218" t="s">
        <v>249</v>
      </c>
      <c r="S2968" s="212">
        <v>44622.367442129631</v>
      </c>
    </row>
    <row r="2969" spans="1:19" x14ac:dyDescent="0.2">
      <c r="A2969" s="218" t="s">
        <v>258</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241</v>
      </c>
      <c r="Q2969" s="218" t="s">
        <v>240</v>
      </c>
      <c r="R2969" s="218" t="s">
        <v>249</v>
      </c>
      <c r="S2969" s="212">
        <v>44622.367442129631</v>
      </c>
    </row>
    <row r="2970" spans="1:19" x14ac:dyDescent="0.2">
      <c r="A2970" s="218" t="s">
        <v>258</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241</v>
      </c>
      <c r="Q2970" s="218" t="s">
        <v>240</v>
      </c>
      <c r="R2970" s="218" t="s">
        <v>249</v>
      </c>
      <c r="S2970" s="212">
        <v>44622.367442129631</v>
      </c>
    </row>
    <row r="2971" spans="1:19" x14ac:dyDescent="0.2">
      <c r="A2971" s="218" t="s">
        <v>258</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241</v>
      </c>
      <c r="Q2971" s="218" t="s">
        <v>240</v>
      </c>
      <c r="R2971" s="218" t="s">
        <v>249</v>
      </c>
      <c r="S2971" s="212">
        <v>44622.367442129631</v>
      </c>
    </row>
    <row r="2972" spans="1:19" x14ac:dyDescent="0.2">
      <c r="A2972" s="218" t="s">
        <v>258</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241</v>
      </c>
      <c r="Q2972" s="218" t="s">
        <v>240</v>
      </c>
      <c r="R2972" s="218" t="s">
        <v>249</v>
      </c>
      <c r="S2972" s="212">
        <v>44622.367442129631</v>
      </c>
    </row>
    <row r="2973" spans="1:19" x14ac:dyDescent="0.2">
      <c r="A2973" s="218" t="s">
        <v>258</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241</v>
      </c>
      <c r="Q2973" s="218" t="s">
        <v>240</v>
      </c>
      <c r="R2973" s="218" t="s">
        <v>249</v>
      </c>
      <c r="S2973" s="212">
        <v>44622.367442129631</v>
      </c>
    </row>
    <row r="2974" spans="1:19" x14ac:dyDescent="0.2">
      <c r="A2974" s="218" t="s">
        <v>258</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241</v>
      </c>
      <c r="Q2974" s="218" t="s">
        <v>240</v>
      </c>
      <c r="R2974" s="218" t="s">
        <v>249</v>
      </c>
      <c r="S2974" s="212">
        <v>44622.367442129631</v>
      </c>
    </row>
    <row r="2975" spans="1:19" x14ac:dyDescent="0.2">
      <c r="A2975" s="218" t="s">
        <v>258</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241</v>
      </c>
      <c r="Q2975" s="218" t="s">
        <v>240</v>
      </c>
      <c r="R2975" s="218" t="s">
        <v>249</v>
      </c>
      <c r="S2975" s="212">
        <v>44622.367442129631</v>
      </c>
    </row>
    <row r="2976" spans="1:19" x14ac:dyDescent="0.2">
      <c r="A2976" s="218" t="s">
        <v>258</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241</v>
      </c>
      <c r="Q2976" s="218" t="s">
        <v>240</v>
      </c>
      <c r="R2976" s="218" t="s">
        <v>249</v>
      </c>
      <c r="S2976" s="212">
        <v>44622.367442129631</v>
      </c>
    </row>
    <row r="2977" spans="1:19" x14ac:dyDescent="0.2">
      <c r="A2977" s="218" t="s">
        <v>258</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241</v>
      </c>
      <c r="Q2977" s="218" t="s">
        <v>240</v>
      </c>
      <c r="R2977" s="218" t="s">
        <v>249</v>
      </c>
      <c r="S2977" s="212">
        <v>44622.367442129631</v>
      </c>
    </row>
    <row r="2978" spans="1:19" x14ac:dyDescent="0.2">
      <c r="A2978" s="218" t="s">
        <v>258</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241</v>
      </c>
      <c r="Q2978" s="218" t="s">
        <v>240</v>
      </c>
      <c r="R2978" s="218" t="s">
        <v>249</v>
      </c>
      <c r="S2978" s="212">
        <v>44622.367442129631</v>
      </c>
    </row>
    <row r="2979" spans="1:19" x14ac:dyDescent="0.2">
      <c r="A2979" s="218" t="s">
        <v>258</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241</v>
      </c>
      <c r="Q2979" s="218" t="s">
        <v>240</v>
      </c>
      <c r="R2979" s="218" t="s">
        <v>249</v>
      </c>
      <c r="S2979" s="212">
        <v>44622.367442129631</v>
      </c>
    </row>
    <row r="2980" spans="1:19" x14ac:dyDescent="0.2">
      <c r="A2980" s="218" t="s">
        <v>258</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241</v>
      </c>
      <c r="Q2980" s="218" t="s">
        <v>240</v>
      </c>
      <c r="R2980" s="218" t="s">
        <v>249</v>
      </c>
      <c r="S2980" s="212">
        <v>44622.367442129631</v>
      </c>
    </row>
    <row r="2981" spans="1:19" x14ac:dyDescent="0.2">
      <c r="A2981" s="218" t="s">
        <v>258</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241</v>
      </c>
      <c r="Q2981" s="218" t="s">
        <v>240</v>
      </c>
      <c r="R2981" s="218" t="s">
        <v>249</v>
      </c>
      <c r="S2981" s="212">
        <v>44622.367766203701</v>
      </c>
    </row>
    <row r="2982" spans="1:19" x14ac:dyDescent="0.2">
      <c r="A2982" s="218" t="s">
        <v>258</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241</v>
      </c>
      <c r="Q2982" s="218" t="s">
        <v>240</v>
      </c>
      <c r="R2982" s="218" t="s">
        <v>249</v>
      </c>
      <c r="S2982" s="212">
        <v>44622.367766203701</v>
      </c>
    </row>
    <row r="2983" spans="1:19" x14ac:dyDescent="0.2">
      <c r="A2983" s="218" t="s">
        <v>258</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241</v>
      </c>
      <c r="Q2983" s="218" t="s">
        <v>240</v>
      </c>
      <c r="R2983" s="218" t="s">
        <v>249</v>
      </c>
      <c r="S2983" s="212">
        <v>44622.367766203701</v>
      </c>
    </row>
    <row r="2984" spans="1:19" x14ac:dyDescent="0.2">
      <c r="A2984" s="218" t="s">
        <v>258</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241</v>
      </c>
      <c r="Q2984" s="218" t="s">
        <v>240</v>
      </c>
      <c r="R2984" s="218" t="s">
        <v>249</v>
      </c>
      <c r="S2984" s="212">
        <v>44622.367766203701</v>
      </c>
    </row>
    <row r="2985" spans="1:19" x14ac:dyDescent="0.2">
      <c r="A2985" s="218" t="s">
        <v>258</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241</v>
      </c>
      <c r="Q2985" s="218" t="s">
        <v>240</v>
      </c>
      <c r="R2985" s="218" t="s">
        <v>249</v>
      </c>
      <c r="S2985" s="212">
        <v>44622.367766203701</v>
      </c>
    </row>
    <row r="2986" spans="1:19" x14ac:dyDescent="0.2">
      <c r="A2986" s="218" t="s">
        <v>258</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241</v>
      </c>
      <c r="Q2986" s="218" t="s">
        <v>240</v>
      </c>
      <c r="R2986" s="218" t="s">
        <v>249</v>
      </c>
      <c r="S2986" s="212">
        <v>44622.367766203701</v>
      </c>
    </row>
    <row r="2987" spans="1:19" x14ac:dyDescent="0.2">
      <c r="A2987" s="218" t="s">
        <v>258</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241</v>
      </c>
      <c r="Q2987" s="218" t="s">
        <v>240</v>
      </c>
      <c r="R2987" s="218" t="s">
        <v>249</v>
      </c>
      <c r="S2987" s="212">
        <v>44622.367766203701</v>
      </c>
    </row>
    <row r="2988" spans="1:19" x14ac:dyDescent="0.2">
      <c r="A2988" s="218" t="s">
        <v>258</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241</v>
      </c>
      <c r="Q2988" s="218" t="s">
        <v>240</v>
      </c>
      <c r="R2988" s="218" t="s">
        <v>249</v>
      </c>
      <c r="S2988" s="212">
        <v>44622.367766203701</v>
      </c>
    </row>
    <row r="2989" spans="1:19" x14ac:dyDescent="0.2">
      <c r="A2989" s="218" t="s">
        <v>258</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241</v>
      </c>
      <c r="Q2989" s="218" t="s">
        <v>240</v>
      </c>
      <c r="R2989" s="218" t="s">
        <v>249</v>
      </c>
      <c r="S2989" s="212">
        <v>44622.367766203701</v>
      </c>
    </row>
    <row r="2990" spans="1:19" x14ac:dyDescent="0.2">
      <c r="A2990" s="218" t="s">
        <v>258</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241</v>
      </c>
      <c r="Q2990" s="218" t="s">
        <v>240</v>
      </c>
      <c r="R2990" s="218" t="s">
        <v>249</v>
      </c>
      <c r="S2990" s="212">
        <v>44622.367766203701</v>
      </c>
    </row>
    <row r="2991" spans="1:19" x14ac:dyDescent="0.2">
      <c r="A2991" s="218" t="s">
        <v>258</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241</v>
      </c>
      <c r="Q2991" s="218" t="s">
        <v>240</v>
      </c>
      <c r="R2991" s="218" t="s">
        <v>249</v>
      </c>
      <c r="S2991" s="212">
        <v>44622.367766203701</v>
      </c>
    </row>
    <row r="2992" spans="1:19" x14ac:dyDescent="0.2">
      <c r="A2992" s="218" t="s">
        <v>258</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241</v>
      </c>
      <c r="Q2992" s="218" t="s">
        <v>240</v>
      </c>
      <c r="R2992" s="218" t="s">
        <v>249</v>
      </c>
      <c r="S2992" s="212">
        <v>44622.367766203701</v>
      </c>
    </row>
    <row r="2993" spans="1:19" x14ac:dyDescent="0.2">
      <c r="A2993" s="218" t="s">
        <v>258</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241</v>
      </c>
      <c r="Q2993" s="218" t="s">
        <v>240</v>
      </c>
      <c r="R2993" s="218" t="s">
        <v>249</v>
      </c>
      <c r="S2993" s="212">
        <v>44622.367766203701</v>
      </c>
    </row>
    <row r="2994" spans="1:19" x14ac:dyDescent="0.2">
      <c r="A2994" s="218" t="s">
        <v>258</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241</v>
      </c>
      <c r="Q2994" s="218" t="s">
        <v>240</v>
      </c>
      <c r="R2994" s="218" t="s">
        <v>249</v>
      </c>
      <c r="S2994" s="212">
        <v>44622.367766203701</v>
      </c>
    </row>
    <row r="2995" spans="1:19" x14ac:dyDescent="0.2">
      <c r="A2995" s="218" t="s">
        <v>258</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241</v>
      </c>
      <c r="Q2995" s="218" t="s">
        <v>240</v>
      </c>
      <c r="R2995" s="218" t="s">
        <v>249</v>
      </c>
      <c r="S2995" s="212">
        <v>44622.367766203701</v>
      </c>
    </row>
    <row r="2996" spans="1:19" x14ac:dyDescent="0.2">
      <c r="A2996" s="218" t="s">
        <v>258</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241</v>
      </c>
      <c r="Q2996" s="218" t="s">
        <v>240</v>
      </c>
      <c r="R2996" s="218" t="s">
        <v>249</v>
      </c>
      <c r="S2996" s="212">
        <v>44622.367766203701</v>
      </c>
    </row>
    <row r="2997" spans="1:19" x14ac:dyDescent="0.2">
      <c r="A2997" s="218" t="s">
        <v>258</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241</v>
      </c>
      <c r="Q2997" s="218" t="s">
        <v>240</v>
      </c>
      <c r="R2997" s="218" t="s">
        <v>249</v>
      </c>
      <c r="S2997" s="212">
        <v>44622.367766203701</v>
      </c>
    </row>
    <row r="2998" spans="1:19" x14ac:dyDescent="0.2">
      <c r="A2998" s="218" t="s">
        <v>258</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241</v>
      </c>
      <c r="Q2998" s="218" t="s">
        <v>240</v>
      </c>
      <c r="R2998" s="218" t="s">
        <v>249</v>
      </c>
      <c r="S2998" s="212">
        <v>44622.367766203701</v>
      </c>
    </row>
    <row r="2999" spans="1:19" x14ac:dyDescent="0.2">
      <c r="A2999" s="218" t="s">
        <v>258</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241</v>
      </c>
      <c r="Q2999" s="218" t="s">
        <v>240</v>
      </c>
      <c r="R2999" s="218" t="s">
        <v>249</v>
      </c>
      <c r="S2999" s="212">
        <v>44622.367766203701</v>
      </c>
    </row>
    <row r="3000" spans="1:19" x14ac:dyDescent="0.2">
      <c r="A3000" s="218" t="s">
        <v>258</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241</v>
      </c>
      <c r="Q3000" s="218" t="s">
        <v>240</v>
      </c>
      <c r="R3000" s="218" t="s">
        <v>249</v>
      </c>
      <c r="S3000" s="212">
        <v>44622.367766203701</v>
      </c>
    </row>
    <row r="3001" spans="1:19" x14ac:dyDescent="0.2">
      <c r="A3001" s="218" t="s">
        <v>258</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241</v>
      </c>
      <c r="Q3001" s="218" t="s">
        <v>240</v>
      </c>
      <c r="R3001" s="218" t="s">
        <v>249</v>
      </c>
      <c r="S3001" s="212">
        <v>44622.367766203701</v>
      </c>
    </row>
    <row r="3002" spans="1:19" x14ac:dyDescent="0.2">
      <c r="A3002" s="218" t="s">
        <v>258</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241</v>
      </c>
      <c r="Q3002" s="218" t="s">
        <v>240</v>
      </c>
      <c r="R3002" s="218" t="s">
        <v>249</v>
      </c>
      <c r="S3002" s="212">
        <v>44622.367766203701</v>
      </c>
    </row>
    <row r="3003" spans="1:19" x14ac:dyDescent="0.2">
      <c r="A3003" s="218" t="s">
        <v>258</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241</v>
      </c>
      <c r="Q3003" s="218" t="s">
        <v>240</v>
      </c>
      <c r="R3003" s="218" t="s">
        <v>249</v>
      </c>
      <c r="S3003" s="212">
        <v>44622.367766203701</v>
      </c>
    </row>
    <row r="3004" spans="1:19" x14ac:dyDescent="0.2">
      <c r="A3004" s="218" t="s">
        <v>258</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241</v>
      </c>
      <c r="Q3004" s="218" t="s">
        <v>240</v>
      </c>
      <c r="R3004" s="218" t="s">
        <v>249</v>
      </c>
      <c r="S3004" s="212">
        <v>44622.367766203701</v>
      </c>
    </row>
    <row r="3005" spans="1:19" x14ac:dyDescent="0.2">
      <c r="A3005" s="218" t="s">
        <v>258</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241</v>
      </c>
      <c r="Q3005" s="218" t="s">
        <v>240</v>
      </c>
      <c r="R3005" s="218" t="s">
        <v>249</v>
      </c>
      <c r="S3005" s="212">
        <v>44622.367766203701</v>
      </c>
    </row>
    <row r="3006" spans="1:19" x14ac:dyDescent="0.2">
      <c r="A3006" s="218" t="s">
        <v>258</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241</v>
      </c>
      <c r="Q3006" s="218" t="s">
        <v>240</v>
      </c>
      <c r="R3006" s="218" t="s">
        <v>249</v>
      </c>
      <c r="S3006" s="212">
        <v>44622.367766203701</v>
      </c>
    </row>
    <row r="3007" spans="1:19" x14ac:dyDescent="0.2">
      <c r="A3007" s="218" t="s">
        <v>258</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241</v>
      </c>
      <c r="Q3007" s="218" t="s">
        <v>240</v>
      </c>
      <c r="R3007" s="218" t="s">
        <v>249</v>
      </c>
      <c r="S3007" s="212">
        <v>44622.367766203701</v>
      </c>
    </row>
    <row r="3008" spans="1:19" x14ac:dyDescent="0.2">
      <c r="A3008" s="218" t="s">
        <v>258</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241</v>
      </c>
      <c r="Q3008" s="218" t="s">
        <v>240</v>
      </c>
      <c r="R3008" s="218" t="s">
        <v>249</v>
      </c>
      <c r="S3008" s="212">
        <v>44622.367766203701</v>
      </c>
    </row>
    <row r="3009" spans="1:19" x14ac:dyDescent="0.2">
      <c r="A3009" s="218" t="s">
        <v>258</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241</v>
      </c>
      <c r="Q3009" s="218" t="s">
        <v>240</v>
      </c>
      <c r="R3009" s="218" t="s">
        <v>249</v>
      </c>
      <c r="S3009" s="212">
        <v>44622.367766203701</v>
      </c>
    </row>
    <row r="3010" spans="1:19" x14ac:dyDescent="0.2">
      <c r="A3010" s="218" t="s">
        <v>258</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241</v>
      </c>
      <c r="Q3010" s="218" t="s">
        <v>240</v>
      </c>
      <c r="R3010" s="218" t="s">
        <v>249</v>
      </c>
      <c r="S3010" s="212">
        <v>44622.367766203701</v>
      </c>
    </row>
    <row r="3011" spans="1:19" x14ac:dyDescent="0.2">
      <c r="A3011" s="218" t="s">
        <v>258</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241</v>
      </c>
      <c r="Q3011" s="218" t="s">
        <v>240</v>
      </c>
      <c r="R3011" s="218" t="s">
        <v>249</v>
      </c>
      <c r="S3011" s="212">
        <v>44622.367766203701</v>
      </c>
    </row>
    <row r="3012" spans="1:19" x14ac:dyDescent="0.2">
      <c r="A3012" s="218" t="s">
        <v>258</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241</v>
      </c>
      <c r="Q3012" s="218" t="s">
        <v>240</v>
      </c>
      <c r="R3012" s="218" t="s">
        <v>249</v>
      </c>
      <c r="S3012" s="212">
        <v>44622.367766203701</v>
      </c>
    </row>
    <row r="3013" spans="1:19" x14ac:dyDescent="0.2">
      <c r="A3013" s="218" t="s">
        <v>258</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241</v>
      </c>
      <c r="Q3013" s="218" t="s">
        <v>240</v>
      </c>
      <c r="R3013" s="218" t="s">
        <v>249</v>
      </c>
      <c r="S3013" s="212">
        <v>44622.367766203701</v>
      </c>
    </row>
    <row r="3014" spans="1:19" x14ac:dyDescent="0.2">
      <c r="A3014" s="218" t="s">
        <v>258</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241</v>
      </c>
      <c r="Q3014" s="218" t="s">
        <v>240</v>
      </c>
      <c r="R3014" s="218" t="s">
        <v>249</v>
      </c>
      <c r="S3014" s="212">
        <v>44622.367766203701</v>
      </c>
    </row>
    <row r="3015" spans="1:19" x14ac:dyDescent="0.2">
      <c r="A3015" s="218" t="s">
        <v>258</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241</v>
      </c>
      <c r="Q3015" s="218" t="s">
        <v>240</v>
      </c>
      <c r="R3015" s="218" t="s">
        <v>249</v>
      </c>
      <c r="S3015" s="212">
        <v>44622.367766203701</v>
      </c>
    </row>
    <row r="3016" spans="1:19" x14ac:dyDescent="0.2">
      <c r="A3016" s="218" t="s">
        <v>258</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241</v>
      </c>
      <c r="Q3016" s="218" t="s">
        <v>240</v>
      </c>
      <c r="R3016" s="218" t="s">
        <v>249</v>
      </c>
      <c r="S3016" s="212">
        <v>44622.367766203701</v>
      </c>
    </row>
    <row r="3017" spans="1:19" x14ac:dyDescent="0.2">
      <c r="A3017" s="218" t="s">
        <v>258</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241</v>
      </c>
      <c r="Q3017" s="218" t="s">
        <v>240</v>
      </c>
      <c r="R3017" s="218" t="s">
        <v>249</v>
      </c>
      <c r="S3017" s="212">
        <v>44622.367766203701</v>
      </c>
    </row>
    <row r="3018" spans="1:19" x14ac:dyDescent="0.2">
      <c r="A3018" s="218" t="s">
        <v>258</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241</v>
      </c>
      <c r="Q3018" s="218" t="s">
        <v>240</v>
      </c>
      <c r="R3018" s="218" t="s">
        <v>249</v>
      </c>
      <c r="S3018" s="212">
        <v>44622.367766203701</v>
      </c>
    </row>
    <row r="3019" spans="1:19" x14ac:dyDescent="0.2">
      <c r="A3019" s="218" t="s">
        <v>258</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241</v>
      </c>
      <c r="Q3019" s="218" t="s">
        <v>240</v>
      </c>
      <c r="R3019" s="218" t="s">
        <v>249</v>
      </c>
      <c r="S3019" s="212">
        <v>44622.367766203701</v>
      </c>
    </row>
    <row r="3020" spans="1:19" x14ac:dyDescent="0.2">
      <c r="A3020" s="218" t="s">
        <v>258</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241</v>
      </c>
      <c r="Q3020" s="218" t="s">
        <v>240</v>
      </c>
      <c r="R3020" s="218" t="s">
        <v>249</v>
      </c>
      <c r="S3020" s="212">
        <v>44622.367766203701</v>
      </c>
    </row>
    <row r="3021" spans="1:19" x14ac:dyDescent="0.2">
      <c r="A3021" s="218" t="s">
        <v>258</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241</v>
      </c>
      <c r="Q3021" s="218" t="s">
        <v>240</v>
      </c>
      <c r="R3021" s="218" t="s">
        <v>249</v>
      </c>
      <c r="S3021" s="212">
        <v>44622.367766203701</v>
      </c>
    </row>
    <row r="3022" spans="1:19" x14ac:dyDescent="0.2">
      <c r="A3022" s="218" t="s">
        <v>258</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241</v>
      </c>
      <c r="Q3022" s="218" t="s">
        <v>240</v>
      </c>
      <c r="R3022" s="218" t="s">
        <v>249</v>
      </c>
      <c r="S3022" s="212">
        <v>44622.367766203701</v>
      </c>
    </row>
    <row r="3023" spans="1:19" x14ac:dyDescent="0.2">
      <c r="A3023" s="218" t="s">
        <v>258</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241</v>
      </c>
      <c r="Q3023" s="218" t="s">
        <v>240</v>
      </c>
      <c r="R3023" s="218" t="s">
        <v>249</v>
      </c>
      <c r="S3023" s="212">
        <v>44622.367766203701</v>
      </c>
    </row>
    <row r="3024" spans="1:19" x14ac:dyDescent="0.2">
      <c r="A3024" s="218" t="s">
        <v>258</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241</v>
      </c>
      <c r="Q3024" s="218" t="s">
        <v>240</v>
      </c>
      <c r="R3024" s="218" t="s">
        <v>249</v>
      </c>
      <c r="S3024" s="212">
        <v>44622.367766203701</v>
      </c>
    </row>
    <row r="3025" spans="1:19" x14ac:dyDescent="0.2">
      <c r="A3025" s="218" t="s">
        <v>258</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241</v>
      </c>
      <c r="Q3025" s="218" t="s">
        <v>240</v>
      </c>
      <c r="R3025" s="218" t="s">
        <v>249</v>
      </c>
      <c r="S3025" s="212">
        <v>44622.367766203701</v>
      </c>
    </row>
    <row r="3026" spans="1:19" x14ac:dyDescent="0.2">
      <c r="A3026" s="218" t="s">
        <v>258</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241</v>
      </c>
      <c r="Q3026" s="218" t="s">
        <v>240</v>
      </c>
      <c r="R3026" s="218" t="s">
        <v>249</v>
      </c>
      <c r="S3026" s="212">
        <v>44622.367766203701</v>
      </c>
    </row>
    <row r="3027" spans="1:19" x14ac:dyDescent="0.2">
      <c r="A3027" s="218" t="s">
        <v>258</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241</v>
      </c>
      <c r="Q3027" s="218" t="s">
        <v>240</v>
      </c>
      <c r="R3027" s="218" t="s">
        <v>249</v>
      </c>
      <c r="S3027" s="212">
        <v>44622.367766203701</v>
      </c>
    </row>
    <row r="3028" spans="1:19" x14ac:dyDescent="0.2">
      <c r="A3028" s="218" t="s">
        <v>258</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241</v>
      </c>
      <c r="Q3028" s="218" t="s">
        <v>240</v>
      </c>
      <c r="R3028" s="218" t="s">
        <v>249</v>
      </c>
      <c r="S3028" s="212">
        <v>44622.367766203701</v>
      </c>
    </row>
    <row r="3029" spans="1:19" x14ac:dyDescent="0.2">
      <c r="A3029" s="218" t="s">
        <v>258</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241</v>
      </c>
      <c r="Q3029" s="218" t="s">
        <v>240</v>
      </c>
      <c r="R3029" s="218" t="s">
        <v>249</v>
      </c>
      <c r="S3029" s="212">
        <v>44622.367766203701</v>
      </c>
    </row>
    <row r="3030" spans="1:19" x14ac:dyDescent="0.2">
      <c r="A3030" s="218" t="s">
        <v>258</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241</v>
      </c>
      <c r="Q3030" s="218" t="s">
        <v>240</v>
      </c>
      <c r="R3030" s="218" t="s">
        <v>249</v>
      </c>
      <c r="S3030" s="212">
        <v>44622.367766203701</v>
      </c>
    </row>
    <row r="3031" spans="1:19" x14ac:dyDescent="0.2">
      <c r="A3031" s="218" t="s">
        <v>258</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241</v>
      </c>
      <c r="Q3031" s="218" t="s">
        <v>240</v>
      </c>
      <c r="R3031" s="218" t="s">
        <v>249</v>
      </c>
      <c r="S3031" s="212">
        <v>44622.367766203701</v>
      </c>
    </row>
    <row r="3032" spans="1:19" x14ac:dyDescent="0.2">
      <c r="A3032" s="218" t="s">
        <v>258</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241</v>
      </c>
      <c r="Q3032" s="218" t="s">
        <v>240</v>
      </c>
      <c r="R3032" s="218" t="s">
        <v>249</v>
      </c>
      <c r="S3032" s="212">
        <v>44622.367766203701</v>
      </c>
    </row>
    <row r="3033" spans="1:19" x14ac:dyDescent="0.2">
      <c r="A3033" s="218" t="s">
        <v>258</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241</v>
      </c>
      <c r="Q3033" s="218" t="s">
        <v>240</v>
      </c>
      <c r="R3033" s="218" t="s">
        <v>249</v>
      </c>
      <c r="S3033" s="212">
        <v>44622.367766203701</v>
      </c>
    </row>
    <row r="3034" spans="1:19" x14ac:dyDescent="0.2">
      <c r="A3034" s="218" t="s">
        <v>258</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241</v>
      </c>
      <c r="Q3034" s="218" t="s">
        <v>240</v>
      </c>
      <c r="R3034" s="218" t="s">
        <v>249</v>
      </c>
      <c r="S3034" s="212">
        <v>44622.367766203701</v>
      </c>
    </row>
    <row r="3035" spans="1:19" x14ac:dyDescent="0.2">
      <c r="A3035" s="218" t="s">
        <v>258</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241</v>
      </c>
      <c r="Q3035" s="218" t="s">
        <v>240</v>
      </c>
      <c r="R3035" s="218" t="s">
        <v>249</v>
      </c>
      <c r="S3035" s="212">
        <v>44622.367766203701</v>
      </c>
    </row>
    <row r="3036" spans="1:19" x14ac:dyDescent="0.2">
      <c r="A3036" s="218" t="s">
        <v>258</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241</v>
      </c>
      <c r="Q3036" s="218" t="s">
        <v>240</v>
      </c>
      <c r="R3036" s="218" t="s">
        <v>249</v>
      </c>
      <c r="S3036" s="212">
        <v>44622.367766203701</v>
      </c>
    </row>
    <row r="3037" spans="1:19" x14ac:dyDescent="0.2">
      <c r="A3037" s="218" t="s">
        <v>258</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241</v>
      </c>
      <c r="Q3037" s="218" t="s">
        <v>240</v>
      </c>
      <c r="R3037" s="218" t="s">
        <v>249</v>
      </c>
      <c r="S3037" s="212">
        <v>44622.367766203701</v>
      </c>
    </row>
    <row r="3038" spans="1:19" x14ac:dyDescent="0.2">
      <c r="A3038" s="218" t="s">
        <v>258</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241</v>
      </c>
      <c r="Q3038" s="218" t="s">
        <v>240</v>
      </c>
      <c r="R3038" s="218" t="s">
        <v>249</v>
      </c>
      <c r="S3038" s="212">
        <v>44622.367766203701</v>
      </c>
    </row>
    <row r="3039" spans="1:19" x14ac:dyDescent="0.2">
      <c r="A3039" s="218" t="s">
        <v>258</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241</v>
      </c>
      <c r="Q3039" s="218" t="s">
        <v>240</v>
      </c>
      <c r="R3039" s="218" t="s">
        <v>249</v>
      </c>
      <c r="S3039" s="212">
        <v>44622.367766203701</v>
      </c>
    </row>
    <row r="3040" spans="1:19" x14ac:dyDescent="0.2">
      <c r="A3040" s="218" t="s">
        <v>258</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241</v>
      </c>
      <c r="Q3040" s="218" t="s">
        <v>240</v>
      </c>
      <c r="R3040" s="218" t="s">
        <v>249</v>
      </c>
      <c r="S3040" s="212">
        <v>44622.367766203701</v>
      </c>
    </row>
    <row r="3041" spans="1:19" x14ac:dyDescent="0.2">
      <c r="A3041" s="218" t="s">
        <v>258</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241</v>
      </c>
      <c r="Q3041" s="218" t="s">
        <v>240</v>
      </c>
      <c r="R3041" s="218" t="s">
        <v>249</v>
      </c>
      <c r="S3041" s="212">
        <v>44622.367766203701</v>
      </c>
    </row>
    <row r="3042" spans="1:19" x14ac:dyDescent="0.2">
      <c r="A3042" s="218" t="s">
        <v>258</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241</v>
      </c>
      <c r="Q3042" s="218" t="s">
        <v>240</v>
      </c>
      <c r="R3042" s="218" t="s">
        <v>249</v>
      </c>
      <c r="S3042" s="212">
        <v>44622.367766203701</v>
      </c>
    </row>
    <row r="3043" spans="1:19" x14ac:dyDescent="0.2">
      <c r="A3043" s="218" t="s">
        <v>258</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241</v>
      </c>
      <c r="Q3043" s="218" t="s">
        <v>240</v>
      </c>
      <c r="R3043" s="218" t="s">
        <v>249</v>
      </c>
      <c r="S3043" s="212">
        <v>44622.367766203701</v>
      </c>
    </row>
    <row r="3044" spans="1:19" x14ac:dyDescent="0.2">
      <c r="A3044" s="218" t="s">
        <v>258</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241</v>
      </c>
      <c r="Q3044" s="218" t="s">
        <v>240</v>
      </c>
      <c r="R3044" s="218" t="s">
        <v>249</v>
      </c>
      <c r="S3044" s="212">
        <v>44622.367766203701</v>
      </c>
    </row>
    <row r="3045" spans="1:19" x14ac:dyDescent="0.2">
      <c r="A3045" s="218" t="s">
        <v>258</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241</v>
      </c>
      <c r="Q3045" s="218" t="s">
        <v>240</v>
      </c>
      <c r="R3045" s="218" t="s">
        <v>249</v>
      </c>
      <c r="S3045" s="212">
        <v>44622.367766203701</v>
      </c>
    </row>
    <row r="3046" spans="1:19" x14ac:dyDescent="0.2">
      <c r="A3046" s="218" t="s">
        <v>258</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241</v>
      </c>
      <c r="Q3046" s="218" t="s">
        <v>240</v>
      </c>
      <c r="R3046" s="218" t="s">
        <v>249</v>
      </c>
      <c r="S3046" s="212">
        <v>44622.367766203701</v>
      </c>
    </row>
    <row r="3047" spans="1:19" x14ac:dyDescent="0.2">
      <c r="A3047" s="218" t="s">
        <v>258</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241</v>
      </c>
      <c r="Q3047" s="218" t="s">
        <v>240</v>
      </c>
      <c r="R3047" s="218" t="s">
        <v>249</v>
      </c>
      <c r="S3047" s="212">
        <v>44622.367766203701</v>
      </c>
    </row>
    <row r="3048" spans="1:19" x14ac:dyDescent="0.2">
      <c r="A3048" s="218" t="s">
        <v>258</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241</v>
      </c>
      <c r="Q3048" s="218" t="s">
        <v>240</v>
      </c>
      <c r="R3048" s="218" t="s">
        <v>249</v>
      </c>
      <c r="S3048" s="212">
        <v>44622.367766203701</v>
      </c>
    </row>
    <row r="3049" spans="1:19" x14ac:dyDescent="0.2">
      <c r="A3049" s="218" t="s">
        <v>258</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241</v>
      </c>
      <c r="Q3049" s="218" t="s">
        <v>240</v>
      </c>
      <c r="R3049" s="218" t="s">
        <v>249</v>
      </c>
      <c r="S3049" s="212">
        <v>44622.367766203701</v>
      </c>
    </row>
    <row r="3050" spans="1:19" x14ac:dyDescent="0.2">
      <c r="A3050" s="218" t="s">
        <v>258</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241</v>
      </c>
      <c r="Q3050" s="218" t="s">
        <v>240</v>
      </c>
      <c r="R3050" s="218" t="s">
        <v>249</v>
      </c>
      <c r="S3050" s="212">
        <v>44622.367766203701</v>
      </c>
    </row>
    <row r="3051" spans="1:19" x14ac:dyDescent="0.2">
      <c r="A3051" s="218" t="s">
        <v>258</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241</v>
      </c>
      <c r="Q3051" s="218" t="s">
        <v>240</v>
      </c>
      <c r="R3051" s="218" t="s">
        <v>249</v>
      </c>
      <c r="S3051" s="212">
        <v>44622.367766203701</v>
      </c>
    </row>
    <row r="3052" spans="1:19" x14ac:dyDescent="0.2">
      <c r="A3052" s="218" t="s">
        <v>258</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241</v>
      </c>
      <c r="Q3052" s="218" t="s">
        <v>240</v>
      </c>
      <c r="R3052" s="218" t="s">
        <v>249</v>
      </c>
      <c r="S3052" s="212">
        <v>44622.367766203701</v>
      </c>
    </row>
    <row r="3053" spans="1:19" x14ac:dyDescent="0.2">
      <c r="A3053" s="218" t="s">
        <v>258</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241</v>
      </c>
      <c r="Q3053" s="218" t="s">
        <v>240</v>
      </c>
      <c r="R3053" s="218" t="s">
        <v>249</v>
      </c>
      <c r="S3053" s="212">
        <v>44622.367766203701</v>
      </c>
    </row>
    <row r="3054" spans="1:19" x14ac:dyDescent="0.2">
      <c r="A3054" s="218" t="s">
        <v>258</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241</v>
      </c>
      <c r="Q3054" s="218" t="s">
        <v>240</v>
      </c>
      <c r="R3054" s="218" t="s">
        <v>249</v>
      </c>
      <c r="S3054" s="212">
        <v>44622.367766203701</v>
      </c>
    </row>
    <row r="3055" spans="1:19" x14ac:dyDescent="0.2">
      <c r="A3055" s="218" t="s">
        <v>258</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241</v>
      </c>
      <c r="Q3055" s="218" t="s">
        <v>240</v>
      </c>
      <c r="R3055" s="218" t="s">
        <v>249</v>
      </c>
      <c r="S3055" s="212">
        <v>44622.367766203701</v>
      </c>
    </row>
    <row r="3056" spans="1:19" x14ac:dyDescent="0.2">
      <c r="A3056" s="218" t="s">
        <v>258</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241</v>
      </c>
      <c r="Q3056" s="218" t="s">
        <v>240</v>
      </c>
      <c r="R3056" s="218" t="s">
        <v>249</v>
      </c>
      <c r="S3056" s="212">
        <v>44622.367766203701</v>
      </c>
    </row>
    <row r="3057" spans="1:19" x14ac:dyDescent="0.2">
      <c r="A3057" s="218" t="s">
        <v>258</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241</v>
      </c>
      <c r="Q3057" s="218" t="s">
        <v>240</v>
      </c>
      <c r="R3057" s="218" t="s">
        <v>249</v>
      </c>
      <c r="S3057" s="212">
        <v>44622.367766203701</v>
      </c>
    </row>
    <row r="3058" spans="1:19" x14ac:dyDescent="0.2">
      <c r="A3058" s="218" t="s">
        <v>258</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241</v>
      </c>
      <c r="Q3058" s="218" t="s">
        <v>240</v>
      </c>
      <c r="R3058" s="218" t="s">
        <v>249</v>
      </c>
      <c r="S3058" s="212">
        <v>44622.367766203701</v>
      </c>
    </row>
    <row r="3059" spans="1:19" x14ac:dyDescent="0.2">
      <c r="A3059" s="218" t="s">
        <v>258</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241</v>
      </c>
      <c r="Q3059" s="218" t="s">
        <v>240</v>
      </c>
      <c r="R3059" s="218" t="s">
        <v>249</v>
      </c>
      <c r="S3059" s="212">
        <v>44622.367766203701</v>
      </c>
    </row>
    <row r="3060" spans="1:19" x14ac:dyDescent="0.2">
      <c r="A3060" s="218" t="s">
        <v>258</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241</v>
      </c>
      <c r="Q3060" s="218" t="s">
        <v>240</v>
      </c>
      <c r="R3060" s="218" t="s">
        <v>249</v>
      </c>
      <c r="S3060" s="212">
        <v>44622.367766203701</v>
      </c>
    </row>
    <row r="3061" spans="1:19" x14ac:dyDescent="0.2">
      <c r="A3061" s="218" t="s">
        <v>258</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241</v>
      </c>
      <c r="Q3061" s="218" t="s">
        <v>240</v>
      </c>
      <c r="R3061" s="218" t="s">
        <v>249</v>
      </c>
      <c r="S3061" s="212">
        <v>44622.367766203701</v>
      </c>
    </row>
    <row r="3062" spans="1:19" x14ac:dyDescent="0.2">
      <c r="A3062" s="218" t="s">
        <v>258</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241</v>
      </c>
      <c r="Q3062" s="218" t="s">
        <v>240</v>
      </c>
      <c r="R3062" s="218" t="s">
        <v>249</v>
      </c>
      <c r="S3062" s="212">
        <v>44622.367766203701</v>
      </c>
    </row>
    <row r="3063" spans="1:19" x14ac:dyDescent="0.2">
      <c r="A3063" s="218" t="s">
        <v>258</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241</v>
      </c>
      <c r="Q3063" s="218" t="s">
        <v>240</v>
      </c>
      <c r="R3063" s="218" t="s">
        <v>249</v>
      </c>
      <c r="S3063" s="212">
        <v>44622.367766203701</v>
      </c>
    </row>
    <row r="3064" spans="1:19" x14ac:dyDescent="0.2">
      <c r="A3064" s="218" t="s">
        <v>258</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241</v>
      </c>
      <c r="Q3064" s="218" t="s">
        <v>240</v>
      </c>
      <c r="R3064" s="218" t="s">
        <v>249</v>
      </c>
      <c r="S3064" s="212">
        <v>44622.367766203701</v>
      </c>
    </row>
    <row r="3065" spans="1:19" x14ac:dyDescent="0.2">
      <c r="A3065" s="218" t="s">
        <v>258</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241</v>
      </c>
      <c r="Q3065" s="218" t="s">
        <v>240</v>
      </c>
      <c r="R3065" s="218" t="s">
        <v>249</v>
      </c>
      <c r="S3065" s="212">
        <v>44622.367766203701</v>
      </c>
    </row>
    <row r="3066" spans="1:19" x14ac:dyDescent="0.2">
      <c r="A3066" s="218" t="s">
        <v>258</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241</v>
      </c>
      <c r="Q3066" s="218" t="s">
        <v>240</v>
      </c>
      <c r="R3066" s="218" t="s">
        <v>249</v>
      </c>
      <c r="S3066" s="212">
        <v>44622.367766203701</v>
      </c>
    </row>
    <row r="3067" spans="1:19" x14ac:dyDescent="0.2">
      <c r="A3067" s="218" t="s">
        <v>258</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241</v>
      </c>
      <c r="Q3067" s="218" t="s">
        <v>240</v>
      </c>
      <c r="R3067" s="218" t="s">
        <v>249</v>
      </c>
      <c r="S3067" s="212">
        <v>44622.367766203701</v>
      </c>
    </row>
    <row r="3068" spans="1:19" x14ac:dyDescent="0.2">
      <c r="A3068" s="218" t="s">
        <v>258</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241</v>
      </c>
      <c r="Q3068" s="218" t="s">
        <v>240</v>
      </c>
      <c r="R3068" s="218" t="s">
        <v>249</v>
      </c>
      <c r="S3068" s="212">
        <v>44622.367766203701</v>
      </c>
    </row>
    <row r="3069" spans="1:19" x14ac:dyDescent="0.2">
      <c r="A3069" s="218" t="s">
        <v>258</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241</v>
      </c>
      <c r="Q3069" s="218" t="s">
        <v>240</v>
      </c>
      <c r="R3069" s="218" t="s">
        <v>249</v>
      </c>
      <c r="S3069" s="212">
        <v>44622.367766203701</v>
      </c>
    </row>
    <row r="3070" spans="1:19" x14ac:dyDescent="0.2">
      <c r="A3070" s="218" t="s">
        <v>258</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241</v>
      </c>
      <c r="Q3070" s="218" t="s">
        <v>240</v>
      </c>
      <c r="R3070" s="218" t="s">
        <v>249</v>
      </c>
      <c r="S3070" s="212">
        <v>44622.367766203701</v>
      </c>
    </row>
    <row r="3071" spans="1:19" x14ac:dyDescent="0.2">
      <c r="A3071" s="218" t="s">
        <v>258</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241</v>
      </c>
      <c r="Q3071" s="218" t="s">
        <v>240</v>
      </c>
      <c r="R3071" s="218" t="s">
        <v>249</v>
      </c>
      <c r="S3071" s="212">
        <v>44622.367766203701</v>
      </c>
    </row>
    <row r="3072" spans="1:19" x14ac:dyDescent="0.2">
      <c r="A3072" s="218" t="s">
        <v>258</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241</v>
      </c>
      <c r="Q3072" s="218" t="s">
        <v>240</v>
      </c>
      <c r="R3072" s="218" t="s">
        <v>249</v>
      </c>
      <c r="S3072" s="212">
        <v>44622.367766203701</v>
      </c>
    </row>
    <row r="3073" spans="1:19" x14ac:dyDescent="0.2">
      <c r="A3073" s="218" t="s">
        <v>258</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241</v>
      </c>
      <c r="Q3073" s="218" t="s">
        <v>240</v>
      </c>
      <c r="R3073" s="218" t="s">
        <v>249</v>
      </c>
      <c r="S3073" s="212">
        <v>44622.367766203701</v>
      </c>
    </row>
    <row r="3074" spans="1:19" x14ac:dyDescent="0.2">
      <c r="A3074" s="218" t="s">
        <v>258</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241</v>
      </c>
      <c r="Q3074" s="218" t="s">
        <v>240</v>
      </c>
      <c r="R3074" s="218" t="s">
        <v>249</v>
      </c>
      <c r="S3074" s="212">
        <v>44622.367766203701</v>
      </c>
    </row>
    <row r="3075" spans="1:19" x14ac:dyDescent="0.2">
      <c r="A3075" s="218" t="s">
        <v>258</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241</v>
      </c>
      <c r="Q3075" s="218" t="s">
        <v>240</v>
      </c>
      <c r="R3075" s="218" t="s">
        <v>249</v>
      </c>
      <c r="S3075" s="212">
        <v>44622.367766203701</v>
      </c>
    </row>
    <row r="3076" spans="1:19" x14ac:dyDescent="0.2">
      <c r="A3076" s="218" t="s">
        <v>258</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241</v>
      </c>
      <c r="Q3076" s="218" t="s">
        <v>240</v>
      </c>
      <c r="R3076" s="218" t="s">
        <v>249</v>
      </c>
      <c r="S3076" s="212">
        <v>44622.367766203701</v>
      </c>
    </row>
    <row r="3077" spans="1:19" x14ac:dyDescent="0.2">
      <c r="A3077" s="218" t="s">
        <v>258</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241</v>
      </c>
      <c r="Q3077" s="218" t="s">
        <v>240</v>
      </c>
      <c r="R3077" s="218" t="s">
        <v>249</v>
      </c>
      <c r="S3077" s="212">
        <v>44622.367766203701</v>
      </c>
    </row>
    <row r="3078" spans="1:19" x14ac:dyDescent="0.2">
      <c r="A3078" s="218" t="s">
        <v>258</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241</v>
      </c>
      <c r="Q3078" s="218" t="s">
        <v>240</v>
      </c>
      <c r="R3078" s="218" t="s">
        <v>249</v>
      </c>
      <c r="S3078" s="212">
        <v>44622.367766203701</v>
      </c>
    </row>
    <row r="3079" spans="1:19" x14ac:dyDescent="0.2">
      <c r="A3079" s="218" t="s">
        <v>258</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241</v>
      </c>
      <c r="Q3079" s="218" t="s">
        <v>240</v>
      </c>
      <c r="R3079" s="218" t="s">
        <v>249</v>
      </c>
      <c r="S3079" s="212">
        <v>44622.367766203701</v>
      </c>
    </row>
    <row r="3080" spans="1:19" x14ac:dyDescent="0.2">
      <c r="A3080" s="218" t="s">
        <v>258</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241</v>
      </c>
      <c r="Q3080" s="218" t="s">
        <v>240</v>
      </c>
      <c r="R3080" s="218" t="s">
        <v>249</v>
      </c>
      <c r="S3080" s="212">
        <v>44622.367766203701</v>
      </c>
    </row>
    <row r="3081" spans="1:19" x14ac:dyDescent="0.2">
      <c r="A3081" s="218" t="s">
        <v>258</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241</v>
      </c>
      <c r="Q3081" s="218" t="s">
        <v>240</v>
      </c>
      <c r="R3081" s="218" t="s">
        <v>249</v>
      </c>
      <c r="S3081" s="212">
        <v>44622.367766203701</v>
      </c>
    </row>
    <row r="3082" spans="1:19" x14ac:dyDescent="0.2">
      <c r="A3082" s="218" t="s">
        <v>258</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241</v>
      </c>
      <c r="Q3082" s="218" t="s">
        <v>240</v>
      </c>
      <c r="R3082" s="218" t="s">
        <v>249</v>
      </c>
      <c r="S3082" s="212">
        <v>44622.367766203701</v>
      </c>
    </row>
    <row r="3083" spans="1:19" x14ac:dyDescent="0.2">
      <c r="A3083" s="218" t="s">
        <v>258</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241</v>
      </c>
      <c r="Q3083" s="218" t="s">
        <v>240</v>
      </c>
      <c r="R3083" s="218" t="s">
        <v>249</v>
      </c>
      <c r="S3083" s="212">
        <v>44622.367766203701</v>
      </c>
    </row>
    <row r="3084" spans="1:19" x14ac:dyDescent="0.2">
      <c r="A3084" s="218" t="s">
        <v>258</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241</v>
      </c>
      <c r="Q3084" s="218" t="s">
        <v>240</v>
      </c>
      <c r="R3084" s="218" t="s">
        <v>249</v>
      </c>
      <c r="S3084" s="212">
        <v>44622.367766203701</v>
      </c>
    </row>
    <row r="3085" spans="1:19" x14ac:dyDescent="0.2">
      <c r="A3085" s="218" t="s">
        <v>258</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241</v>
      </c>
      <c r="Q3085" s="218" t="s">
        <v>240</v>
      </c>
      <c r="R3085" s="218" t="s">
        <v>249</v>
      </c>
      <c r="S3085" s="212">
        <v>44622.367766203701</v>
      </c>
    </row>
    <row r="3086" spans="1:19" x14ac:dyDescent="0.2">
      <c r="A3086" s="218" t="s">
        <v>258</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241</v>
      </c>
      <c r="Q3086" s="218" t="s">
        <v>240</v>
      </c>
      <c r="R3086" s="218" t="s">
        <v>249</v>
      </c>
      <c r="S3086" s="212">
        <v>44622.367766203701</v>
      </c>
    </row>
    <row r="3087" spans="1:19" x14ac:dyDescent="0.2">
      <c r="A3087" s="218" t="s">
        <v>258</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241</v>
      </c>
      <c r="Q3087" s="218" t="s">
        <v>240</v>
      </c>
      <c r="R3087" s="218" t="s">
        <v>249</v>
      </c>
      <c r="S3087" s="212">
        <v>44622.367766203701</v>
      </c>
    </row>
    <row r="3088" spans="1:19" x14ac:dyDescent="0.2">
      <c r="A3088" s="218" t="s">
        <v>258</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241</v>
      </c>
      <c r="Q3088" s="218" t="s">
        <v>240</v>
      </c>
      <c r="R3088" s="218" t="s">
        <v>249</v>
      </c>
      <c r="S3088" s="212">
        <v>44622.367766203701</v>
      </c>
    </row>
    <row r="3089" spans="1:19" x14ac:dyDescent="0.2">
      <c r="A3089" s="218" t="s">
        <v>258</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241</v>
      </c>
      <c r="Q3089" s="218" t="s">
        <v>240</v>
      </c>
      <c r="R3089" s="218" t="s">
        <v>249</v>
      </c>
      <c r="S3089" s="212">
        <v>44622.367766203701</v>
      </c>
    </row>
    <row r="3090" spans="1:19" x14ac:dyDescent="0.2">
      <c r="A3090" s="218" t="s">
        <v>258</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241</v>
      </c>
      <c r="Q3090" s="218" t="s">
        <v>240</v>
      </c>
      <c r="R3090" s="218" t="s">
        <v>249</v>
      </c>
      <c r="S3090" s="212">
        <v>44622.367766203701</v>
      </c>
    </row>
    <row r="3091" spans="1:19" x14ac:dyDescent="0.2">
      <c r="A3091" s="218" t="s">
        <v>258</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241</v>
      </c>
      <c r="Q3091" s="218" t="s">
        <v>240</v>
      </c>
      <c r="R3091" s="218" t="s">
        <v>249</v>
      </c>
      <c r="S3091" s="212">
        <v>44622.367766203701</v>
      </c>
    </row>
    <row r="3092" spans="1:19" x14ac:dyDescent="0.2">
      <c r="A3092" s="218" t="s">
        <v>258</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241</v>
      </c>
      <c r="Q3092" s="218" t="s">
        <v>240</v>
      </c>
      <c r="R3092" s="218" t="s">
        <v>249</v>
      </c>
      <c r="S3092" s="212">
        <v>44622.367766203701</v>
      </c>
    </row>
    <row r="3093" spans="1:19" x14ac:dyDescent="0.2">
      <c r="A3093" s="218" t="s">
        <v>258</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241</v>
      </c>
      <c r="Q3093" s="218" t="s">
        <v>240</v>
      </c>
      <c r="R3093" s="218" t="s">
        <v>249</v>
      </c>
      <c r="S3093" s="212">
        <v>44622.367766203701</v>
      </c>
    </row>
    <row r="3094" spans="1:19" x14ac:dyDescent="0.2">
      <c r="A3094" s="218" t="s">
        <v>258</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241</v>
      </c>
      <c r="Q3094" s="218" t="s">
        <v>240</v>
      </c>
      <c r="R3094" s="218" t="s">
        <v>249</v>
      </c>
      <c r="S3094" s="212">
        <v>44622.367766203701</v>
      </c>
    </row>
    <row r="3095" spans="1:19" x14ac:dyDescent="0.2">
      <c r="A3095" s="218" t="s">
        <v>258</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241</v>
      </c>
      <c r="Q3095" s="218" t="s">
        <v>240</v>
      </c>
      <c r="R3095" s="218" t="s">
        <v>249</v>
      </c>
      <c r="S3095" s="212">
        <v>44622.367766203701</v>
      </c>
    </row>
    <row r="3096" spans="1:19" x14ac:dyDescent="0.2">
      <c r="A3096" s="218" t="s">
        <v>258</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241</v>
      </c>
      <c r="Q3096" s="218" t="s">
        <v>240</v>
      </c>
      <c r="R3096" s="218" t="s">
        <v>249</v>
      </c>
      <c r="S3096" s="212">
        <v>44622.367766203701</v>
      </c>
    </row>
    <row r="3097" spans="1:19" x14ac:dyDescent="0.2">
      <c r="A3097" s="218" t="s">
        <v>258</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241</v>
      </c>
      <c r="Q3097" s="218" t="s">
        <v>240</v>
      </c>
      <c r="R3097" s="218" t="s">
        <v>249</v>
      </c>
      <c r="S3097" s="212">
        <v>44622.367766203701</v>
      </c>
    </row>
    <row r="3098" spans="1:19" x14ac:dyDescent="0.2">
      <c r="A3098" s="218" t="s">
        <v>258</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241</v>
      </c>
      <c r="Q3098" s="218" t="s">
        <v>240</v>
      </c>
      <c r="R3098" s="218" t="s">
        <v>249</v>
      </c>
      <c r="S3098" s="212">
        <v>44622.367766203701</v>
      </c>
    </row>
    <row r="3099" spans="1:19" x14ac:dyDescent="0.2">
      <c r="A3099" s="218" t="s">
        <v>258</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241</v>
      </c>
      <c r="Q3099" s="218" t="s">
        <v>240</v>
      </c>
      <c r="R3099" s="218" t="s">
        <v>249</v>
      </c>
      <c r="S3099" s="212">
        <v>44622.367766203701</v>
      </c>
    </row>
    <row r="3100" spans="1:19" x14ac:dyDescent="0.2">
      <c r="A3100" s="218" t="s">
        <v>258</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241</v>
      </c>
      <c r="Q3100" s="218" t="s">
        <v>240</v>
      </c>
      <c r="R3100" s="218" t="s">
        <v>249</v>
      </c>
      <c r="S3100" s="212">
        <v>44622.367766203701</v>
      </c>
    </row>
    <row r="3101" spans="1:19" x14ac:dyDescent="0.2">
      <c r="A3101" s="218" t="s">
        <v>258</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241</v>
      </c>
      <c r="Q3101" s="218" t="s">
        <v>240</v>
      </c>
      <c r="R3101" s="218" t="s">
        <v>249</v>
      </c>
      <c r="S3101" s="212">
        <v>44622.367766203701</v>
      </c>
    </row>
    <row r="3102" spans="1:19" x14ac:dyDescent="0.2">
      <c r="A3102" s="218" t="s">
        <v>258</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241</v>
      </c>
      <c r="Q3102" s="218" t="s">
        <v>240</v>
      </c>
      <c r="R3102" s="218" t="s">
        <v>249</v>
      </c>
      <c r="S3102" s="212">
        <v>44622.367766203701</v>
      </c>
    </row>
    <row r="3103" spans="1:19" x14ac:dyDescent="0.2">
      <c r="A3103" s="218" t="s">
        <v>258</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241</v>
      </c>
      <c r="Q3103" s="218" t="s">
        <v>240</v>
      </c>
      <c r="R3103" s="218" t="s">
        <v>249</v>
      </c>
      <c r="S3103" s="212">
        <v>44622.367766203701</v>
      </c>
    </row>
    <row r="3104" spans="1:19" x14ac:dyDescent="0.2">
      <c r="A3104" s="218" t="s">
        <v>258</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241</v>
      </c>
      <c r="Q3104" s="218" t="s">
        <v>240</v>
      </c>
      <c r="R3104" s="218" t="s">
        <v>249</v>
      </c>
      <c r="S3104" s="212">
        <v>44622.367766203701</v>
      </c>
    </row>
    <row r="3105" spans="1:19" x14ac:dyDescent="0.2">
      <c r="A3105" s="218" t="s">
        <v>258</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241</v>
      </c>
      <c r="Q3105" s="218" t="s">
        <v>240</v>
      </c>
      <c r="R3105" s="218" t="s">
        <v>249</v>
      </c>
      <c r="S3105" s="212">
        <v>44622.367766203701</v>
      </c>
    </row>
    <row r="3106" spans="1:19" x14ac:dyDescent="0.2">
      <c r="A3106" s="218" t="s">
        <v>258</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241</v>
      </c>
      <c r="Q3106" s="218" t="s">
        <v>240</v>
      </c>
      <c r="R3106" s="218" t="s">
        <v>249</v>
      </c>
      <c r="S3106" s="212">
        <v>44622.367766203701</v>
      </c>
    </row>
    <row r="3107" spans="1:19" x14ac:dyDescent="0.2">
      <c r="A3107" s="218" t="s">
        <v>258</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241</v>
      </c>
      <c r="Q3107" s="218" t="s">
        <v>240</v>
      </c>
      <c r="R3107" s="218" t="s">
        <v>249</v>
      </c>
      <c r="S3107" s="212">
        <v>44622.367766203701</v>
      </c>
    </row>
    <row r="3108" spans="1:19" x14ac:dyDescent="0.2">
      <c r="A3108" s="218" t="s">
        <v>258</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241</v>
      </c>
      <c r="Q3108" s="218" t="s">
        <v>240</v>
      </c>
      <c r="R3108" s="218" t="s">
        <v>249</v>
      </c>
      <c r="S3108" s="212">
        <v>44622.367766203701</v>
      </c>
    </row>
    <row r="3109" spans="1:19" x14ac:dyDescent="0.2">
      <c r="A3109" s="218" t="s">
        <v>258</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241</v>
      </c>
      <c r="Q3109" s="218" t="s">
        <v>240</v>
      </c>
      <c r="R3109" s="218" t="s">
        <v>249</v>
      </c>
      <c r="S3109" s="212">
        <v>44622.367766203701</v>
      </c>
    </row>
    <row r="3110" spans="1:19" x14ac:dyDescent="0.2">
      <c r="A3110" s="218" t="s">
        <v>258</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241</v>
      </c>
      <c r="Q3110" s="218" t="s">
        <v>240</v>
      </c>
      <c r="R3110" s="218" t="s">
        <v>249</v>
      </c>
      <c r="S3110" s="212">
        <v>44622.367766203701</v>
      </c>
    </row>
    <row r="3111" spans="1:19" x14ac:dyDescent="0.2">
      <c r="A3111" s="218" t="s">
        <v>258</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241</v>
      </c>
      <c r="Q3111" s="218" t="s">
        <v>240</v>
      </c>
      <c r="R3111" s="218" t="s">
        <v>249</v>
      </c>
      <c r="S3111" s="212">
        <v>44622.367766203701</v>
      </c>
    </row>
    <row r="3112" spans="1:19" x14ac:dyDescent="0.2">
      <c r="A3112" s="218" t="s">
        <v>258</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241</v>
      </c>
      <c r="Q3112" s="218" t="s">
        <v>240</v>
      </c>
      <c r="R3112" s="218" t="s">
        <v>249</v>
      </c>
      <c r="S3112" s="212">
        <v>44622.367766203701</v>
      </c>
    </row>
    <row r="3113" spans="1:19" x14ac:dyDescent="0.2">
      <c r="A3113" s="218" t="s">
        <v>258</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241</v>
      </c>
      <c r="Q3113" s="218" t="s">
        <v>240</v>
      </c>
      <c r="R3113" s="218" t="s">
        <v>249</v>
      </c>
      <c r="S3113" s="212">
        <v>44622.367766203701</v>
      </c>
    </row>
    <row r="3114" spans="1:19" x14ac:dyDescent="0.2">
      <c r="A3114" s="218" t="s">
        <v>258</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241</v>
      </c>
      <c r="Q3114" s="218" t="s">
        <v>240</v>
      </c>
      <c r="R3114" s="218" t="s">
        <v>249</v>
      </c>
      <c r="S3114" s="212">
        <v>44622.367766203701</v>
      </c>
    </row>
    <row r="3115" spans="1:19" x14ac:dyDescent="0.2">
      <c r="A3115" s="218" t="s">
        <v>258</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241</v>
      </c>
      <c r="Q3115" s="218" t="s">
        <v>240</v>
      </c>
      <c r="R3115" s="218" t="s">
        <v>249</v>
      </c>
      <c r="S3115" s="212">
        <v>44622.367766203701</v>
      </c>
    </row>
    <row r="3116" spans="1:19" x14ac:dyDescent="0.2">
      <c r="A3116" s="218" t="s">
        <v>258</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241</v>
      </c>
      <c r="Q3116" s="218" t="s">
        <v>240</v>
      </c>
      <c r="R3116" s="218" t="s">
        <v>249</v>
      </c>
      <c r="S3116" s="212">
        <v>44622.367766203701</v>
      </c>
    </row>
    <row r="3117" spans="1:19" x14ac:dyDescent="0.2">
      <c r="A3117" s="218" t="s">
        <v>258</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241</v>
      </c>
      <c r="Q3117" s="218" t="s">
        <v>240</v>
      </c>
      <c r="R3117" s="218" t="s">
        <v>249</v>
      </c>
      <c r="S3117" s="212">
        <v>44622.367766203701</v>
      </c>
    </row>
    <row r="3118" spans="1:19" x14ac:dyDescent="0.2">
      <c r="A3118" s="218" t="s">
        <v>258</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241</v>
      </c>
      <c r="Q3118" s="218" t="s">
        <v>240</v>
      </c>
      <c r="R3118" s="218" t="s">
        <v>249</v>
      </c>
      <c r="S3118" s="212">
        <v>44622.367766203701</v>
      </c>
    </row>
    <row r="3119" spans="1:19" x14ac:dyDescent="0.2">
      <c r="A3119" s="218" t="s">
        <v>258</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241</v>
      </c>
      <c r="Q3119" s="218" t="s">
        <v>240</v>
      </c>
      <c r="R3119" s="218" t="s">
        <v>249</v>
      </c>
      <c r="S3119" s="212">
        <v>44622.367766203701</v>
      </c>
    </row>
    <row r="3120" spans="1:19" x14ac:dyDescent="0.2">
      <c r="A3120" s="218" t="s">
        <v>258</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241</v>
      </c>
      <c r="Q3120" s="218" t="s">
        <v>240</v>
      </c>
      <c r="R3120" s="218" t="s">
        <v>249</v>
      </c>
      <c r="S3120" s="212">
        <v>44622.367766203701</v>
      </c>
    </row>
    <row r="3121" spans="1:19" x14ac:dyDescent="0.2">
      <c r="A3121" s="218" t="s">
        <v>258</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241</v>
      </c>
      <c r="Q3121" s="218" t="s">
        <v>240</v>
      </c>
      <c r="R3121" s="218" t="s">
        <v>249</v>
      </c>
      <c r="S3121" s="212">
        <v>44622.367766203701</v>
      </c>
    </row>
    <row r="3122" spans="1:19" x14ac:dyDescent="0.2">
      <c r="A3122" s="218" t="s">
        <v>258</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241</v>
      </c>
      <c r="Q3122" s="218" t="s">
        <v>240</v>
      </c>
      <c r="R3122" s="218" t="s">
        <v>249</v>
      </c>
      <c r="S3122" s="212">
        <v>44622.367766203701</v>
      </c>
    </row>
    <row r="3123" spans="1:19" x14ac:dyDescent="0.2">
      <c r="A3123" s="218" t="s">
        <v>258</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241</v>
      </c>
      <c r="Q3123" s="218" t="s">
        <v>240</v>
      </c>
      <c r="R3123" s="218" t="s">
        <v>249</v>
      </c>
      <c r="S3123" s="212">
        <v>44622.367766203701</v>
      </c>
    </row>
    <row r="3124" spans="1:19" x14ac:dyDescent="0.2">
      <c r="A3124" s="218" t="s">
        <v>258</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241</v>
      </c>
      <c r="Q3124" s="218" t="s">
        <v>240</v>
      </c>
      <c r="R3124" s="218" t="s">
        <v>249</v>
      </c>
      <c r="S3124" s="212">
        <v>44622.367766203701</v>
      </c>
    </row>
    <row r="3125" spans="1:19" x14ac:dyDescent="0.2">
      <c r="A3125" s="218" t="s">
        <v>258</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241</v>
      </c>
      <c r="Q3125" s="218" t="s">
        <v>240</v>
      </c>
      <c r="R3125" s="218" t="s">
        <v>249</v>
      </c>
      <c r="S3125" s="212">
        <v>44622.368101851855</v>
      </c>
    </row>
    <row r="3126" spans="1:19" x14ac:dyDescent="0.2">
      <c r="A3126" s="218" t="s">
        <v>258</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241</v>
      </c>
      <c r="Q3126" s="218" t="s">
        <v>240</v>
      </c>
      <c r="R3126" s="218" t="s">
        <v>249</v>
      </c>
      <c r="S3126" s="212">
        <v>44622.368101851855</v>
      </c>
    </row>
    <row r="3127" spans="1:19" x14ac:dyDescent="0.2">
      <c r="A3127" s="218" t="s">
        <v>258</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241</v>
      </c>
      <c r="Q3127" s="218" t="s">
        <v>240</v>
      </c>
      <c r="R3127" s="218" t="s">
        <v>249</v>
      </c>
      <c r="S3127" s="212">
        <v>44622.368101851855</v>
      </c>
    </row>
    <row r="3128" spans="1:19" x14ac:dyDescent="0.2">
      <c r="A3128" s="218" t="s">
        <v>258</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241</v>
      </c>
      <c r="Q3128" s="218" t="s">
        <v>240</v>
      </c>
      <c r="R3128" s="218" t="s">
        <v>249</v>
      </c>
      <c r="S3128" s="212">
        <v>44622.368101851855</v>
      </c>
    </row>
    <row r="3129" spans="1:19" x14ac:dyDescent="0.2">
      <c r="A3129" s="218" t="s">
        <v>258</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241</v>
      </c>
      <c r="Q3129" s="218" t="s">
        <v>240</v>
      </c>
      <c r="R3129" s="218" t="s">
        <v>249</v>
      </c>
      <c r="S3129" s="212">
        <v>44622.368101851855</v>
      </c>
    </row>
    <row r="3130" spans="1:19" x14ac:dyDescent="0.2">
      <c r="A3130" s="218" t="s">
        <v>258</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241</v>
      </c>
      <c r="Q3130" s="218" t="s">
        <v>240</v>
      </c>
      <c r="R3130" s="218" t="s">
        <v>249</v>
      </c>
      <c r="S3130" s="212">
        <v>44622.368101851855</v>
      </c>
    </row>
    <row r="3131" spans="1:19" x14ac:dyDescent="0.2">
      <c r="A3131" s="218" t="s">
        <v>258</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241</v>
      </c>
      <c r="Q3131" s="218" t="s">
        <v>240</v>
      </c>
      <c r="R3131" s="218" t="s">
        <v>249</v>
      </c>
      <c r="S3131" s="212">
        <v>44622.368101851855</v>
      </c>
    </row>
    <row r="3132" spans="1:19" x14ac:dyDescent="0.2">
      <c r="A3132" s="218" t="s">
        <v>258</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241</v>
      </c>
      <c r="Q3132" s="218" t="s">
        <v>240</v>
      </c>
      <c r="R3132" s="218" t="s">
        <v>249</v>
      </c>
      <c r="S3132" s="212">
        <v>44622.368101851855</v>
      </c>
    </row>
    <row r="3133" spans="1:19" x14ac:dyDescent="0.2">
      <c r="A3133" s="218" t="s">
        <v>258</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241</v>
      </c>
      <c r="Q3133" s="218" t="s">
        <v>240</v>
      </c>
      <c r="R3133" s="218" t="s">
        <v>249</v>
      </c>
      <c r="S3133" s="212">
        <v>44622.368101851855</v>
      </c>
    </row>
    <row r="3134" spans="1:19" x14ac:dyDescent="0.2">
      <c r="A3134" s="218" t="s">
        <v>258</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241</v>
      </c>
      <c r="Q3134" s="218" t="s">
        <v>240</v>
      </c>
      <c r="R3134" s="218" t="s">
        <v>249</v>
      </c>
      <c r="S3134" s="212">
        <v>44622.368101851855</v>
      </c>
    </row>
    <row r="3135" spans="1:19" x14ac:dyDescent="0.2">
      <c r="A3135" s="218" t="s">
        <v>258</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241</v>
      </c>
      <c r="Q3135" s="218" t="s">
        <v>240</v>
      </c>
      <c r="R3135" s="218" t="s">
        <v>249</v>
      </c>
      <c r="S3135" s="212">
        <v>44622.368101851855</v>
      </c>
    </row>
    <row r="3136" spans="1:19" x14ac:dyDescent="0.2">
      <c r="A3136" s="218" t="s">
        <v>258</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241</v>
      </c>
      <c r="Q3136" s="218" t="s">
        <v>240</v>
      </c>
      <c r="R3136" s="218" t="s">
        <v>249</v>
      </c>
      <c r="S3136" s="212">
        <v>44622.368101851855</v>
      </c>
    </row>
    <row r="3137" spans="1:19" x14ac:dyDescent="0.2">
      <c r="A3137" s="218" t="s">
        <v>258</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241</v>
      </c>
      <c r="Q3137" s="218" t="s">
        <v>240</v>
      </c>
      <c r="R3137" s="218" t="s">
        <v>249</v>
      </c>
      <c r="S3137" s="212">
        <v>44622.368101851855</v>
      </c>
    </row>
    <row r="3138" spans="1:19" x14ac:dyDescent="0.2">
      <c r="A3138" s="218" t="s">
        <v>258</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241</v>
      </c>
      <c r="Q3138" s="218" t="s">
        <v>240</v>
      </c>
      <c r="R3138" s="218" t="s">
        <v>249</v>
      </c>
      <c r="S3138" s="212">
        <v>44622.368101851855</v>
      </c>
    </row>
    <row r="3139" spans="1:19" x14ac:dyDescent="0.2">
      <c r="A3139" s="218" t="s">
        <v>258</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241</v>
      </c>
      <c r="Q3139" s="218" t="s">
        <v>240</v>
      </c>
      <c r="R3139" s="218" t="s">
        <v>249</v>
      </c>
      <c r="S3139" s="212">
        <v>44622.368101851855</v>
      </c>
    </row>
    <row r="3140" spans="1:19" x14ac:dyDescent="0.2">
      <c r="A3140" s="218" t="s">
        <v>258</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241</v>
      </c>
      <c r="Q3140" s="218" t="s">
        <v>240</v>
      </c>
      <c r="R3140" s="218" t="s">
        <v>249</v>
      </c>
      <c r="S3140" s="212">
        <v>44622.368101851855</v>
      </c>
    </row>
    <row r="3141" spans="1:19" x14ac:dyDescent="0.2">
      <c r="A3141" s="218" t="s">
        <v>258</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241</v>
      </c>
      <c r="Q3141" s="218" t="s">
        <v>240</v>
      </c>
      <c r="R3141" s="218" t="s">
        <v>249</v>
      </c>
      <c r="S3141" s="212">
        <v>44622.368101851855</v>
      </c>
    </row>
    <row r="3142" spans="1:19" x14ac:dyDescent="0.2">
      <c r="A3142" s="218" t="s">
        <v>258</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241</v>
      </c>
      <c r="Q3142" s="218" t="s">
        <v>240</v>
      </c>
      <c r="R3142" s="218" t="s">
        <v>249</v>
      </c>
      <c r="S3142" s="212">
        <v>44622.368101851855</v>
      </c>
    </row>
    <row r="3143" spans="1:19" x14ac:dyDescent="0.2">
      <c r="A3143" s="218" t="s">
        <v>258</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241</v>
      </c>
      <c r="Q3143" s="218" t="s">
        <v>240</v>
      </c>
      <c r="R3143" s="218" t="s">
        <v>249</v>
      </c>
      <c r="S3143" s="212">
        <v>44622.368101851855</v>
      </c>
    </row>
    <row r="3144" spans="1:19" x14ac:dyDescent="0.2">
      <c r="A3144" s="218" t="s">
        <v>258</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241</v>
      </c>
      <c r="Q3144" s="218" t="s">
        <v>240</v>
      </c>
      <c r="R3144" s="218" t="s">
        <v>249</v>
      </c>
      <c r="S3144" s="212">
        <v>44622.368101851855</v>
      </c>
    </row>
    <row r="3145" spans="1:19" x14ac:dyDescent="0.2">
      <c r="A3145" s="218" t="s">
        <v>258</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241</v>
      </c>
      <c r="Q3145" s="218" t="s">
        <v>240</v>
      </c>
      <c r="R3145" s="218" t="s">
        <v>249</v>
      </c>
      <c r="S3145" s="212">
        <v>44622.368101851855</v>
      </c>
    </row>
    <row r="3146" spans="1:19" x14ac:dyDescent="0.2">
      <c r="A3146" s="218" t="s">
        <v>258</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241</v>
      </c>
      <c r="Q3146" s="218" t="s">
        <v>240</v>
      </c>
      <c r="R3146" s="218" t="s">
        <v>249</v>
      </c>
      <c r="S3146" s="212">
        <v>44622.368101851855</v>
      </c>
    </row>
    <row r="3147" spans="1:19" x14ac:dyDescent="0.2">
      <c r="A3147" s="218" t="s">
        <v>258</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241</v>
      </c>
      <c r="Q3147" s="218" t="s">
        <v>240</v>
      </c>
      <c r="R3147" s="218" t="s">
        <v>249</v>
      </c>
      <c r="S3147" s="212">
        <v>44622.368101851855</v>
      </c>
    </row>
    <row r="3148" spans="1:19" x14ac:dyDescent="0.2">
      <c r="A3148" s="218" t="s">
        <v>258</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241</v>
      </c>
      <c r="Q3148" s="218" t="s">
        <v>240</v>
      </c>
      <c r="R3148" s="218" t="s">
        <v>249</v>
      </c>
      <c r="S3148" s="212">
        <v>44622.368101851855</v>
      </c>
    </row>
    <row r="3149" spans="1:19" x14ac:dyDescent="0.2">
      <c r="A3149" s="218" t="s">
        <v>258</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241</v>
      </c>
      <c r="Q3149" s="218" t="s">
        <v>240</v>
      </c>
      <c r="R3149" s="218" t="s">
        <v>249</v>
      </c>
      <c r="S3149" s="212">
        <v>44622.368101851855</v>
      </c>
    </row>
    <row r="3150" spans="1:19" x14ac:dyDescent="0.2">
      <c r="A3150" s="218" t="s">
        <v>258</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241</v>
      </c>
      <c r="Q3150" s="218" t="s">
        <v>240</v>
      </c>
      <c r="R3150" s="218" t="s">
        <v>249</v>
      </c>
      <c r="S3150" s="212">
        <v>44622.368101851855</v>
      </c>
    </row>
    <row r="3151" spans="1:19" x14ac:dyDescent="0.2">
      <c r="A3151" s="218" t="s">
        <v>258</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241</v>
      </c>
      <c r="Q3151" s="218" t="s">
        <v>240</v>
      </c>
      <c r="R3151" s="218" t="s">
        <v>249</v>
      </c>
      <c r="S3151" s="212">
        <v>44622.368101851855</v>
      </c>
    </row>
    <row r="3152" spans="1:19" x14ac:dyDescent="0.2">
      <c r="A3152" s="218" t="s">
        <v>258</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241</v>
      </c>
      <c r="Q3152" s="218" t="s">
        <v>240</v>
      </c>
      <c r="R3152" s="218" t="s">
        <v>249</v>
      </c>
      <c r="S3152" s="212">
        <v>44622.368101851855</v>
      </c>
    </row>
    <row r="3153" spans="1:19" x14ac:dyDescent="0.2">
      <c r="A3153" s="218" t="s">
        <v>258</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241</v>
      </c>
      <c r="Q3153" s="218" t="s">
        <v>240</v>
      </c>
      <c r="R3153" s="218" t="s">
        <v>249</v>
      </c>
      <c r="S3153" s="212">
        <v>44622.368101851855</v>
      </c>
    </row>
    <row r="3154" spans="1:19" x14ac:dyDescent="0.2">
      <c r="A3154" s="218" t="s">
        <v>258</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241</v>
      </c>
      <c r="Q3154" s="218" t="s">
        <v>240</v>
      </c>
      <c r="R3154" s="218" t="s">
        <v>249</v>
      </c>
      <c r="S3154" s="212">
        <v>44622.368101851855</v>
      </c>
    </row>
    <row r="3155" spans="1:19" x14ac:dyDescent="0.2">
      <c r="A3155" s="218" t="s">
        <v>258</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241</v>
      </c>
      <c r="Q3155" s="218" t="s">
        <v>240</v>
      </c>
      <c r="R3155" s="218" t="s">
        <v>249</v>
      </c>
      <c r="S3155" s="212">
        <v>44622.368101851855</v>
      </c>
    </row>
    <row r="3156" spans="1:19" x14ac:dyDescent="0.2">
      <c r="A3156" s="218" t="s">
        <v>258</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241</v>
      </c>
      <c r="Q3156" s="218" t="s">
        <v>240</v>
      </c>
      <c r="R3156" s="218" t="s">
        <v>249</v>
      </c>
      <c r="S3156" s="212">
        <v>44622.368101851855</v>
      </c>
    </row>
    <row r="3157" spans="1:19" x14ac:dyDescent="0.2">
      <c r="A3157" s="218" t="s">
        <v>258</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241</v>
      </c>
      <c r="Q3157" s="218" t="s">
        <v>240</v>
      </c>
      <c r="R3157" s="218" t="s">
        <v>249</v>
      </c>
      <c r="S3157" s="212">
        <v>44622.368101851855</v>
      </c>
    </row>
    <row r="3158" spans="1:19" x14ac:dyDescent="0.2">
      <c r="A3158" s="218" t="s">
        <v>258</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241</v>
      </c>
      <c r="Q3158" s="218" t="s">
        <v>240</v>
      </c>
      <c r="R3158" s="218" t="s">
        <v>249</v>
      </c>
      <c r="S3158" s="212">
        <v>44622.368101851855</v>
      </c>
    </row>
    <row r="3159" spans="1:19" x14ac:dyDescent="0.2">
      <c r="A3159" s="218" t="s">
        <v>258</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241</v>
      </c>
      <c r="Q3159" s="218" t="s">
        <v>240</v>
      </c>
      <c r="R3159" s="218" t="s">
        <v>249</v>
      </c>
      <c r="S3159" s="212">
        <v>44622.368101851855</v>
      </c>
    </row>
    <row r="3160" spans="1:19" x14ac:dyDescent="0.2">
      <c r="A3160" s="218" t="s">
        <v>258</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241</v>
      </c>
      <c r="Q3160" s="218" t="s">
        <v>240</v>
      </c>
      <c r="R3160" s="218" t="s">
        <v>249</v>
      </c>
      <c r="S3160" s="212">
        <v>44622.368101851855</v>
      </c>
    </row>
    <row r="3161" spans="1:19" x14ac:dyDescent="0.2">
      <c r="A3161" s="218" t="s">
        <v>258</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241</v>
      </c>
      <c r="Q3161" s="218" t="s">
        <v>240</v>
      </c>
      <c r="R3161" s="218" t="s">
        <v>249</v>
      </c>
      <c r="S3161" s="212">
        <v>44622.368101851855</v>
      </c>
    </row>
    <row r="3162" spans="1:19" x14ac:dyDescent="0.2">
      <c r="A3162" s="218" t="s">
        <v>258</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241</v>
      </c>
      <c r="Q3162" s="218" t="s">
        <v>240</v>
      </c>
      <c r="R3162" s="218" t="s">
        <v>249</v>
      </c>
      <c r="S3162" s="212">
        <v>44622.368101851855</v>
      </c>
    </row>
    <row r="3163" spans="1:19" x14ac:dyDescent="0.2">
      <c r="A3163" s="218" t="s">
        <v>258</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241</v>
      </c>
      <c r="Q3163" s="218" t="s">
        <v>240</v>
      </c>
      <c r="R3163" s="218" t="s">
        <v>249</v>
      </c>
      <c r="S3163" s="212">
        <v>44622.368101851855</v>
      </c>
    </row>
    <row r="3164" spans="1:19" x14ac:dyDescent="0.2">
      <c r="A3164" s="218" t="s">
        <v>258</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241</v>
      </c>
      <c r="Q3164" s="218" t="s">
        <v>240</v>
      </c>
      <c r="R3164" s="218" t="s">
        <v>249</v>
      </c>
      <c r="S3164" s="212">
        <v>44622.368101851855</v>
      </c>
    </row>
    <row r="3165" spans="1:19" x14ac:dyDescent="0.2">
      <c r="A3165" s="218" t="s">
        <v>258</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241</v>
      </c>
      <c r="Q3165" s="218" t="s">
        <v>240</v>
      </c>
      <c r="R3165" s="218" t="s">
        <v>249</v>
      </c>
      <c r="S3165" s="212">
        <v>44622.368101851855</v>
      </c>
    </row>
    <row r="3166" spans="1:19" x14ac:dyDescent="0.2">
      <c r="A3166" s="218" t="s">
        <v>258</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241</v>
      </c>
      <c r="Q3166" s="218" t="s">
        <v>240</v>
      </c>
      <c r="R3166" s="218" t="s">
        <v>249</v>
      </c>
      <c r="S3166" s="212">
        <v>44622.368101851855</v>
      </c>
    </row>
    <row r="3167" spans="1:19" x14ac:dyDescent="0.2">
      <c r="A3167" s="218" t="s">
        <v>258</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241</v>
      </c>
      <c r="Q3167" s="218" t="s">
        <v>240</v>
      </c>
      <c r="R3167" s="218" t="s">
        <v>249</v>
      </c>
      <c r="S3167" s="212">
        <v>44622.368101851855</v>
      </c>
    </row>
    <row r="3168" spans="1:19" x14ac:dyDescent="0.2">
      <c r="A3168" s="218" t="s">
        <v>258</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241</v>
      </c>
      <c r="Q3168" s="218" t="s">
        <v>240</v>
      </c>
      <c r="R3168" s="218" t="s">
        <v>249</v>
      </c>
      <c r="S3168" s="212">
        <v>44622.368101851855</v>
      </c>
    </row>
    <row r="3169" spans="1:19" x14ac:dyDescent="0.2">
      <c r="A3169" s="218" t="s">
        <v>258</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241</v>
      </c>
      <c r="Q3169" s="218" t="s">
        <v>240</v>
      </c>
      <c r="R3169" s="218" t="s">
        <v>249</v>
      </c>
      <c r="S3169" s="212">
        <v>44622.368101851855</v>
      </c>
    </row>
    <row r="3170" spans="1:19" x14ac:dyDescent="0.2">
      <c r="A3170" s="218" t="s">
        <v>258</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241</v>
      </c>
      <c r="Q3170" s="218" t="s">
        <v>240</v>
      </c>
      <c r="R3170" s="218" t="s">
        <v>249</v>
      </c>
      <c r="S3170" s="212">
        <v>44622.368101851855</v>
      </c>
    </row>
    <row r="3171" spans="1:19" x14ac:dyDescent="0.2">
      <c r="A3171" s="218" t="s">
        <v>258</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241</v>
      </c>
      <c r="Q3171" s="218" t="s">
        <v>240</v>
      </c>
      <c r="R3171" s="218" t="s">
        <v>249</v>
      </c>
      <c r="S3171" s="212">
        <v>44622.368101851855</v>
      </c>
    </row>
    <row r="3172" spans="1:19" x14ac:dyDescent="0.2">
      <c r="A3172" s="218" t="s">
        <v>258</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241</v>
      </c>
      <c r="Q3172" s="218" t="s">
        <v>240</v>
      </c>
      <c r="R3172" s="218" t="s">
        <v>249</v>
      </c>
      <c r="S3172" s="212">
        <v>44622.368101851855</v>
      </c>
    </row>
    <row r="3173" spans="1:19" x14ac:dyDescent="0.2">
      <c r="A3173" s="218" t="s">
        <v>258</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241</v>
      </c>
      <c r="Q3173" s="218" t="s">
        <v>240</v>
      </c>
      <c r="R3173" s="218" t="s">
        <v>249</v>
      </c>
      <c r="S3173" s="212">
        <v>44622.368101851855</v>
      </c>
    </row>
    <row r="3174" spans="1:19" x14ac:dyDescent="0.2">
      <c r="A3174" s="218" t="s">
        <v>258</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241</v>
      </c>
      <c r="Q3174" s="218" t="s">
        <v>240</v>
      </c>
      <c r="R3174" s="218" t="s">
        <v>249</v>
      </c>
      <c r="S3174" s="212">
        <v>44622.368101851855</v>
      </c>
    </row>
    <row r="3175" spans="1:19" x14ac:dyDescent="0.2">
      <c r="A3175" s="218" t="s">
        <v>258</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241</v>
      </c>
      <c r="Q3175" s="218" t="s">
        <v>240</v>
      </c>
      <c r="R3175" s="218" t="s">
        <v>249</v>
      </c>
      <c r="S3175" s="212">
        <v>44622.368101851855</v>
      </c>
    </row>
    <row r="3176" spans="1:19" x14ac:dyDescent="0.2">
      <c r="A3176" s="218" t="s">
        <v>258</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241</v>
      </c>
      <c r="Q3176" s="218" t="s">
        <v>240</v>
      </c>
      <c r="R3176" s="218" t="s">
        <v>249</v>
      </c>
      <c r="S3176" s="212">
        <v>44622.368101851855</v>
      </c>
    </row>
    <row r="3177" spans="1:19" x14ac:dyDescent="0.2">
      <c r="A3177" s="218" t="s">
        <v>258</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241</v>
      </c>
      <c r="Q3177" s="218" t="s">
        <v>240</v>
      </c>
      <c r="R3177" s="218" t="s">
        <v>249</v>
      </c>
      <c r="S3177" s="212">
        <v>44622.368101851855</v>
      </c>
    </row>
    <row r="3178" spans="1:19" x14ac:dyDescent="0.2">
      <c r="A3178" s="218" t="s">
        <v>258</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241</v>
      </c>
      <c r="Q3178" s="218" t="s">
        <v>240</v>
      </c>
      <c r="R3178" s="218" t="s">
        <v>249</v>
      </c>
      <c r="S3178" s="212">
        <v>44622.368101851855</v>
      </c>
    </row>
    <row r="3179" spans="1:19" x14ac:dyDescent="0.2">
      <c r="A3179" s="218" t="s">
        <v>258</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241</v>
      </c>
      <c r="Q3179" s="218" t="s">
        <v>240</v>
      </c>
      <c r="R3179" s="218" t="s">
        <v>249</v>
      </c>
      <c r="S3179" s="212">
        <v>44622.368101851855</v>
      </c>
    </row>
    <row r="3180" spans="1:19" x14ac:dyDescent="0.2">
      <c r="A3180" s="218" t="s">
        <v>258</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241</v>
      </c>
      <c r="Q3180" s="218" t="s">
        <v>240</v>
      </c>
      <c r="R3180" s="218" t="s">
        <v>249</v>
      </c>
      <c r="S3180" s="212">
        <v>44622.368101851855</v>
      </c>
    </row>
    <row r="3181" spans="1:19" x14ac:dyDescent="0.2">
      <c r="A3181" s="218" t="s">
        <v>258</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241</v>
      </c>
      <c r="Q3181" s="218" t="s">
        <v>240</v>
      </c>
      <c r="R3181" s="218" t="s">
        <v>249</v>
      </c>
      <c r="S3181" s="212">
        <v>44622.368101851855</v>
      </c>
    </row>
    <row r="3182" spans="1:19" x14ac:dyDescent="0.2">
      <c r="A3182" s="218" t="s">
        <v>258</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241</v>
      </c>
      <c r="Q3182" s="218" t="s">
        <v>240</v>
      </c>
      <c r="R3182" s="218" t="s">
        <v>249</v>
      </c>
      <c r="S3182" s="212">
        <v>44622.368101851855</v>
      </c>
    </row>
    <row r="3183" spans="1:19" x14ac:dyDescent="0.2">
      <c r="A3183" s="218" t="s">
        <v>258</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241</v>
      </c>
      <c r="Q3183" s="218" t="s">
        <v>240</v>
      </c>
      <c r="R3183" s="218" t="s">
        <v>249</v>
      </c>
      <c r="S3183" s="212">
        <v>44622.368101851855</v>
      </c>
    </row>
    <row r="3184" spans="1:19" x14ac:dyDescent="0.2">
      <c r="A3184" s="218" t="s">
        <v>258</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241</v>
      </c>
      <c r="Q3184" s="218" t="s">
        <v>240</v>
      </c>
      <c r="R3184" s="218" t="s">
        <v>249</v>
      </c>
      <c r="S3184" s="212">
        <v>44622.368101851855</v>
      </c>
    </row>
    <row r="3185" spans="1:19" x14ac:dyDescent="0.2">
      <c r="A3185" s="218" t="s">
        <v>258</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241</v>
      </c>
      <c r="Q3185" s="218" t="s">
        <v>240</v>
      </c>
      <c r="R3185" s="218" t="s">
        <v>249</v>
      </c>
      <c r="S3185" s="212">
        <v>44622.368101851855</v>
      </c>
    </row>
    <row r="3186" spans="1:19" x14ac:dyDescent="0.2">
      <c r="A3186" s="218" t="s">
        <v>258</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241</v>
      </c>
      <c r="Q3186" s="218" t="s">
        <v>240</v>
      </c>
      <c r="R3186" s="218" t="s">
        <v>249</v>
      </c>
      <c r="S3186" s="212">
        <v>44622.368101851855</v>
      </c>
    </row>
    <row r="3187" spans="1:19" x14ac:dyDescent="0.2">
      <c r="A3187" s="218" t="s">
        <v>258</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241</v>
      </c>
      <c r="Q3187" s="218" t="s">
        <v>240</v>
      </c>
      <c r="R3187" s="218" t="s">
        <v>249</v>
      </c>
      <c r="S3187" s="212">
        <v>44622.368101851855</v>
      </c>
    </row>
    <row r="3188" spans="1:19" x14ac:dyDescent="0.2">
      <c r="A3188" s="218" t="s">
        <v>258</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241</v>
      </c>
      <c r="Q3188" s="218" t="s">
        <v>240</v>
      </c>
      <c r="R3188" s="218" t="s">
        <v>249</v>
      </c>
      <c r="S3188" s="212">
        <v>44622.368101851855</v>
      </c>
    </row>
    <row r="3189" spans="1:19" x14ac:dyDescent="0.2">
      <c r="A3189" s="218" t="s">
        <v>258</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241</v>
      </c>
      <c r="Q3189" s="218" t="s">
        <v>240</v>
      </c>
      <c r="R3189" s="218" t="s">
        <v>249</v>
      </c>
      <c r="S3189" s="212">
        <v>44622.368101851855</v>
      </c>
    </row>
    <row r="3190" spans="1:19" x14ac:dyDescent="0.2">
      <c r="A3190" s="218" t="s">
        <v>258</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241</v>
      </c>
      <c r="Q3190" s="218" t="s">
        <v>240</v>
      </c>
      <c r="R3190" s="218" t="s">
        <v>249</v>
      </c>
      <c r="S3190" s="212">
        <v>44622.368101851855</v>
      </c>
    </row>
    <row r="3191" spans="1:19" x14ac:dyDescent="0.2">
      <c r="A3191" s="218" t="s">
        <v>258</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241</v>
      </c>
      <c r="Q3191" s="218" t="s">
        <v>240</v>
      </c>
      <c r="R3191" s="218" t="s">
        <v>249</v>
      </c>
      <c r="S3191" s="212">
        <v>44622.368101851855</v>
      </c>
    </row>
    <row r="3192" spans="1:19" x14ac:dyDescent="0.2">
      <c r="A3192" s="218" t="s">
        <v>258</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241</v>
      </c>
      <c r="Q3192" s="218" t="s">
        <v>240</v>
      </c>
      <c r="R3192" s="218" t="s">
        <v>249</v>
      </c>
      <c r="S3192" s="212">
        <v>44622.368101851855</v>
      </c>
    </row>
    <row r="3193" spans="1:19" x14ac:dyDescent="0.2">
      <c r="A3193" s="218" t="s">
        <v>258</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241</v>
      </c>
      <c r="Q3193" s="218" t="s">
        <v>240</v>
      </c>
      <c r="R3193" s="218" t="s">
        <v>249</v>
      </c>
      <c r="S3193" s="212">
        <v>44622.368101851855</v>
      </c>
    </row>
    <row r="3194" spans="1:19" x14ac:dyDescent="0.2">
      <c r="A3194" s="218" t="s">
        <v>258</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241</v>
      </c>
      <c r="Q3194" s="218" t="s">
        <v>240</v>
      </c>
      <c r="R3194" s="218" t="s">
        <v>249</v>
      </c>
      <c r="S3194" s="212">
        <v>44622.368101851855</v>
      </c>
    </row>
    <row r="3195" spans="1:19" x14ac:dyDescent="0.2">
      <c r="A3195" s="218" t="s">
        <v>258</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241</v>
      </c>
      <c r="Q3195" s="218" t="s">
        <v>240</v>
      </c>
      <c r="R3195" s="218" t="s">
        <v>249</v>
      </c>
      <c r="S3195" s="212">
        <v>44622.368101851855</v>
      </c>
    </row>
    <row r="3196" spans="1:19" x14ac:dyDescent="0.2">
      <c r="A3196" s="218" t="s">
        <v>258</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241</v>
      </c>
      <c r="Q3196" s="218" t="s">
        <v>240</v>
      </c>
      <c r="R3196" s="218" t="s">
        <v>249</v>
      </c>
      <c r="S3196" s="212">
        <v>44622.368101851855</v>
      </c>
    </row>
    <row r="3197" spans="1:19" x14ac:dyDescent="0.2">
      <c r="A3197" s="218" t="s">
        <v>258</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241</v>
      </c>
      <c r="Q3197" s="218" t="s">
        <v>240</v>
      </c>
      <c r="R3197" s="218" t="s">
        <v>249</v>
      </c>
      <c r="S3197" s="212">
        <v>44622.368101851855</v>
      </c>
    </row>
    <row r="3198" spans="1:19" x14ac:dyDescent="0.2">
      <c r="A3198" s="218" t="s">
        <v>258</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241</v>
      </c>
      <c r="Q3198" s="218" t="s">
        <v>240</v>
      </c>
      <c r="R3198" s="218" t="s">
        <v>249</v>
      </c>
      <c r="S3198" s="212">
        <v>44622.368101851855</v>
      </c>
    </row>
    <row r="3199" spans="1:19" x14ac:dyDescent="0.2">
      <c r="A3199" s="218" t="s">
        <v>258</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241</v>
      </c>
      <c r="Q3199" s="218" t="s">
        <v>240</v>
      </c>
      <c r="R3199" s="218" t="s">
        <v>249</v>
      </c>
      <c r="S3199" s="212">
        <v>44622.368101851855</v>
      </c>
    </row>
    <row r="3200" spans="1:19" x14ac:dyDescent="0.2">
      <c r="A3200" s="218" t="s">
        <v>258</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241</v>
      </c>
      <c r="Q3200" s="218" t="s">
        <v>240</v>
      </c>
      <c r="R3200" s="218" t="s">
        <v>249</v>
      </c>
      <c r="S3200" s="212">
        <v>44622.368101851855</v>
      </c>
    </row>
    <row r="3201" spans="1:19" x14ac:dyDescent="0.2">
      <c r="A3201" s="218" t="s">
        <v>258</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241</v>
      </c>
      <c r="Q3201" s="218" t="s">
        <v>240</v>
      </c>
      <c r="R3201" s="218" t="s">
        <v>249</v>
      </c>
      <c r="S3201" s="212">
        <v>44622.368101851855</v>
      </c>
    </row>
    <row r="3202" spans="1:19" x14ac:dyDescent="0.2">
      <c r="A3202" s="218" t="s">
        <v>258</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241</v>
      </c>
      <c r="Q3202" s="218" t="s">
        <v>240</v>
      </c>
      <c r="R3202" s="218" t="s">
        <v>249</v>
      </c>
      <c r="S3202" s="212">
        <v>44622.368101851855</v>
      </c>
    </row>
    <row r="3203" spans="1:19" x14ac:dyDescent="0.2">
      <c r="A3203" s="218" t="s">
        <v>258</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241</v>
      </c>
      <c r="Q3203" s="218" t="s">
        <v>240</v>
      </c>
      <c r="R3203" s="218" t="s">
        <v>249</v>
      </c>
      <c r="S3203" s="212">
        <v>44622.368101851855</v>
      </c>
    </row>
    <row r="3204" spans="1:19" x14ac:dyDescent="0.2">
      <c r="A3204" s="218" t="s">
        <v>258</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241</v>
      </c>
      <c r="Q3204" s="218" t="s">
        <v>240</v>
      </c>
      <c r="R3204" s="218" t="s">
        <v>249</v>
      </c>
      <c r="S3204" s="212">
        <v>44622.368101851855</v>
      </c>
    </row>
    <row r="3205" spans="1:19" x14ac:dyDescent="0.2">
      <c r="A3205" s="218" t="s">
        <v>258</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241</v>
      </c>
      <c r="Q3205" s="218" t="s">
        <v>240</v>
      </c>
      <c r="R3205" s="218" t="s">
        <v>249</v>
      </c>
      <c r="S3205" s="212">
        <v>44622.368101851855</v>
      </c>
    </row>
    <row r="3206" spans="1:19" x14ac:dyDescent="0.2">
      <c r="A3206" s="218" t="s">
        <v>258</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241</v>
      </c>
      <c r="Q3206" s="218" t="s">
        <v>240</v>
      </c>
      <c r="R3206" s="218" t="s">
        <v>249</v>
      </c>
      <c r="S3206" s="212">
        <v>44622.368101851855</v>
      </c>
    </row>
    <row r="3207" spans="1:19" x14ac:dyDescent="0.2">
      <c r="A3207" s="218" t="s">
        <v>258</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241</v>
      </c>
      <c r="Q3207" s="218" t="s">
        <v>240</v>
      </c>
      <c r="R3207" s="218" t="s">
        <v>249</v>
      </c>
      <c r="S3207" s="212">
        <v>44622.368101851855</v>
      </c>
    </row>
    <row r="3208" spans="1:19" x14ac:dyDescent="0.2">
      <c r="A3208" s="218" t="s">
        <v>258</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241</v>
      </c>
      <c r="Q3208" s="218" t="s">
        <v>240</v>
      </c>
      <c r="R3208" s="218" t="s">
        <v>249</v>
      </c>
      <c r="S3208" s="212">
        <v>44622.368101851855</v>
      </c>
    </row>
    <row r="3209" spans="1:19" x14ac:dyDescent="0.2">
      <c r="A3209" s="218" t="s">
        <v>258</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241</v>
      </c>
      <c r="Q3209" s="218" t="s">
        <v>240</v>
      </c>
      <c r="R3209" s="218" t="s">
        <v>249</v>
      </c>
      <c r="S3209" s="212">
        <v>44622.368101851855</v>
      </c>
    </row>
    <row r="3210" spans="1:19" x14ac:dyDescent="0.2">
      <c r="A3210" s="218" t="s">
        <v>258</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241</v>
      </c>
      <c r="Q3210" s="218" t="s">
        <v>240</v>
      </c>
      <c r="R3210" s="218" t="s">
        <v>249</v>
      </c>
      <c r="S3210" s="212">
        <v>44622.368101851855</v>
      </c>
    </row>
    <row r="3211" spans="1:19" x14ac:dyDescent="0.2">
      <c r="A3211" s="218" t="s">
        <v>258</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241</v>
      </c>
      <c r="Q3211" s="218" t="s">
        <v>240</v>
      </c>
      <c r="R3211" s="218" t="s">
        <v>249</v>
      </c>
      <c r="S3211" s="212">
        <v>44622.368101851855</v>
      </c>
    </row>
    <row r="3212" spans="1:19" x14ac:dyDescent="0.2">
      <c r="A3212" s="218" t="s">
        <v>258</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241</v>
      </c>
      <c r="Q3212" s="218" t="s">
        <v>240</v>
      </c>
      <c r="R3212" s="218" t="s">
        <v>249</v>
      </c>
      <c r="S3212" s="212">
        <v>44622.368101851855</v>
      </c>
    </row>
    <row r="3213" spans="1:19" x14ac:dyDescent="0.2">
      <c r="A3213" s="218" t="s">
        <v>258</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241</v>
      </c>
      <c r="Q3213" s="218" t="s">
        <v>240</v>
      </c>
      <c r="R3213" s="218" t="s">
        <v>249</v>
      </c>
      <c r="S3213" s="212">
        <v>44622.368101851855</v>
      </c>
    </row>
    <row r="3214" spans="1:19" x14ac:dyDescent="0.2">
      <c r="A3214" s="218" t="s">
        <v>258</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241</v>
      </c>
      <c r="Q3214" s="218" t="s">
        <v>240</v>
      </c>
      <c r="R3214" s="218" t="s">
        <v>249</v>
      </c>
      <c r="S3214" s="212">
        <v>44622.368101851855</v>
      </c>
    </row>
    <row r="3215" spans="1:19" x14ac:dyDescent="0.2">
      <c r="A3215" s="218" t="s">
        <v>258</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241</v>
      </c>
      <c r="Q3215" s="218" t="s">
        <v>240</v>
      </c>
      <c r="R3215" s="218" t="s">
        <v>249</v>
      </c>
      <c r="S3215" s="212">
        <v>44622.368101851855</v>
      </c>
    </row>
    <row r="3216" spans="1:19" x14ac:dyDescent="0.2">
      <c r="A3216" s="218" t="s">
        <v>258</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241</v>
      </c>
      <c r="Q3216" s="218" t="s">
        <v>240</v>
      </c>
      <c r="R3216" s="218" t="s">
        <v>249</v>
      </c>
      <c r="S3216" s="212">
        <v>44622.368101851855</v>
      </c>
    </row>
    <row r="3217" spans="1:19" x14ac:dyDescent="0.2">
      <c r="A3217" s="218" t="s">
        <v>258</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241</v>
      </c>
      <c r="Q3217" s="218" t="s">
        <v>240</v>
      </c>
      <c r="R3217" s="218" t="s">
        <v>249</v>
      </c>
      <c r="S3217" s="212">
        <v>44622.368101851855</v>
      </c>
    </row>
    <row r="3218" spans="1:19" x14ac:dyDescent="0.2">
      <c r="A3218" s="218" t="s">
        <v>258</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241</v>
      </c>
      <c r="Q3218" s="218" t="s">
        <v>240</v>
      </c>
      <c r="R3218" s="218" t="s">
        <v>249</v>
      </c>
      <c r="S3218" s="212">
        <v>44622.368101851855</v>
      </c>
    </row>
    <row r="3219" spans="1:19" x14ac:dyDescent="0.2">
      <c r="A3219" s="218" t="s">
        <v>258</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241</v>
      </c>
      <c r="Q3219" s="218" t="s">
        <v>240</v>
      </c>
      <c r="R3219" s="218" t="s">
        <v>249</v>
      </c>
      <c r="S3219" s="212">
        <v>44622.368101851855</v>
      </c>
    </row>
    <row r="3220" spans="1:19" x14ac:dyDescent="0.2">
      <c r="A3220" s="218" t="s">
        <v>258</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241</v>
      </c>
      <c r="Q3220" s="218" t="s">
        <v>240</v>
      </c>
      <c r="R3220" s="218" t="s">
        <v>249</v>
      </c>
      <c r="S3220" s="212">
        <v>44622.368101851855</v>
      </c>
    </row>
    <row r="3221" spans="1:19" x14ac:dyDescent="0.2">
      <c r="A3221" s="218" t="s">
        <v>258</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241</v>
      </c>
      <c r="Q3221" s="218" t="s">
        <v>240</v>
      </c>
      <c r="R3221" s="218" t="s">
        <v>249</v>
      </c>
      <c r="S3221" s="212">
        <v>44622.368101851855</v>
      </c>
    </row>
    <row r="3222" spans="1:19" x14ac:dyDescent="0.2">
      <c r="A3222" s="218" t="s">
        <v>258</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241</v>
      </c>
      <c r="Q3222" s="218" t="s">
        <v>240</v>
      </c>
      <c r="R3222" s="218" t="s">
        <v>249</v>
      </c>
      <c r="S3222" s="212">
        <v>44622.368101851855</v>
      </c>
    </row>
    <row r="3223" spans="1:19" x14ac:dyDescent="0.2">
      <c r="A3223" s="218" t="s">
        <v>258</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241</v>
      </c>
      <c r="Q3223" s="218" t="s">
        <v>240</v>
      </c>
      <c r="R3223" s="218" t="s">
        <v>249</v>
      </c>
      <c r="S3223" s="212">
        <v>44622.368101851855</v>
      </c>
    </row>
    <row r="3224" spans="1:19" x14ac:dyDescent="0.2">
      <c r="A3224" s="218" t="s">
        <v>258</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241</v>
      </c>
      <c r="Q3224" s="218" t="s">
        <v>240</v>
      </c>
      <c r="R3224" s="218" t="s">
        <v>249</v>
      </c>
      <c r="S3224" s="212">
        <v>44622.368101851855</v>
      </c>
    </row>
    <row r="3225" spans="1:19" x14ac:dyDescent="0.2">
      <c r="A3225" s="218" t="s">
        <v>258</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241</v>
      </c>
      <c r="Q3225" s="218" t="s">
        <v>240</v>
      </c>
      <c r="R3225" s="218" t="s">
        <v>249</v>
      </c>
      <c r="S3225" s="212">
        <v>44622.368101851855</v>
      </c>
    </row>
    <row r="3226" spans="1:19" x14ac:dyDescent="0.2">
      <c r="A3226" s="218" t="s">
        <v>258</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241</v>
      </c>
      <c r="Q3226" s="218" t="s">
        <v>240</v>
      </c>
      <c r="R3226" s="218" t="s">
        <v>249</v>
      </c>
      <c r="S3226" s="212">
        <v>44622.368101851855</v>
      </c>
    </row>
    <row r="3227" spans="1:19" x14ac:dyDescent="0.2">
      <c r="A3227" s="218" t="s">
        <v>258</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241</v>
      </c>
      <c r="Q3227" s="218" t="s">
        <v>240</v>
      </c>
      <c r="R3227" s="218" t="s">
        <v>249</v>
      </c>
      <c r="S3227" s="212">
        <v>44622.368101851855</v>
      </c>
    </row>
    <row r="3228" spans="1:19" x14ac:dyDescent="0.2">
      <c r="A3228" s="218" t="s">
        <v>258</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241</v>
      </c>
      <c r="Q3228" s="218" t="s">
        <v>240</v>
      </c>
      <c r="R3228" s="218" t="s">
        <v>249</v>
      </c>
      <c r="S3228" s="212">
        <v>44622.368101851855</v>
      </c>
    </row>
    <row r="3229" spans="1:19" x14ac:dyDescent="0.2">
      <c r="A3229" s="218" t="s">
        <v>258</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241</v>
      </c>
      <c r="Q3229" s="218" t="s">
        <v>240</v>
      </c>
      <c r="R3229" s="218" t="s">
        <v>249</v>
      </c>
      <c r="S3229" s="212">
        <v>44622.368101851855</v>
      </c>
    </row>
    <row r="3230" spans="1:19" x14ac:dyDescent="0.2">
      <c r="A3230" s="218" t="s">
        <v>258</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241</v>
      </c>
      <c r="Q3230" s="218" t="s">
        <v>240</v>
      </c>
      <c r="R3230" s="218" t="s">
        <v>249</v>
      </c>
      <c r="S3230" s="212">
        <v>44622.368101851855</v>
      </c>
    </row>
    <row r="3231" spans="1:19" x14ac:dyDescent="0.2">
      <c r="A3231" s="218" t="s">
        <v>258</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241</v>
      </c>
      <c r="Q3231" s="218" t="s">
        <v>240</v>
      </c>
      <c r="R3231" s="218" t="s">
        <v>249</v>
      </c>
      <c r="S3231" s="212">
        <v>44622.368101851855</v>
      </c>
    </row>
    <row r="3232" spans="1:19" x14ac:dyDescent="0.2">
      <c r="A3232" s="218" t="s">
        <v>258</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241</v>
      </c>
      <c r="Q3232" s="218" t="s">
        <v>240</v>
      </c>
      <c r="R3232" s="218" t="s">
        <v>249</v>
      </c>
      <c r="S3232" s="212">
        <v>44622.368101851855</v>
      </c>
    </row>
    <row r="3233" spans="1:19" x14ac:dyDescent="0.2">
      <c r="A3233" s="218" t="s">
        <v>258</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241</v>
      </c>
      <c r="Q3233" s="218" t="s">
        <v>240</v>
      </c>
      <c r="R3233" s="218" t="s">
        <v>249</v>
      </c>
      <c r="S3233" s="212">
        <v>44622.368101851855</v>
      </c>
    </row>
    <row r="3234" spans="1:19" x14ac:dyDescent="0.2">
      <c r="A3234" s="218" t="s">
        <v>258</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241</v>
      </c>
      <c r="Q3234" s="218" t="s">
        <v>240</v>
      </c>
      <c r="R3234" s="218" t="s">
        <v>249</v>
      </c>
      <c r="S3234" s="212">
        <v>44622.368101851855</v>
      </c>
    </row>
    <row r="3235" spans="1:19" x14ac:dyDescent="0.2">
      <c r="A3235" s="218" t="s">
        <v>258</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241</v>
      </c>
      <c r="Q3235" s="218" t="s">
        <v>240</v>
      </c>
      <c r="R3235" s="218" t="s">
        <v>249</v>
      </c>
      <c r="S3235" s="212">
        <v>44622.368101851855</v>
      </c>
    </row>
    <row r="3236" spans="1:19" x14ac:dyDescent="0.2">
      <c r="A3236" s="218" t="s">
        <v>258</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241</v>
      </c>
      <c r="Q3236" s="218" t="s">
        <v>240</v>
      </c>
      <c r="R3236" s="218" t="s">
        <v>249</v>
      </c>
      <c r="S3236" s="212">
        <v>44622.368101851855</v>
      </c>
    </row>
    <row r="3237" spans="1:19" x14ac:dyDescent="0.2">
      <c r="A3237" s="218" t="s">
        <v>258</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241</v>
      </c>
      <c r="Q3237" s="218" t="s">
        <v>240</v>
      </c>
      <c r="R3237" s="218" t="s">
        <v>249</v>
      </c>
      <c r="S3237" s="212">
        <v>44622.368101851855</v>
      </c>
    </row>
    <row r="3238" spans="1:19" x14ac:dyDescent="0.2">
      <c r="A3238" s="218" t="s">
        <v>258</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241</v>
      </c>
      <c r="Q3238" s="218" t="s">
        <v>240</v>
      </c>
      <c r="R3238" s="218" t="s">
        <v>249</v>
      </c>
      <c r="S3238" s="212">
        <v>44622.368101851855</v>
      </c>
    </row>
    <row r="3239" spans="1:19" x14ac:dyDescent="0.2">
      <c r="A3239" s="218" t="s">
        <v>258</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241</v>
      </c>
      <c r="Q3239" s="218" t="s">
        <v>240</v>
      </c>
      <c r="R3239" s="218" t="s">
        <v>249</v>
      </c>
      <c r="S3239" s="212">
        <v>44622.368101851855</v>
      </c>
    </row>
    <row r="3240" spans="1:19" x14ac:dyDescent="0.2">
      <c r="A3240" s="218" t="s">
        <v>258</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241</v>
      </c>
      <c r="Q3240" s="218" t="s">
        <v>240</v>
      </c>
      <c r="R3240" s="218" t="s">
        <v>249</v>
      </c>
      <c r="S3240" s="212">
        <v>44622.368101851855</v>
      </c>
    </row>
    <row r="3241" spans="1:19" x14ac:dyDescent="0.2">
      <c r="A3241" s="218" t="s">
        <v>258</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241</v>
      </c>
      <c r="Q3241" s="218" t="s">
        <v>240</v>
      </c>
      <c r="R3241" s="218" t="s">
        <v>249</v>
      </c>
      <c r="S3241" s="212">
        <v>44622.368101851855</v>
      </c>
    </row>
    <row r="3242" spans="1:19" x14ac:dyDescent="0.2">
      <c r="A3242" s="218" t="s">
        <v>258</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241</v>
      </c>
      <c r="Q3242" s="218" t="s">
        <v>240</v>
      </c>
      <c r="R3242" s="218" t="s">
        <v>249</v>
      </c>
      <c r="S3242" s="212">
        <v>44622.368101851855</v>
      </c>
    </row>
    <row r="3243" spans="1:19" x14ac:dyDescent="0.2">
      <c r="A3243" s="218" t="s">
        <v>258</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241</v>
      </c>
      <c r="Q3243" s="218" t="s">
        <v>240</v>
      </c>
      <c r="R3243" s="218" t="s">
        <v>249</v>
      </c>
      <c r="S3243" s="212">
        <v>44622.368101851855</v>
      </c>
    </row>
    <row r="3244" spans="1:19" x14ac:dyDescent="0.2">
      <c r="A3244" s="218" t="s">
        <v>258</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241</v>
      </c>
      <c r="Q3244" s="218" t="s">
        <v>240</v>
      </c>
      <c r="R3244" s="218" t="s">
        <v>249</v>
      </c>
      <c r="S3244" s="212">
        <v>44622.368101851855</v>
      </c>
    </row>
    <row r="3245" spans="1:19" x14ac:dyDescent="0.2">
      <c r="A3245" s="218" t="s">
        <v>258</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241</v>
      </c>
      <c r="Q3245" s="218" t="s">
        <v>240</v>
      </c>
      <c r="R3245" s="218" t="s">
        <v>249</v>
      </c>
      <c r="S3245" s="212">
        <v>44622.368101851855</v>
      </c>
    </row>
    <row r="3246" spans="1:19" x14ac:dyDescent="0.2">
      <c r="A3246" s="218" t="s">
        <v>258</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241</v>
      </c>
      <c r="Q3246" s="218" t="s">
        <v>240</v>
      </c>
      <c r="R3246" s="218" t="s">
        <v>249</v>
      </c>
      <c r="S3246" s="212">
        <v>44622.368101851855</v>
      </c>
    </row>
    <row r="3247" spans="1:19" x14ac:dyDescent="0.2">
      <c r="A3247" s="218" t="s">
        <v>258</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241</v>
      </c>
      <c r="Q3247" s="218" t="s">
        <v>240</v>
      </c>
      <c r="R3247" s="218" t="s">
        <v>249</v>
      </c>
      <c r="S3247" s="212">
        <v>44622.368101851855</v>
      </c>
    </row>
    <row r="3248" spans="1:19" x14ac:dyDescent="0.2">
      <c r="A3248" s="218" t="s">
        <v>258</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241</v>
      </c>
      <c r="Q3248" s="218" t="s">
        <v>240</v>
      </c>
      <c r="R3248" s="218" t="s">
        <v>249</v>
      </c>
      <c r="S3248" s="212">
        <v>44622.368101851855</v>
      </c>
    </row>
    <row r="3249" spans="1:19" x14ac:dyDescent="0.2">
      <c r="A3249" s="218" t="s">
        <v>258</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241</v>
      </c>
      <c r="Q3249" s="218" t="s">
        <v>240</v>
      </c>
      <c r="R3249" s="218" t="s">
        <v>249</v>
      </c>
      <c r="S3249" s="212">
        <v>44622.368101851855</v>
      </c>
    </row>
    <row r="3250" spans="1:19" x14ac:dyDescent="0.2">
      <c r="A3250" s="218" t="s">
        <v>258</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241</v>
      </c>
      <c r="Q3250" s="218" t="s">
        <v>240</v>
      </c>
      <c r="R3250" s="218" t="s">
        <v>249</v>
      </c>
      <c r="S3250" s="212">
        <v>44622.368101851855</v>
      </c>
    </row>
    <row r="3251" spans="1:19" x14ac:dyDescent="0.2">
      <c r="A3251" s="218" t="s">
        <v>258</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241</v>
      </c>
      <c r="Q3251" s="218" t="s">
        <v>240</v>
      </c>
      <c r="R3251" s="218" t="s">
        <v>249</v>
      </c>
      <c r="S3251" s="212">
        <v>44622.368101851855</v>
      </c>
    </row>
    <row r="3252" spans="1:19" x14ac:dyDescent="0.2">
      <c r="A3252" s="218" t="s">
        <v>258</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241</v>
      </c>
      <c r="Q3252" s="218" t="s">
        <v>240</v>
      </c>
      <c r="R3252" s="218" t="s">
        <v>249</v>
      </c>
      <c r="S3252" s="212">
        <v>44622.368101851855</v>
      </c>
    </row>
    <row r="3253" spans="1:19" x14ac:dyDescent="0.2">
      <c r="A3253" s="218" t="s">
        <v>258</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241</v>
      </c>
      <c r="Q3253" s="218" t="s">
        <v>240</v>
      </c>
      <c r="R3253" s="218" t="s">
        <v>249</v>
      </c>
      <c r="S3253" s="212">
        <v>44622.368101851855</v>
      </c>
    </row>
    <row r="3254" spans="1:19" x14ac:dyDescent="0.2">
      <c r="A3254" s="218" t="s">
        <v>258</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241</v>
      </c>
      <c r="Q3254" s="218" t="s">
        <v>240</v>
      </c>
      <c r="R3254" s="218" t="s">
        <v>249</v>
      </c>
      <c r="S3254" s="212">
        <v>44622.368101851855</v>
      </c>
    </row>
    <row r="3255" spans="1:19" x14ac:dyDescent="0.2">
      <c r="A3255" s="218" t="s">
        <v>258</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241</v>
      </c>
      <c r="Q3255" s="218" t="s">
        <v>240</v>
      </c>
      <c r="R3255" s="218" t="s">
        <v>249</v>
      </c>
      <c r="S3255" s="212">
        <v>44622.368101851855</v>
      </c>
    </row>
    <row r="3256" spans="1:19" x14ac:dyDescent="0.2">
      <c r="A3256" s="218" t="s">
        <v>258</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241</v>
      </c>
      <c r="Q3256" s="218" t="s">
        <v>240</v>
      </c>
      <c r="R3256" s="218" t="s">
        <v>249</v>
      </c>
      <c r="S3256" s="212">
        <v>44622.368101851855</v>
      </c>
    </row>
    <row r="3257" spans="1:19" x14ac:dyDescent="0.2">
      <c r="A3257" s="218" t="s">
        <v>258</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241</v>
      </c>
      <c r="Q3257" s="218" t="s">
        <v>240</v>
      </c>
      <c r="R3257" s="218" t="s">
        <v>249</v>
      </c>
      <c r="S3257" s="212">
        <v>44622.368101851855</v>
      </c>
    </row>
    <row r="3258" spans="1:19" x14ac:dyDescent="0.2">
      <c r="A3258" s="218" t="s">
        <v>258</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241</v>
      </c>
      <c r="Q3258" s="218" t="s">
        <v>240</v>
      </c>
      <c r="R3258" s="218" t="s">
        <v>249</v>
      </c>
      <c r="S3258" s="212">
        <v>44622.368101851855</v>
      </c>
    </row>
    <row r="3259" spans="1:19" x14ac:dyDescent="0.2">
      <c r="A3259" s="218" t="s">
        <v>258</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241</v>
      </c>
      <c r="Q3259" s="218" t="s">
        <v>240</v>
      </c>
      <c r="R3259" s="218" t="s">
        <v>249</v>
      </c>
      <c r="S3259" s="212">
        <v>44622.368101851855</v>
      </c>
    </row>
    <row r="3260" spans="1:19" x14ac:dyDescent="0.2">
      <c r="A3260" s="218" t="s">
        <v>258</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241</v>
      </c>
      <c r="Q3260" s="218" t="s">
        <v>240</v>
      </c>
      <c r="R3260" s="218" t="s">
        <v>249</v>
      </c>
      <c r="S3260" s="212">
        <v>44622.368101851855</v>
      </c>
    </row>
    <row r="3261" spans="1:19" x14ac:dyDescent="0.2">
      <c r="A3261" s="218" t="s">
        <v>258</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241</v>
      </c>
      <c r="Q3261" s="218" t="s">
        <v>240</v>
      </c>
      <c r="R3261" s="218" t="s">
        <v>249</v>
      </c>
      <c r="S3261" s="212">
        <v>44622.368101851855</v>
      </c>
    </row>
    <row r="3262" spans="1:19" x14ac:dyDescent="0.2">
      <c r="A3262" s="218" t="s">
        <v>258</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241</v>
      </c>
      <c r="Q3262" s="218" t="s">
        <v>240</v>
      </c>
      <c r="R3262" s="218" t="s">
        <v>249</v>
      </c>
      <c r="S3262" s="212">
        <v>44622.368101851855</v>
      </c>
    </row>
    <row r="3263" spans="1:19" x14ac:dyDescent="0.2">
      <c r="A3263" s="218" t="s">
        <v>258</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241</v>
      </c>
      <c r="Q3263" s="218" t="s">
        <v>240</v>
      </c>
      <c r="R3263" s="218" t="s">
        <v>249</v>
      </c>
      <c r="S3263" s="212">
        <v>44622.368101851855</v>
      </c>
    </row>
    <row r="3264" spans="1:19" x14ac:dyDescent="0.2">
      <c r="A3264" s="218" t="s">
        <v>258</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241</v>
      </c>
      <c r="Q3264" s="218" t="s">
        <v>240</v>
      </c>
      <c r="R3264" s="218" t="s">
        <v>249</v>
      </c>
      <c r="S3264" s="212">
        <v>44622.368101851855</v>
      </c>
    </row>
    <row r="3265" spans="1:19" x14ac:dyDescent="0.2">
      <c r="A3265" s="218" t="s">
        <v>258</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241</v>
      </c>
      <c r="Q3265" s="218" t="s">
        <v>240</v>
      </c>
      <c r="R3265" s="218" t="s">
        <v>249</v>
      </c>
      <c r="S3265" s="212">
        <v>44622.368101851855</v>
      </c>
    </row>
    <row r="3266" spans="1:19" x14ac:dyDescent="0.2">
      <c r="A3266" s="218" t="s">
        <v>258</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241</v>
      </c>
      <c r="Q3266" s="218" t="s">
        <v>240</v>
      </c>
      <c r="R3266" s="218" t="s">
        <v>249</v>
      </c>
      <c r="S3266" s="212">
        <v>44622.368101851855</v>
      </c>
    </row>
    <row r="3267" spans="1:19" x14ac:dyDescent="0.2">
      <c r="A3267" s="218" t="s">
        <v>258</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241</v>
      </c>
      <c r="Q3267" s="218" t="s">
        <v>240</v>
      </c>
      <c r="R3267" s="218" t="s">
        <v>249</v>
      </c>
      <c r="S3267" s="212">
        <v>44622.368101851855</v>
      </c>
    </row>
    <row r="3268" spans="1:19" x14ac:dyDescent="0.2">
      <c r="A3268" s="218" t="s">
        <v>258</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241</v>
      </c>
      <c r="Q3268" s="218" t="s">
        <v>240</v>
      </c>
      <c r="R3268" s="218" t="s">
        <v>249</v>
      </c>
      <c r="S3268" s="212">
        <v>44622.368101851855</v>
      </c>
    </row>
    <row r="3269" spans="1:19" x14ac:dyDescent="0.2">
      <c r="A3269" s="218" t="s">
        <v>258</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241</v>
      </c>
      <c r="Q3269" s="218" t="s">
        <v>240</v>
      </c>
      <c r="R3269" s="218" t="s">
        <v>249</v>
      </c>
      <c r="S3269" s="212">
        <v>44622.368356481478</v>
      </c>
    </row>
    <row r="3270" spans="1:19" x14ac:dyDescent="0.2">
      <c r="A3270" s="218" t="s">
        <v>258</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241</v>
      </c>
      <c r="Q3270" s="218" t="s">
        <v>240</v>
      </c>
      <c r="R3270" s="218" t="s">
        <v>249</v>
      </c>
      <c r="S3270" s="212">
        <v>44622.368356481478</v>
      </c>
    </row>
    <row r="3271" spans="1:19" x14ac:dyDescent="0.2">
      <c r="A3271" s="218" t="s">
        <v>258</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241</v>
      </c>
      <c r="Q3271" s="218" t="s">
        <v>240</v>
      </c>
      <c r="R3271" s="218" t="s">
        <v>249</v>
      </c>
      <c r="S3271" s="212">
        <v>44622.368356481478</v>
      </c>
    </row>
    <row r="3272" spans="1:19" x14ac:dyDescent="0.2">
      <c r="A3272" s="218" t="s">
        <v>258</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241</v>
      </c>
      <c r="Q3272" s="218" t="s">
        <v>240</v>
      </c>
      <c r="R3272" s="218" t="s">
        <v>249</v>
      </c>
      <c r="S3272" s="212">
        <v>44622.368344907409</v>
      </c>
    </row>
    <row r="3273" spans="1:19" x14ac:dyDescent="0.2">
      <c r="A3273" s="218" t="s">
        <v>258</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241</v>
      </c>
      <c r="Q3273" s="218" t="s">
        <v>240</v>
      </c>
      <c r="R3273" s="218" t="s">
        <v>249</v>
      </c>
      <c r="S3273" s="212">
        <v>44622.368356481478</v>
      </c>
    </row>
    <row r="3274" spans="1:19" x14ac:dyDescent="0.2">
      <c r="A3274" s="218" t="s">
        <v>258</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241</v>
      </c>
      <c r="Q3274" s="218" t="s">
        <v>240</v>
      </c>
      <c r="R3274" s="218" t="s">
        <v>249</v>
      </c>
      <c r="S3274" s="212">
        <v>44622.368344907409</v>
      </c>
    </row>
    <row r="3275" spans="1:19" x14ac:dyDescent="0.2">
      <c r="A3275" s="218" t="s">
        <v>258</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241</v>
      </c>
      <c r="Q3275" s="218" t="s">
        <v>240</v>
      </c>
      <c r="R3275" s="218" t="s">
        <v>249</v>
      </c>
      <c r="S3275" s="212">
        <v>44622.368344907409</v>
      </c>
    </row>
    <row r="3276" spans="1:19" x14ac:dyDescent="0.2">
      <c r="A3276" s="218" t="s">
        <v>258</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241</v>
      </c>
      <c r="Q3276" s="218" t="s">
        <v>240</v>
      </c>
      <c r="R3276" s="218" t="s">
        <v>249</v>
      </c>
      <c r="S3276" s="212">
        <v>44622.368356481478</v>
      </c>
    </row>
    <row r="3277" spans="1:19" x14ac:dyDescent="0.2">
      <c r="A3277" s="218" t="s">
        <v>258</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241</v>
      </c>
      <c r="Q3277" s="218" t="s">
        <v>240</v>
      </c>
      <c r="R3277" s="218" t="s">
        <v>249</v>
      </c>
      <c r="S3277" s="212">
        <v>44622.368356481478</v>
      </c>
    </row>
    <row r="3278" spans="1:19" x14ac:dyDescent="0.2">
      <c r="A3278" s="218" t="s">
        <v>258</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241</v>
      </c>
      <c r="Q3278" s="218" t="s">
        <v>240</v>
      </c>
      <c r="R3278" s="218" t="s">
        <v>249</v>
      </c>
      <c r="S3278" s="212">
        <v>44622.368356481478</v>
      </c>
    </row>
    <row r="3279" spans="1:19" x14ac:dyDescent="0.2">
      <c r="A3279" s="218" t="s">
        <v>258</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241</v>
      </c>
      <c r="Q3279" s="218" t="s">
        <v>240</v>
      </c>
      <c r="R3279" s="218" t="s">
        <v>249</v>
      </c>
      <c r="S3279" s="212">
        <v>44622.368356481478</v>
      </c>
    </row>
    <row r="3280" spans="1:19" x14ac:dyDescent="0.2">
      <c r="A3280" s="218" t="s">
        <v>258</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241</v>
      </c>
      <c r="Q3280" s="218" t="s">
        <v>240</v>
      </c>
      <c r="R3280" s="218" t="s">
        <v>249</v>
      </c>
      <c r="S3280" s="212">
        <v>44622.368344907409</v>
      </c>
    </row>
    <row r="3281" spans="1:19" x14ac:dyDescent="0.2">
      <c r="A3281" s="218" t="s">
        <v>258</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241</v>
      </c>
      <c r="Q3281" s="218" t="s">
        <v>240</v>
      </c>
      <c r="R3281" s="218" t="s">
        <v>249</v>
      </c>
      <c r="S3281" s="212">
        <v>44622.368356481478</v>
      </c>
    </row>
    <row r="3282" spans="1:19" x14ac:dyDescent="0.2">
      <c r="A3282" s="218" t="s">
        <v>258</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241</v>
      </c>
      <c r="Q3282" s="218" t="s">
        <v>240</v>
      </c>
      <c r="R3282" s="218" t="s">
        <v>249</v>
      </c>
      <c r="S3282" s="212">
        <v>44622.368344907409</v>
      </c>
    </row>
    <row r="3283" spans="1:19" x14ac:dyDescent="0.2">
      <c r="A3283" s="218" t="s">
        <v>258</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241</v>
      </c>
      <c r="Q3283" s="218" t="s">
        <v>240</v>
      </c>
      <c r="R3283" s="218" t="s">
        <v>249</v>
      </c>
      <c r="S3283" s="212">
        <v>44622.368356481478</v>
      </c>
    </row>
    <row r="3284" spans="1:19" x14ac:dyDescent="0.2">
      <c r="A3284" s="218" t="s">
        <v>258</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241</v>
      </c>
      <c r="Q3284" s="218" t="s">
        <v>240</v>
      </c>
      <c r="R3284" s="218" t="s">
        <v>249</v>
      </c>
      <c r="S3284" s="212">
        <v>44622.368356481478</v>
      </c>
    </row>
    <row r="3285" spans="1:19" x14ac:dyDescent="0.2">
      <c r="A3285" s="218" t="s">
        <v>258</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241</v>
      </c>
      <c r="Q3285" s="218" t="s">
        <v>240</v>
      </c>
      <c r="R3285" s="218" t="s">
        <v>249</v>
      </c>
      <c r="S3285" s="212">
        <v>44622.368356481478</v>
      </c>
    </row>
    <row r="3286" spans="1:19" x14ac:dyDescent="0.2">
      <c r="A3286" s="218" t="s">
        <v>258</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241</v>
      </c>
      <c r="Q3286" s="218" t="s">
        <v>240</v>
      </c>
      <c r="R3286" s="218" t="s">
        <v>249</v>
      </c>
      <c r="S3286" s="212">
        <v>44622.368356481478</v>
      </c>
    </row>
    <row r="3287" spans="1:19" x14ac:dyDescent="0.2">
      <c r="A3287" s="218" t="s">
        <v>258</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241</v>
      </c>
      <c r="Q3287" s="218" t="s">
        <v>240</v>
      </c>
      <c r="R3287" s="218" t="s">
        <v>249</v>
      </c>
      <c r="S3287" s="212">
        <v>44622.368356481478</v>
      </c>
    </row>
    <row r="3288" spans="1:19" x14ac:dyDescent="0.2">
      <c r="A3288" s="218" t="s">
        <v>258</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241</v>
      </c>
      <c r="Q3288" s="218" t="s">
        <v>240</v>
      </c>
      <c r="R3288" s="218" t="s">
        <v>249</v>
      </c>
      <c r="S3288" s="212">
        <v>44622.368344907409</v>
      </c>
    </row>
    <row r="3289" spans="1:19" x14ac:dyDescent="0.2">
      <c r="A3289" s="218" t="s">
        <v>258</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241</v>
      </c>
      <c r="Q3289" s="218" t="s">
        <v>240</v>
      </c>
      <c r="R3289" s="218" t="s">
        <v>249</v>
      </c>
      <c r="S3289" s="212">
        <v>44622.368356481478</v>
      </c>
    </row>
    <row r="3290" spans="1:19" x14ac:dyDescent="0.2">
      <c r="A3290" s="218" t="s">
        <v>258</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241</v>
      </c>
      <c r="Q3290" s="218" t="s">
        <v>240</v>
      </c>
      <c r="R3290" s="218" t="s">
        <v>249</v>
      </c>
      <c r="S3290" s="212">
        <v>44622.368356481478</v>
      </c>
    </row>
    <row r="3291" spans="1:19" x14ac:dyDescent="0.2">
      <c r="A3291" s="218" t="s">
        <v>258</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241</v>
      </c>
      <c r="Q3291" s="218" t="s">
        <v>240</v>
      </c>
      <c r="R3291" s="218" t="s">
        <v>249</v>
      </c>
      <c r="S3291" s="212">
        <v>44622.368356481478</v>
      </c>
    </row>
    <row r="3292" spans="1:19" x14ac:dyDescent="0.2">
      <c r="A3292" s="218" t="s">
        <v>258</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241</v>
      </c>
      <c r="Q3292" s="218" t="s">
        <v>240</v>
      </c>
      <c r="R3292" s="218" t="s">
        <v>249</v>
      </c>
      <c r="S3292" s="212">
        <v>44622.368356481478</v>
      </c>
    </row>
    <row r="3293" spans="1:19" x14ac:dyDescent="0.2">
      <c r="A3293" s="218" t="s">
        <v>258</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241</v>
      </c>
      <c r="Q3293" s="218" t="s">
        <v>240</v>
      </c>
      <c r="R3293" s="218" t="s">
        <v>249</v>
      </c>
      <c r="S3293" s="212">
        <v>44622.368344907409</v>
      </c>
    </row>
    <row r="3294" spans="1:19" x14ac:dyDescent="0.2">
      <c r="A3294" s="218" t="s">
        <v>258</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241</v>
      </c>
      <c r="Q3294" s="218" t="s">
        <v>240</v>
      </c>
      <c r="R3294" s="218" t="s">
        <v>249</v>
      </c>
      <c r="S3294" s="212">
        <v>44622.368344907409</v>
      </c>
    </row>
    <row r="3295" spans="1:19" x14ac:dyDescent="0.2">
      <c r="A3295" s="218" t="s">
        <v>258</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241</v>
      </c>
      <c r="Q3295" s="218" t="s">
        <v>240</v>
      </c>
      <c r="R3295" s="218" t="s">
        <v>249</v>
      </c>
      <c r="S3295" s="212">
        <v>44622.368356481478</v>
      </c>
    </row>
    <row r="3296" spans="1:19" x14ac:dyDescent="0.2">
      <c r="A3296" s="218" t="s">
        <v>258</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241</v>
      </c>
      <c r="Q3296" s="218" t="s">
        <v>240</v>
      </c>
      <c r="R3296" s="218" t="s">
        <v>249</v>
      </c>
      <c r="S3296" s="212">
        <v>44622.368356481478</v>
      </c>
    </row>
    <row r="3297" spans="1:19" x14ac:dyDescent="0.2">
      <c r="A3297" s="218" t="s">
        <v>258</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241</v>
      </c>
      <c r="Q3297" s="218" t="s">
        <v>240</v>
      </c>
      <c r="R3297" s="218" t="s">
        <v>249</v>
      </c>
      <c r="S3297" s="212">
        <v>44622.368356481478</v>
      </c>
    </row>
    <row r="3298" spans="1:19" x14ac:dyDescent="0.2">
      <c r="A3298" s="218" t="s">
        <v>258</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241</v>
      </c>
      <c r="Q3298" s="218" t="s">
        <v>240</v>
      </c>
      <c r="R3298" s="218" t="s">
        <v>249</v>
      </c>
      <c r="S3298" s="212">
        <v>44622.368356481478</v>
      </c>
    </row>
    <row r="3299" spans="1:19" x14ac:dyDescent="0.2">
      <c r="A3299" s="218" t="s">
        <v>258</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241</v>
      </c>
      <c r="Q3299" s="218" t="s">
        <v>240</v>
      </c>
      <c r="R3299" s="218" t="s">
        <v>249</v>
      </c>
      <c r="S3299" s="212">
        <v>44622.368356481478</v>
      </c>
    </row>
    <row r="3300" spans="1:19" x14ac:dyDescent="0.2">
      <c r="A3300" s="218" t="s">
        <v>258</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241</v>
      </c>
      <c r="Q3300" s="218" t="s">
        <v>240</v>
      </c>
      <c r="R3300" s="218" t="s">
        <v>249</v>
      </c>
      <c r="S3300" s="212">
        <v>44622.368344907409</v>
      </c>
    </row>
    <row r="3301" spans="1:19" x14ac:dyDescent="0.2">
      <c r="A3301" s="218" t="s">
        <v>258</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241</v>
      </c>
      <c r="Q3301" s="218" t="s">
        <v>240</v>
      </c>
      <c r="R3301" s="218" t="s">
        <v>249</v>
      </c>
      <c r="S3301" s="212">
        <v>44622.368356481478</v>
      </c>
    </row>
    <row r="3302" spans="1:19" x14ac:dyDescent="0.2">
      <c r="A3302" s="218" t="s">
        <v>258</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241</v>
      </c>
      <c r="Q3302" s="218" t="s">
        <v>240</v>
      </c>
      <c r="R3302" s="218" t="s">
        <v>249</v>
      </c>
      <c r="S3302" s="212">
        <v>44622.368356481478</v>
      </c>
    </row>
    <row r="3303" spans="1:19" x14ac:dyDescent="0.2">
      <c r="A3303" s="218" t="s">
        <v>258</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241</v>
      </c>
      <c r="Q3303" s="218" t="s">
        <v>240</v>
      </c>
      <c r="R3303" s="218" t="s">
        <v>249</v>
      </c>
      <c r="S3303" s="212">
        <v>44622.368356481478</v>
      </c>
    </row>
    <row r="3304" spans="1:19" x14ac:dyDescent="0.2">
      <c r="A3304" s="218" t="s">
        <v>258</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241</v>
      </c>
      <c r="Q3304" s="218" t="s">
        <v>240</v>
      </c>
      <c r="R3304" s="218" t="s">
        <v>249</v>
      </c>
      <c r="S3304" s="212">
        <v>44622.368356481478</v>
      </c>
    </row>
    <row r="3305" spans="1:19" x14ac:dyDescent="0.2">
      <c r="A3305" s="218" t="s">
        <v>258</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241</v>
      </c>
      <c r="Q3305" s="218" t="s">
        <v>240</v>
      </c>
      <c r="R3305" s="218" t="s">
        <v>249</v>
      </c>
      <c r="S3305" s="212">
        <v>44622.368356481478</v>
      </c>
    </row>
    <row r="3306" spans="1:19" x14ac:dyDescent="0.2">
      <c r="A3306" s="218" t="s">
        <v>258</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241</v>
      </c>
      <c r="Q3306" s="218" t="s">
        <v>240</v>
      </c>
      <c r="R3306" s="218" t="s">
        <v>249</v>
      </c>
      <c r="S3306" s="212">
        <v>44622.368356481478</v>
      </c>
    </row>
    <row r="3307" spans="1:19" x14ac:dyDescent="0.2">
      <c r="A3307" s="218" t="s">
        <v>258</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241</v>
      </c>
      <c r="Q3307" s="218" t="s">
        <v>240</v>
      </c>
      <c r="R3307" s="218" t="s">
        <v>249</v>
      </c>
      <c r="S3307" s="212">
        <v>44622.368356481478</v>
      </c>
    </row>
    <row r="3308" spans="1:19" x14ac:dyDescent="0.2">
      <c r="A3308" s="218" t="s">
        <v>258</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241</v>
      </c>
      <c r="Q3308" s="218" t="s">
        <v>240</v>
      </c>
      <c r="R3308" s="218" t="s">
        <v>249</v>
      </c>
      <c r="S3308" s="212">
        <v>44622.368344907409</v>
      </c>
    </row>
    <row r="3309" spans="1:19" x14ac:dyDescent="0.2">
      <c r="A3309" s="218" t="s">
        <v>258</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241</v>
      </c>
      <c r="Q3309" s="218" t="s">
        <v>240</v>
      </c>
      <c r="R3309" s="218" t="s">
        <v>249</v>
      </c>
      <c r="S3309" s="212">
        <v>44622.368344907409</v>
      </c>
    </row>
    <row r="3310" spans="1:19" x14ac:dyDescent="0.2">
      <c r="A3310" s="218" t="s">
        <v>258</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241</v>
      </c>
      <c r="Q3310" s="218" t="s">
        <v>240</v>
      </c>
      <c r="R3310" s="218" t="s">
        <v>249</v>
      </c>
      <c r="S3310" s="212">
        <v>44622.368344907409</v>
      </c>
    </row>
    <row r="3311" spans="1:19" x14ac:dyDescent="0.2">
      <c r="A3311" s="218" t="s">
        <v>258</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241</v>
      </c>
      <c r="Q3311" s="218" t="s">
        <v>240</v>
      </c>
      <c r="R3311" s="218" t="s">
        <v>249</v>
      </c>
      <c r="S3311" s="212">
        <v>44622.368356481478</v>
      </c>
    </row>
    <row r="3312" spans="1:19" x14ac:dyDescent="0.2">
      <c r="A3312" s="218" t="s">
        <v>258</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241</v>
      </c>
      <c r="Q3312" s="218" t="s">
        <v>240</v>
      </c>
      <c r="R3312" s="218" t="s">
        <v>249</v>
      </c>
      <c r="S3312" s="212">
        <v>44622.368356481478</v>
      </c>
    </row>
    <row r="3313" spans="1:19" x14ac:dyDescent="0.2">
      <c r="A3313" s="218" t="s">
        <v>258</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241</v>
      </c>
      <c r="Q3313" s="218" t="s">
        <v>240</v>
      </c>
      <c r="R3313" s="218" t="s">
        <v>249</v>
      </c>
      <c r="S3313" s="212">
        <v>44622.368356481478</v>
      </c>
    </row>
    <row r="3314" spans="1:19" x14ac:dyDescent="0.2">
      <c r="A3314" s="218" t="s">
        <v>258</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241</v>
      </c>
      <c r="Q3314" s="218" t="s">
        <v>240</v>
      </c>
      <c r="R3314" s="218" t="s">
        <v>249</v>
      </c>
      <c r="S3314" s="212">
        <v>44622.368356481478</v>
      </c>
    </row>
    <row r="3315" spans="1:19" x14ac:dyDescent="0.2">
      <c r="A3315" s="218" t="s">
        <v>258</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241</v>
      </c>
      <c r="Q3315" s="218" t="s">
        <v>240</v>
      </c>
      <c r="R3315" s="218" t="s">
        <v>249</v>
      </c>
      <c r="S3315" s="212">
        <v>44622.368356481478</v>
      </c>
    </row>
    <row r="3316" spans="1:19" x14ac:dyDescent="0.2">
      <c r="A3316" s="218" t="s">
        <v>258</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241</v>
      </c>
      <c r="Q3316" s="218" t="s">
        <v>240</v>
      </c>
      <c r="R3316" s="218" t="s">
        <v>249</v>
      </c>
      <c r="S3316" s="212">
        <v>44622.368344907409</v>
      </c>
    </row>
    <row r="3317" spans="1:19" x14ac:dyDescent="0.2">
      <c r="A3317" s="218" t="s">
        <v>258</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241</v>
      </c>
      <c r="Q3317" s="218" t="s">
        <v>240</v>
      </c>
      <c r="R3317" s="218" t="s">
        <v>249</v>
      </c>
      <c r="S3317" s="212">
        <v>44622.368356481478</v>
      </c>
    </row>
    <row r="3318" spans="1:19" x14ac:dyDescent="0.2">
      <c r="A3318" s="218" t="s">
        <v>258</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241</v>
      </c>
      <c r="Q3318" s="218" t="s">
        <v>240</v>
      </c>
      <c r="R3318" s="218" t="s">
        <v>249</v>
      </c>
      <c r="S3318" s="212">
        <v>44622.368344907409</v>
      </c>
    </row>
    <row r="3319" spans="1:19" x14ac:dyDescent="0.2">
      <c r="A3319" s="218" t="s">
        <v>258</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241</v>
      </c>
      <c r="Q3319" s="218" t="s">
        <v>240</v>
      </c>
      <c r="R3319" s="218" t="s">
        <v>249</v>
      </c>
      <c r="S3319" s="212">
        <v>44622.368356481478</v>
      </c>
    </row>
    <row r="3320" spans="1:19" x14ac:dyDescent="0.2">
      <c r="A3320" s="218" t="s">
        <v>258</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241</v>
      </c>
      <c r="Q3320" s="218" t="s">
        <v>240</v>
      </c>
      <c r="R3320" s="218" t="s">
        <v>249</v>
      </c>
      <c r="S3320" s="212">
        <v>44622.368356481478</v>
      </c>
    </row>
    <row r="3321" spans="1:19" x14ac:dyDescent="0.2">
      <c r="A3321" s="218" t="s">
        <v>258</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241</v>
      </c>
      <c r="Q3321" s="218" t="s">
        <v>240</v>
      </c>
      <c r="R3321" s="218" t="s">
        <v>249</v>
      </c>
      <c r="S3321" s="212">
        <v>44622.368356481478</v>
      </c>
    </row>
    <row r="3322" spans="1:19" x14ac:dyDescent="0.2">
      <c r="A3322" s="218" t="s">
        <v>258</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241</v>
      </c>
      <c r="Q3322" s="218" t="s">
        <v>240</v>
      </c>
      <c r="R3322" s="218" t="s">
        <v>249</v>
      </c>
      <c r="S3322" s="212">
        <v>44622.368344907409</v>
      </c>
    </row>
    <row r="3323" spans="1:19" x14ac:dyDescent="0.2">
      <c r="A3323" s="218" t="s">
        <v>258</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241</v>
      </c>
      <c r="Q3323" s="218" t="s">
        <v>240</v>
      </c>
      <c r="R3323" s="218" t="s">
        <v>249</v>
      </c>
      <c r="S3323" s="212">
        <v>44622.368356481478</v>
      </c>
    </row>
    <row r="3324" spans="1:19" x14ac:dyDescent="0.2">
      <c r="A3324" s="218" t="s">
        <v>258</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241</v>
      </c>
      <c r="Q3324" s="218" t="s">
        <v>240</v>
      </c>
      <c r="R3324" s="218" t="s">
        <v>249</v>
      </c>
      <c r="S3324" s="212">
        <v>44622.368344907409</v>
      </c>
    </row>
    <row r="3325" spans="1:19" x14ac:dyDescent="0.2">
      <c r="A3325" s="218" t="s">
        <v>258</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241</v>
      </c>
      <c r="Q3325" s="218" t="s">
        <v>240</v>
      </c>
      <c r="R3325" s="218" t="s">
        <v>249</v>
      </c>
      <c r="S3325" s="212">
        <v>44622.368344907409</v>
      </c>
    </row>
    <row r="3326" spans="1:19" x14ac:dyDescent="0.2">
      <c r="A3326" s="218" t="s">
        <v>258</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241</v>
      </c>
      <c r="Q3326" s="218" t="s">
        <v>240</v>
      </c>
      <c r="R3326" s="218" t="s">
        <v>249</v>
      </c>
      <c r="S3326" s="212">
        <v>44622.368356481478</v>
      </c>
    </row>
    <row r="3327" spans="1:19" x14ac:dyDescent="0.2">
      <c r="A3327" s="218" t="s">
        <v>258</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241</v>
      </c>
      <c r="Q3327" s="218" t="s">
        <v>240</v>
      </c>
      <c r="R3327" s="218" t="s">
        <v>249</v>
      </c>
      <c r="S3327" s="212">
        <v>44622.368356481478</v>
      </c>
    </row>
    <row r="3328" spans="1:19" x14ac:dyDescent="0.2">
      <c r="A3328" s="218" t="s">
        <v>258</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241</v>
      </c>
      <c r="Q3328" s="218" t="s">
        <v>240</v>
      </c>
      <c r="R3328" s="218" t="s">
        <v>249</v>
      </c>
      <c r="S3328" s="212">
        <v>44622.368344907409</v>
      </c>
    </row>
    <row r="3329" spans="1:19" x14ac:dyDescent="0.2">
      <c r="A3329" s="218" t="s">
        <v>258</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241</v>
      </c>
      <c r="Q3329" s="218" t="s">
        <v>240</v>
      </c>
      <c r="R3329" s="218" t="s">
        <v>249</v>
      </c>
      <c r="S3329" s="212">
        <v>44622.368344907409</v>
      </c>
    </row>
    <row r="3330" spans="1:19" x14ac:dyDescent="0.2">
      <c r="A3330" s="218" t="s">
        <v>258</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241</v>
      </c>
      <c r="Q3330" s="218" t="s">
        <v>240</v>
      </c>
      <c r="R3330" s="218" t="s">
        <v>249</v>
      </c>
      <c r="S3330" s="212">
        <v>44622.368356481478</v>
      </c>
    </row>
    <row r="3331" spans="1:19" x14ac:dyDescent="0.2">
      <c r="A3331" s="218" t="s">
        <v>258</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241</v>
      </c>
      <c r="Q3331" s="218" t="s">
        <v>240</v>
      </c>
      <c r="R3331" s="218" t="s">
        <v>249</v>
      </c>
      <c r="S3331" s="212">
        <v>44622.368356481478</v>
      </c>
    </row>
    <row r="3332" spans="1:19" x14ac:dyDescent="0.2">
      <c r="A3332" s="218" t="s">
        <v>258</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241</v>
      </c>
      <c r="Q3332" s="218" t="s">
        <v>240</v>
      </c>
      <c r="R3332" s="218" t="s">
        <v>249</v>
      </c>
      <c r="S3332" s="212">
        <v>44622.368344907409</v>
      </c>
    </row>
    <row r="3333" spans="1:19" x14ac:dyDescent="0.2">
      <c r="A3333" s="218" t="s">
        <v>258</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241</v>
      </c>
      <c r="Q3333" s="218" t="s">
        <v>240</v>
      </c>
      <c r="R3333" s="218" t="s">
        <v>249</v>
      </c>
      <c r="S3333" s="212">
        <v>44622.368356481478</v>
      </c>
    </row>
    <row r="3334" spans="1:19" x14ac:dyDescent="0.2">
      <c r="A3334" s="218" t="s">
        <v>258</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241</v>
      </c>
      <c r="Q3334" s="218" t="s">
        <v>240</v>
      </c>
      <c r="R3334" s="218" t="s">
        <v>249</v>
      </c>
      <c r="S3334" s="212">
        <v>44622.368356481478</v>
      </c>
    </row>
    <row r="3335" spans="1:19" x14ac:dyDescent="0.2">
      <c r="A3335" s="218" t="s">
        <v>258</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241</v>
      </c>
      <c r="Q3335" s="218" t="s">
        <v>240</v>
      </c>
      <c r="R3335" s="218" t="s">
        <v>249</v>
      </c>
      <c r="S3335" s="212">
        <v>44622.368356481478</v>
      </c>
    </row>
    <row r="3336" spans="1:19" x14ac:dyDescent="0.2">
      <c r="A3336" s="218" t="s">
        <v>258</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241</v>
      </c>
      <c r="Q3336" s="218" t="s">
        <v>240</v>
      </c>
      <c r="R3336" s="218" t="s">
        <v>249</v>
      </c>
      <c r="S3336" s="212">
        <v>44622.368356481478</v>
      </c>
    </row>
    <row r="3337" spans="1:19" x14ac:dyDescent="0.2">
      <c r="A3337" s="218" t="s">
        <v>258</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241</v>
      </c>
      <c r="Q3337" s="218" t="s">
        <v>240</v>
      </c>
      <c r="R3337" s="218" t="s">
        <v>249</v>
      </c>
      <c r="S3337" s="212">
        <v>44622.368356481478</v>
      </c>
    </row>
    <row r="3338" spans="1:19" x14ac:dyDescent="0.2">
      <c r="A3338" s="218" t="s">
        <v>258</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241</v>
      </c>
      <c r="Q3338" s="218" t="s">
        <v>240</v>
      </c>
      <c r="R3338" s="218" t="s">
        <v>249</v>
      </c>
      <c r="S3338" s="212">
        <v>44622.368356481478</v>
      </c>
    </row>
    <row r="3339" spans="1:19" x14ac:dyDescent="0.2">
      <c r="A3339" s="218" t="s">
        <v>258</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241</v>
      </c>
      <c r="Q3339" s="218" t="s">
        <v>240</v>
      </c>
      <c r="R3339" s="218" t="s">
        <v>249</v>
      </c>
      <c r="S3339" s="212">
        <v>44622.368344907409</v>
      </c>
    </row>
    <row r="3340" spans="1:19" x14ac:dyDescent="0.2">
      <c r="A3340" s="218" t="s">
        <v>258</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241</v>
      </c>
      <c r="Q3340" s="218" t="s">
        <v>240</v>
      </c>
      <c r="R3340" s="218" t="s">
        <v>249</v>
      </c>
      <c r="S3340" s="212">
        <v>44622.368356481478</v>
      </c>
    </row>
    <row r="3341" spans="1:19" x14ac:dyDescent="0.2">
      <c r="A3341" s="218" t="s">
        <v>258</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241</v>
      </c>
      <c r="Q3341" s="218" t="s">
        <v>240</v>
      </c>
      <c r="R3341" s="218" t="s">
        <v>249</v>
      </c>
      <c r="S3341" s="212">
        <v>44622.368356481478</v>
      </c>
    </row>
    <row r="3342" spans="1:19" x14ac:dyDescent="0.2">
      <c r="A3342" s="218" t="s">
        <v>258</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241</v>
      </c>
      <c r="Q3342" s="218" t="s">
        <v>240</v>
      </c>
      <c r="R3342" s="218" t="s">
        <v>249</v>
      </c>
      <c r="S3342" s="212">
        <v>44622.368344907409</v>
      </c>
    </row>
    <row r="3343" spans="1:19" x14ac:dyDescent="0.2">
      <c r="A3343" s="218" t="s">
        <v>258</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241</v>
      </c>
      <c r="Q3343" s="218" t="s">
        <v>240</v>
      </c>
      <c r="R3343" s="218" t="s">
        <v>249</v>
      </c>
      <c r="S3343" s="212">
        <v>44622.368356481478</v>
      </c>
    </row>
    <row r="3344" spans="1:19" x14ac:dyDescent="0.2">
      <c r="A3344" s="218" t="s">
        <v>258</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241</v>
      </c>
      <c r="Q3344" s="218" t="s">
        <v>240</v>
      </c>
      <c r="R3344" s="218" t="s">
        <v>249</v>
      </c>
      <c r="S3344" s="212">
        <v>44622.368356481478</v>
      </c>
    </row>
    <row r="3345" spans="1:19" x14ac:dyDescent="0.2">
      <c r="A3345" s="218" t="s">
        <v>258</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241</v>
      </c>
      <c r="Q3345" s="218" t="s">
        <v>240</v>
      </c>
      <c r="R3345" s="218" t="s">
        <v>249</v>
      </c>
      <c r="S3345" s="212">
        <v>44622.368356481478</v>
      </c>
    </row>
    <row r="3346" spans="1:19" x14ac:dyDescent="0.2">
      <c r="A3346" s="218" t="s">
        <v>258</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241</v>
      </c>
      <c r="Q3346" s="218" t="s">
        <v>240</v>
      </c>
      <c r="R3346" s="218" t="s">
        <v>249</v>
      </c>
      <c r="S3346" s="212">
        <v>44622.368356481478</v>
      </c>
    </row>
    <row r="3347" spans="1:19" x14ac:dyDescent="0.2">
      <c r="A3347" s="218" t="s">
        <v>258</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241</v>
      </c>
      <c r="Q3347" s="218" t="s">
        <v>240</v>
      </c>
      <c r="R3347" s="218" t="s">
        <v>249</v>
      </c>
      <c r="S3347" s="212">
        <v>44622.368356481478</v>
      </c>
    </row>
    <row r="3348" spans="1:19" x14ac:dyDescent="0.2">
      <c r="A3348" s="218" t="s">
        <v>258</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241</v>
      </c>
      <c r="Q3348" s="218" t="s">
        <v>240</v>
      </c>
      <c r="R3348" s="218" t="s">
        <v>249</v>
      </c>
      <c r="S3348" s="212">
        <v>44622.368356481478</v>
      </c>
    </row>
    <row r="3349" spans="1:19" x14ac:dyDescent="0.2">
      <c r="A3349" s="218" t="s">
        <v>258</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241</v>
      </c>
      <c r="Q3349" s="218" t="s">
        <v>240</v>
      </c>
      <c r="R3349" s="218" t="s">
        <v>249</v>
      </c>
      <c r="S3349" s="212">
        <v>44622.368356481478</v>
      </c>
    </row>
    <row r="3350" spans="1:19" x14ac:dyDescent="0.2">
      <c r="A3350" s="218" t="s">
        <v>258</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241</v>
      </c>
      <c r="Q3350" s="218" t="s">
        <v>240</v>
      </c>
      <c r="R3350" s="218" t="s">
        <v>249</v>
      </c>
      <c r="S3350" s="212">
        <v>44622.368356481478</v>
      </c>
    </row>
    <row r="3351" spans="1:19" x14ac:dyDescent="0.2">
      <c r="A3351" s="218" t="s">
        <v>258</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241</v>
      </c>
      <c r="Q3351" s="218" t="s">
        <v>240</v>
      </c>
      <c r="R3351" s="218" t="s">
        <v>249</v>
      </c>
      <c r="S3351" s="212">
        <v>44622.368356481478</v>
      </c>
    </row>
    <row r="3352" spans="1:19" x14ac:dyDescent="0.2">
      <c r="A3352" s="218" t="s">
        <v>258</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241</v>
      </c>
      <c r="Q3352" s="218" t="s">
        <v>240</v>
      </c>
      <c r="R3352" s="218" t="s">
        <v>249</v>
      </c>
      <c r="S3352" s="212">
        <v>44622.368356481478</v>
      </c>
    </row>
    <row r="3353" spans="1:19" x14ac:dyDescent="0.2">
      <c r="A3353" s="218" t="s">
        <v>258</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241</v>
      </c>
      <c r="Q3353" s="218" t="s">
        <v>240</v>
      </c>
      <c r="R3353" s="218" t="s">
        <v>249</v>
      </c>
      <c r="S3353" s="212">
        <v>44622.368356481478</v>
      </c>
    </row>
    <row r="3354" spans="1:19" x14ac:dyDescent="0.2">
      <c r="A3354" s="218" t="s">
        <v>258</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241</v>
      </c>
      <c r="Q3354" s="218" t="s">
        <v>240</v>
      </c>
      <c r="R3354" s="218" t="s">
        <v>249</v>
      </c>
      <c r="S3354" s="212">
        <v>44622.368356481478</v>
      </c>
    </row>
    <row r="3355" spans="1:19" x14ac:dyDescent="0.2">
      <c r="A3355" s="218" t="s">
        <v>258</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241</v>
      </c>
      <c r="Q3355" s="218" t="s">
        <v>240</v>
      </c>
      <c r="R3355" s="218" t="s">
        <v>249</v>
      </c>
      <c r="S3355" s="212">
        <v>44622.368356481478</v>
      </c>
    </row>
    <row r="3356" spans="1:19" x14ac:dyDescent="0.2">
      <c r="A3356" s="218" t="s">
        <v>258</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241</v>
      </c>
      <c r="Q3356" s="218" t="s">
        <v>240</v>
      </c>
      <c r="R3356" s="218" t="s">
        <v>249</v>
      </c>
      <c r="S3356" s="212">
        <v>44622.368344907409</v>
      </c>
    </row>
    <row r="3357" spans="1:19" x14ac:dyDescent="0.2">
      <c r="A3357" s="218" t="s">
        <v>258</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241</v>
      </c>
      <c r="Q3357" s="218" t="s">
        <v>240</v>
      </c>
      <c r="R3357" s="218" t="s">
        <v>249</v>
      </c>
      <c r="S3357" s="212">
        <v>44622.368356481478</v>
      </c>
    </row>
    <row r="3358" spans="1:19" x14ac:dyDescent="0.2">
      <c r="A3358" s="218" t="s">
        <v>258</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241</v>
      </c>
      <c r="Q3358" s="218" t="s">
        <v>240</v>
      </c>
      <c r="R3358" s="218" t="s">
        <v>249</v>
      </c>
      <c r="S3358" s="212">
        <v>44622.368356481478</v>
      </c>
    </row>
    <row r="3359" spans="1:19" x14ac:dyDescent="0.2">
      <c r="A3359" s="218" t="s">
        <v>258</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241</v>
      </c>
      <c r="Q3359" s="218" t="s">
        <v>240</v>
      </c>
      <c r="R3359" s="218" t="s">
        <v>249</v>
      </c>
      <c r="S3359" s="212">
        <v>44622.368344907409</v>
      </c>
    </row>
    <row r="3360" spans="1:19" x14ac:dyDescent="0.2">
      <c r="A3360" s="218" t="s">
        <v>258</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241</v>
      </c>
      <c r="Q3360" s="218" t="s">
        <v>240</v>
      </c>
      <c r="R3360" s="218" t="s">
        <v>249</v>
      </c>
      <c r="S3360" s="212">
        <v>44622.368356481478</v>
      </c>
    </row>
    <row r="3361" spans="1:19" x14ac:dyDescent="0.2">
      <c r="A3361" s="218" t="s">
        <v>258</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241</v>
      </c>
      <c r="Q3361" s="218" t="s">
        <v>240</v>
      </c>
      <c r="R3361" s="218" t="s">
        <v>249</v>
      </c>
      <c r="S3361" s="212">
        <v>44622.368356481478</v>
      </c>
    </row>
    <row r="3362" spans="1:19" x14ac:dyDescent="0.2">
      <c r="A3362" s="218" t="s">
        <v>258</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241</v>
      </c>
      <c r="Q3362" s="218" t="s">
        <v>240</v>
      </c>
      <c r="R3362" s="218" t="s">
        <v>249</v>
      </c>
      <c r="S3362" s="212">
        <v>44622.368344907409</v>
      </c>
    </row>
    <row r="3363" spans="1:19" x14ac:dyDescent="0.2">
      <c r="A3363" s="218" t="s">
        <v>258</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241</v>
      </c>
      <c r="Q3363" s="218" t="s">
        <v>240</v>
      </c>
      <c r="R3363" s="218" t="s">
        <v>249</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20" t="s">
        <v>95</v>
      </c>
      <c r="B1" s="520"/>
      <c r="C1" s="520"/>
      <c r="D1" s="520"/>
      <c r="E1" s="520"/>
      <c r="F1" s="322"/>
    </row>
    <row r="2" spans="1:6" x14ac:dyDescent="0.2">
      <c r="A2" s="520" t="s">
        <v>264</v>
      </c>
      <c r="B2" s="520"/>
      <c r="C2" s="520"/>
      <c r="D2" s="520"/>
      <c r="E2" s="520"/>
      <c r="F2" s="322"/>
    </row>
    <row r="3" spans="1:6" ht="18" x14ac:dyDescent="0.2">
      <c r="A3" s="520" t="s">
        <v>283</v>
      </c>
      <c r="B3" s="520"/>
      <c r="C3" s="520"/>
      <c r="D3" s="520"/>
      <c r="E3" s="520"/>
    </row>
    <row r="7" spans="1:6" x14ac:dyDescent="0.2">
      <c r="A7" s="378"/>
      <c r="B7" s="378"/>
      <c r="C7" s="378"/>
      <c r="D7" s="378"/>
      <c r="E7" s="378"/>
      <c r="F7" s="378"/>
    </row>
    <row r="8" spans="1:6" x14ac:dyDescent="0.2">
      <c r="A8" s="379"/>
      <c r="B8" s="521" t="s">
        <v>265</v>
      </c>
      <c r="C8" s="522"/>
      <c r="D8" s="523"/>
      <c r="E8" s="380" t="s">
        <v>266</v>
      </c>
      <c r="F8" s="378"/>
    </row>
    <row r="9" spans="1:6" ht="15" x14ac:dyDescent="0.2">
      <c r="A9" s="381" t="s">
        <v>267</v>
      </c>
      <c r="B9" s="382" t="s">
        <v>282</v>
      </c>
      <c r="C9" s="383" t="s">
        <v>281</v>
      </c>
      <c r="D9" s="384" t="s">
        <v>280</v>
      </c>
      <c r="E9" s="380" t="s">
        <v>279</v>
      </c>
    </row>
    <row r="10" spans="1:6" x14ac:dyDescent="0.2">
      <c r="B10" s="385" t="s">
        <v>268</v>
      </c>
      <c r="C10" s="386" t="s">
        <v>268</v>
      </c>
      <c r="D10" s="387" t="s">
        <v>268</v>
      </c>
      <c r="E10" s="387" t="s">
        <v>268</v>
      </c>
      <c r="F10" s="388"/>
    </row>
    <row r="11" spans="1:6" ht="13.5" x14ac:dyDescent="0.2">
      <c r="B11" s="389" t="s">
        <v>269</v>
      </c>
      <c r="C11" s="390" t="s">
        <v>269</v>
      </c>
      <c r="D11" s="391" t="s">
        <v>269</v>
      </c>
      <c r="E11" s="391" t="s">
        <v>269</v>
      </c>
      <c r="F11" s="388"/>
    </row>
    <row r="12" spans="1:6" ht="13.5" x14ac:dyDescent="0.2">
      <c r="A12" s="392" t="s">
        <v>270</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271</v>
      </c>
      <c r="C14" s="400" t="s">
        <v>271</v>
      </c>
      <c r="D14" s="401" t="s">
        <v>271</v>
      </c>
      <c r="E14" s="401" t="s">
        <v>271</v>
      </c>
    </row>
    <row r="15" spans="1:6" ht="13.5" x14ac:dyDescent="0.2">
      <c r="A15" s="392" t="s">
        <v>270</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272</v>
      </c>
      <c r="C17" s="406" t="s">
        <v>272</v>
      </c>
      <c r="D17" s="407" t="s">
        <v>272</v>
      </c>
      <c r="E17" s="407" t="s">
        <v>272</v>
      </c>
      <c r="F17" s="388"/>
    </row>
    <row r="18" spans="1:7" ht="13.5" x14ac:dyDescent="0.2">
      <c r="A18" s="392" t="s">
        <v>270</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24" t="s">
        <v>273</v>
      </c>
      <c r="C21" s="524"/>
      <c r="D21" s="524"/>
      <c r="E21" s="524"/>
    </row>
    <row r="22" spans="1:7" ht="25.5" x14ac:dyDescent="0.2">
      <c r="B22" s="412" t="s">
        <v>274</v>
      </c>
      <c r="C22" s="413" t="s">
        <v>275</v>
      </c>
      <c r="D22" s="413" t="s">
        <v>276</v>
      </c>
      <c r="E22" s="414" t="s">
        <v>277</v>
      </c>
      <c r="G22" s="218"/>
    </row>
    <row r="23" spans="1:7" ht="15" x14ac:dyDescent="0.2">
      <c r="A23" s="415" t="s">
        <v>270</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9" t="s">
        <v>278</v>
      </c>
      <c r="B29" s="519"/>
      <c r="C29" s="519"/>
      <c r="D29" s="519"/>
      <c r="E29" s="519"/>
    </row>
    <row r="30" spans="1:7" x14ac:dyDescent="0.2">
      <c r="A30" s="519"/>
      <c r="B30" s="519"/>
      <c r="C30" s="519"/>
      <c r="D30" s="519"/>
      <c r="E30" s="519"/>
    </row>
    <row r="31" spans="1:7" x14ac:dyDescent="0.2">
      <c r="A31" s="519"/>
      <c r="B31" s="519"/>
      <c r="C31" s="519"/>
      <c r="D31" s="519"/>
      <c r="E31" s="519"/>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11"/>
  <sheetViews>
    <sheetView tabSelected="1" topLeftCell="M1" zoomScale="80" zoomScaleNormal="80" workbookViewId="0">
      <pane ySplit="5" topLeftCell="A646" activePane="bottomLeft" state="frozen"/>
      <selection activeCell="D6" sqref="D6:E13"/>
      <selection pane="bottomLeft" activeCell="Y4" sqref="Y4"/>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3.7109375" style="218" customWidth="1"/>
    <col min="22" max="31" width="15.7109375" style="218" customWidth="1"/>
    <col min="32" max="16384" width="9.140625" style="218"/>
  </cols>
  <sheetData>
    <row r="1" spans="1:25" x14ac:dyDescent="0.25">
      <c r="A1" s="220" t="s">
        <v>155</v>
      </c>
      <c r="E1" s="248"/>
      <c r="G1" s="362" t="s">
        <v>215</v>
      </c>
      <c r="H1" s="362"/>
      <c r="J1" s="327"/>
      <c r="L1" s="300"/>
      <c r="M1" s="503" t="s">
        <v>170</v>
      </c>
      <c r="N1" s="503"/>
      <c r="O1" s="503"/>
      <c r="P1" s="503"/>
      <c r="Q1" s="503"/>
    </row>
    <row r="2" spans="1:25" x14ac:dyDescent="0.25">
      <c r="A2" s="257">
        <f>A6</f>
        <v>44593.041666666664</v>
      </c>
      <c r="E2" s="284"/>
      <c r="F2" s="16" t="s">
        <v>246</v>
      </c>
      <c r="G2" s="218">
        <f>24*28</f>
        <v>672</v>
      </c>
      <c r="L2" s="328"/>
      <c r="M2" s="221" t="s">
        <v>167</v>
      </c>
      <c r="N2" s="221" t="s">
        <v>167</v>
      </c>
      <c r="O2" s="221" t="s">
        <v>167</v>
      </c>
      <c r="P2" s="221" t="s">
        <v>167</v>
      </c>
      <c r="Q2" s="221" t="s">
        <v>167</v>
      </c>
    </row>
    <row r="3" spans="1:25" x14ac:dyDescent="0.25">
      <c r="A3" s="219" t="s">
        <v>45</v>
      </c>
      <c r="B3" s="219"/>
      <c r="C3" s="219"/>
      <c r="D3" s="249"/>
      <c r="E3" s="285"/>
      <c r="F3" s="16" t="s">
        <v>247</v>
      </c>
      <c r="G3" s="219">
        <f>5+G2</f>
        <v>677</v>
      </c>
      <c r="K3" s="318"/>
      <c r="L3" s="300"/>
      <c r="M3" s="354">
        <v>34102.341999999975</v>
      </c>
      <c r="N3" s="354">
        <v>0</v>
      </c>
      <c r="O3" s="354">
        <v>103443.433</v>
      </c>
      <c r="P3" s="354">
        <v>52240.397999999986</v>
      </c>
      <c r="Q3" s="354">
        <v>25380.979000000018</v>
      </c>
      <c r="S3" s="222"/>
    </row>
    <row r="4" spans="1:25" ht="119.25" customHeight="1" x14ac:dyDescent="0.25">
      <c r="B4" s="504" t="s">
        <v>156</v>
      </c>
      <c r="C4" s="505"/>
      <c r="D4" s="506" t="s">
        <v>157</v>
      </c>
      <c r="E4" s="507"/>
      <c r="F4" s="508" t="s">
        <v>158</v>
      </c>
      <c r="G4" s="509"/>
      <c r="H4" s="303" t="s">
        <v>234</v>
      </c>
      <c r="I4" s="288" t="s">
        <v>192</v>
      </c>
      <c r="J4" s="289" t="s">
        <v>168</v>
      </c>
      <c r="K4" s="287" t="s">
        <v>159</v>
      </c>
      <c r="L4" s="289" t="s">
        <v>171</v>
      </c>
      <c r="M4" s="289" t="s">
        <v>169</v>
      </c>
      <c r="N4" s="289" t="s">
        <v>183</v>
      </c>
      <c r="O4" s="289" t="s">
        <v>184</v>
      </c>
      <c r="P4" s="289" t="s">
        <v>185</v>
      </c>
      <c r="Q4" s="289" t="s">
        <v>186</v>
      </c>
      <c r="R4" s="290" t="s">
        <v>165</v>
      </c>
      <c r="S4" s="290" t="s">
        <v>160</v>
      </c>
      <c r="T4" s="290" t="s">
        <v>285</v>
      </c>
      <c r="U4" s="420" t="s">
        <v>286</v>
      </c>
      <c r="V4" s="290" t="s">
        <v>287</v>
      </c>
      <c r="W4" s="290" t="s">
        <v>288</v>
      </c>
      <c r="X4" s="421" t="s">
        <v>289</v>
      </c>
      <c r="Y4" s="525" t="s">
        <v>290</v>
      </c>
    </row>
    <row r="5" spans="1:25" ht="12.75" x14ac:dyDescent="0.2">
      <c r="A5" s="219" t="s">
        <v>238</v>
      </c>
      <c r="B5" s="223" t="s">
        <v>161</v>
      </c>
      <c r="C5" s="223" t="s">
        <v>162</v>
      </c>
      <c r="D5" s="221" t="s">
        <v>161</v>
      </c>
      <c r="E5" s="286" t="s">
        <v>162</v>
      </c>
      <c r="F5" s="223" t="s">
        <v>161</v>
      </c>
      <c r="G5" s="223" t="s">
        <v>162</v>
      </c>
      <c r="H5" s="221"/>
      <c r="I5" s="221"/>
      <c r="J5" s="221"/>
      <c r="K5" s="329"/>
      <c r="L5" s="225" t="s">
        <v>197</v>
      </c>
      <c r="M5" s="355">
        <v>2304585.5299999998</v>
      </c>
      <c r="N5" s="355">
        <v>0</v>
      </c>
      <c r="O5" s="355">
        <v>2508111.6</v>
      </c>
      <c r="P5" s="355">
        <v>1633724.1874175202</v>
      </c>
      <c r="Q5" s="355">
        <v>756465.03903911891</v>
      </c>
      <c r="R5" s="224"/>
      <c r="S5" s="224"/>
      <c r="T5" s="224"/>
      <c r="U5" s="226"/>
      <c r="V5" s="224"/>
      <c r="W5" s="232"/>
      <c r="Y5" s="226"/>
    </row>
    <row r="6" spans="1:25"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IF(AND(MONTH($A$2)&gt;5,MONTH($A$2)&lt;9),(K6*10800)/1000,(K6*10400)/1000)+8.1</f>
        <v>65.3</v>
      </c>
      <c r="M6" s="326">
        <f>IF(M3=0,0,M$5/M$3)</f>
        <v>67.578512056444737</v>
      </c>
      <c r="N6" s="326">
        <f>IF(N3=0,0,N$5/N$3)</f>
        <v>0</v>
      </c>
      <c r="O6" s="326">
        <f>IF(O3=0,0,O$5/O$3)</f>
        <v>24.246213870338199</v>
      </c>
      <c r="P6" s="326">
        <f>IF(P3=0,0,P$5/P$3)</f>
        <v>31.273195648653378</v>
      </c>
      <c r="Q6" s="326">
        <f>IF(Q3=0,0,Q$5/Q$3)</f>
        <v>29.804407428063289</v>
      </c>
      <c r="R6" s="326">
        <f>MAX(L6:Q6)</f>
        <v>67.578512056444737</v>
      </c>
      <c r="S6" s="326">
        <f t="shared" ref="S6" si="1">IF(J6&gt;R6,J6-R6,0)</f>
        <v>0</v>
      </c>
      <c r="T6" s="422">
        <f>IF(I6&gt;=100, 100, I6)</f>
        <v>100</v>
      </c>
      <c r="U6" s="425">
        <f>IF(S6&lt;&gt;" ",S6*T6,0)</f>
        <v>0</v>
      </c>
      <c r="V6" s="326">
        <f>MAX(N6:Q6)</f>
        <v>31.273195648653378</v>
      </c>
      <c r="W6" s="326">
        <f>IF((J6-V6)&gt;0,J6-V6,0)</f>
        <v>34.376734405001592</v>
      </c>
      <c r="X6" s="422">
        <f>IF(U6&lt;&gt;" ",I6-T6,0)</f>
        <v>336.12</v>
      </c>
      <c r="Y6" s="425">
        <f>IF(W6&lt;&gt;" ",W6*X6,0)</f>
        <v>11554.707968209135</v>
      </c>
    </row>
    <row r="7" spans="1:25" x14ac:dyDescent="0.25">
      <c r="A7" s="211">
        <f>'02-2022'!A13</f>
        <v>44593.083333333328</v>
      </c>
      <c r="B7" s="297">
        <v>396.17599999999999</v>
      </c>
      <c r="C7" s="297">
        <v>23267.530949</v>
      </c>
      <c r="D7" s="365">
        <v>0</v>
      </c>
      <c r="E7" s="366">
        <v>0</v>
      </c>
      <c r="F7" s="251">
        <f t="shared" ref="F7:F70" si="2">B7-D7</f>
        <v>396.17599999999999</v>
      </c>
      <c r="G7" s="251">
        <f t="shared" ref="G7:G70" si="3">C7-E7</f>
        <v>23267.530949</v>
      </c>
      <c r="H7" s="227">
        <f>'02-2022'!P13</f>
        <v>0</v>
      </c>
      <c r="I7" s="330">
        <f t="shared" ref="I7:I70" si="4">F7-H7</f>
        <v>396.17599999999999</v>
      </c>
      <c r="J7" s="326">
        <f t="shared" ref="J7:J70" si="5">IF(F7&gt;0,G7/F7,0)</f>
        <v>58.730288934715887</v>
      </c>
      <c r="K7" s="364">
        <v>5.5</v>
      </c>
      <c r="L7" s="331">
        <f t="shared" ref="L7:L70" si="6">IF(AND(MONTH($A$2)&gt;5,MONTH($A$2)&lt;9),(K7*10800)/1000,(K7*10400)/1000)+8.1</f>
        <v>65.3</v>
      </c>
      <c r="M7" s="326">
        <f>M6</f>
        <v>67.578512056444737</v>
      </c>
      <c r="N7" s="326">
        <f>N6</f>
        <v>0</v>
      </c>
      <c r="O7" s="326">
        <f>O6</f>
        <v>24.246213870338199</v>
      </c>
      <c r="P7" s="326">
        <f>P6</f>
        <v>31.273195648653378</v>
      </c>
      <c r="Q7" s="326">
        <f>Q6</f>
        <v>29.804407428063289</v>
      </c>
      <c r="R7" s="326">
        <f t="shared" ref="R7:R70" si="7">MAX(L7:Q7)</f>
        <v>67.578512056444737</v>
      </c>
      <c r="S7" s="326">
        <f t="shared" ref="S7:S70" si="8">IF(J7&gt;R7,J7-R7,0)</f>
        <v>0</v>
      </c>
      <c r="T7" s="422">
        <f t="shared" ref="T7:T70" si="9">IF(I7&gt;=100, 100, I7)</f>
        <v>100</v>
      </c>
      <c r="U7" s="425">
        <f t="shared" ref="U7:U70" si="10">IF(S7&lt;&gt;" ",S7*T7,0)</f>
        <v>0</v>
      </c>
      <c r="V7" s="326">
        <f t="shared" ref="V7:V70" si="11">MAX(N7:Q7)</f>
        <v>31.273195648653378</v>
      </c>
      <c r="W7" s="326">
        <f t="shared" ref="W7:W70" si="12">IF((J7-V7)&gt;0,J7-V7,0)</f>
        <v>27.457093286062509</v>
      </c>
      <c r="X7" s="422">
        <f t="shared" ref="X7:X70" si="13">IF(U7&lt;&gt;" ",I7-T7,0)</f>
        <v>296.17599999999999</v>
      </c>
      <c r="Y7" s="425">
        <f t="shared" ref="Y7:Y70" si="14">IF(W7&lt;&gt;" ",W7*X7,0)</f>
        <v>8132.1320610928497</v>
      </c>
    </row>
    <row r="8" spans="1:25" x14ac:dyDescent="0.25">
      <c r="A8" s="211">
        <f>'02-2022'!A14</f>
        <v>44593.124999999993</v>
      </c>
      <c r="B8" s="297">
        <v>357.78300000000002</v>
      </c>
      <c r="C8" s="297">
        <v>22795.165809999999</v>
      </c>
      <c r="D8" s="365">
        <v>0</v>
      </c>
      <c r="E8" s="366">
        <v>0</v>
      </c>
      <c r="F8" s="251">
        <f t="shared" si="2"/>
        <v>357.78300000000002</v>
      </c>
      <c r="G8" s="251">
        <f t="shared" si="3"/>
        <v>22795.165809999999</v>
      </c>
      <c r="H8" s="227">
        <f>'02-2022'!P14</f>
        <v>0</v>
      </c>
      <c r="I8" s="330">
        <f t="shared" si="4"/>
        <v>357.78300000000002</v>
      </c>
      <c r="J8" s="326">
        <f t="shared" si="5"/>
        <v>63.712266401701584</v>
      </c>
      <c r="K8" s="364">
        <v>5.5</v>
      </c>
      <c r="L8" s="331">
        <f t="shared" si="6"/>
        <v>65.3</v>
      </c>
      <c r="M8" s="326">
        <f t="shared" ref="M8:M71" si="15">M7</f>
        <v>67.578512056444737</v>
      </c>
      <c r="N8" s="326">
        <f t="shared" ref="N8:N71" si="16">N7</f>
        <v>0</v>
      </c>
      <c r="O8" s="326">
        <f t="shared" ref="O8:O71" si="17">O7</f>
        <v>24.246213870338199</v>
      </c>
      <c r="P8" s="326">
        <f t="shared" ref="P8:P71" si="18">P7</f>
        <v>31.273195648653378</v>
      </c>
      <c r="Q8" s="326">
        <f t="shared" ref="Q8:Q71" si="19">Q7</f>
        <v>29.804407428063289</v>
      </c>
      <c r="R8" s="326">
        <f t="shared" si="7"/>
        <v>67.578512056444737</v>
      </c>
      <c r="S8" s="326">
        <f t="shared" si="8"/>
        <v>0</v>
      </c>
      <c r="T8" s="422">
        <f t="shared" si="9"/>
        <v>100</v>
      </c>
      <c r="U8" s="425">
        <f t="shared" si="10"/>
        <v>0</v>
      </c>
      <c r="V8" s="326">
        <f t="shared" si="11"/>
        <v>31.273195648653378</v>
      </c>
      <c r="W8" s="326">
        <f t="shared" si="12"/>
        <v>32.439070753048206</v>
      </c>
      <c r="X8" s="422">
        <f t="shared" si="13"/>
        <v>257.78300000000002</v>
      </c>
      <c r="Y8" s="425">
        <f t="shared" si="14"/>
        <v>8362.2409759330258</v>
      </c>
    </row>
    <row r="9" spans="1:25" x14ac:dyDescent="0.25">
      <c r="A9" s="211">
        <f>'02-2022'!A15</f>
        <v>44593.166666666657</v>
      </c>
      <c r="B9" s="297">
        <v>361.16800000000001</v>
      </c>
      <c r="C9" s="297">
        <v>22466.094196999999</v>
      </c>
      <c r="D9" s="365">
        <v>0</v>
      </c>
      <c r="E9" s="366">
        <v>0</v>
      </c>
      <c r="F9" s="251">
        <f t="shared" si="2"/>
        <v>361.16800000000001</v>
      </c>
      <c r="G9" s="251">
        <f t="shared" si="3"/>
        <v>22466.094196999999</v>
      </c>
      <c r="H9" s="227">
        <f>'02-2022'!P15</f>
        <v>0</v>
      </c>
      <c r="I9" s="330">
        <f t="shared" si="4"/>
        <v>361.16800000000001</v>
      </c>
      <c r="J9" s="326">
        <f t="shared" si="5"/>
        <v>62.203999792340404</v>
      </c>
      <c r="K9" s="364">
        <v>5.5</v>
      </c>
      <c r="L9" s="331">
        <f t="shared" si="6"/>
        <v>65.3</v>
      </c>
      <c r="M9" s="326">
        <f t="shared" si="15"/>
        <v>67.578512056444737</v>
      </c>
      <c r="N9" s="326">
        <f t="shared" si="16"/>
        <v>0</v>
      </c>
      <c r="O9" s="326">
        <f t="shared" si="17"/>
        <v>24.246213870338199</v>
      </c>
      <c r="P9" s="326">
        <f t="shared" si="18"/>
        <v>31.273195648653378</v>
      </c>
      <c r="Q9" s="326">
        <f t="shared" si="19"/>
        <v>29.804407428063289</v>
      </c>
      <c r="R9" s="326">
        <f t="shared" si="7"/>
        <v>67.578512056444737</v>
      </c>
      <c r="S9" s="326">
        <f t="shared" si="8"/>
        <v>0</v>
      </c>
      <c r="T9" s="422">
        <f t="shared" si="9"/>
        <v>100</v>
      </c>
      <c r="U9" s="425">
        <f t="shared" si="10"/>
        <v>0</v>
      </c>
      <c r="V9" s="326">
        <f t="shared" si="11"/>
        <v>31.273195648653378</v>
      </c>
      <c r="W9" s="326">
        <f t="shared" si="12"/>
        <v>30.930804143687027</v>
      </c>
      <c r="X9" s="422">
        <f t="shared" si="13"/>
        <v>261.16800000000001</v>
      </c>
      <c r="Y9" s="425">
        <f t="shared" si="14"/>
        <v>8078.1362565984537</v>
      </c>
    </row>
    <row r="10" spans="1:25" x14ac:dyDescent="0.25">
      <c r="A10" s="211">
        <f>'02-2022'!A16</f>
        <v>44593.208333333321</v>
      </c>
      <c r="B10" s="297">
        <v>385.02700000000004</v>
      </c>
      <c r="C10" s="297">
        <v>25161.796028000001</v>
      </c>
      <c r="D10" s="365">
        <v>0</v>
      </c>
      <c r="E10" s="366">
        <v>0</v>
      </c>
      <c r="F10" s="251">
        <f t="shared" si="2"/>
        <v>385.02700000000004</v>
      </c>
      <c r="G10" s="251">
        <f t="shared" si="3"/>
        <v>25161.796028000001</v>
      </c>
      <c r="H10" s="227">
        <f>'02-2022'!P16</f>
        <v>0</v>
      </c>
      <c r="I10" s="330">
        <f t="shared" si="4"/>
        <v>385.02700000000004</v>
      </c>
      <c r="J10" s="326">
        <f t="shared" si="5"/>
        <v>65.350731320141179</v>
      </c>
      <c r="K10" s="364">
        <v>5.5</v>
      </c>
      <c r="L10" s="331">
        <f t="shared" si="6"/>
        <v>65.3</v>
      </c>
      <c r="M10" s="326">
        <f t="shared" si="15"/>
        <v>67.578512056444737</v>
      </c>
      <c r="N10" s="326">
        <f t="shared" si="16"/>
        <v>0</v>
      </c>
      <c r="O10" s="326">
        <f t="shared" si="17"/>
        <v>24.246213870338199</v>
      </c>
      <c r="P10" s="326">
        <f t="shared" si="18"/>
        <v>31.273195648653378</v>
      </c>
      <c r="Q10" s="326">
        <f t="shared" si="19"/>
        <v>29.804407428063289</v>
      </c>
      <c r="R10" s="326">
        <f t="shared" si="7"/>
        <v>67.578512056444737</v>
      </c>
      <c r="S10" s="326">
        <f t="shared" si="8"/>
        <v>0</v>
      </c>
      <c r="T10" s="422">
        <f t="shared" si="9"/>
        <v>100</v>
      </c>
      <c r="U10" s="425">
        <f t="shared" si="10"/>
        <v>0</v>
      </c>
      <c r="V10" s="326">
        <f t="shared" si="11"/>
        <v>31.273195648653378</v>
      </c>
      <c r="W10" s="326">
        <f t="shared" si="12"/>
        <v>34.077535671487801</v>
      </c>
      <c r="X10" s="422">
        <f t="shared" si="13"/>
        <v>285.02700000000004</v>
      </c>
      <c r="Y10" s="425">
        <f t="shared" si="14"/>
        <v>9713.0177598371556</v>
      </c>
    </row>
    <row r="11" spans="1:25" x14ac:dyDescent="0.25">
      <c r="A11" s="211">
        <f>'02-2022'!A17</f>
        <v>44593.249999999985</v>
      </c>
      <c r="B11" s="297">
        <v>422.55600000000004</v>
      </c>
      <c r="C11" s="297">
        <v>30107.805003000001</v>
      </c>
      <c r="D11" s="365">
        <v>0</v>
      </c>
      <c r="E11" s="367">
        <v>0</v>
      </c>
      <c r="F11" s="251">
        <f t="shared" si="2"/>
        <v>422.55600000000004</v>
      </c>
      <c r="G11" s="251">
        <f t="shared" si="3"/>
        <v>30107.805003000001</v>
      </c>
      <c r="H11" s="227">
        <f>'02-2022'!P17</f>
        <v>0</v>
      </c>
      <c r="I11" s="330">
        <f t="shared" si="4"/>
        <v>422.55600000000004</v>
      </c>
      <c r="J11" s="326">
        <f t="shared" si="5"/>
        <v>71.251632926759996</v>
      </c>
      <c r="K11" s="364">
        <v>5.5</v>
      </c>
      <c r="L11" s="331">
        <f t="shared" si="6"/>
        <v>65.3</v>
      </c>
      <c r="M11" s="326">
        <f t="shared" si="15"/>
        <v>67.578512056444737</v>
      </c>
      <c r="N11" s="326">
        <f t="shared" si="16"/>
        <v>0</v>
      </c>
      <c r="O11" s="326">
        <f t="shared" si="17"/>
        <v>24.246213870338199</v>
      </c>
      <c r="P11" s="326">
        <f t="shared" si="18"/>
        <v>31.273195648653378</v>
      </c>
      <c r="Q11" s="326">
        <f t="shared" si="19"/>
        <v>29.804407428063289</v>
      </c>
      <c r="R11" s="326">
        <f t="shared" si="7"/>
        <v>67.578512056444737</v>
      </c>
      <c r="S11" s="326">
        <f t="shared" si="8"/>
        <v>3.6731208703152589</v>
      </c>
      <c r="T11" s="422">
        <f t="shared" si="9"/>
        <v>100</v>
      </c>
      <c r="U11" s="425">
        <f t="shared" si="10"/>
        <v>367.31208703152589</v>
      </c>
      <c r="V11" s="326">
        <f t="shared" si="11"/>
        <v>31.273195648653378</v>
      </c>
      <c r="W11" s="326">
        <f t="shared" si="12"/>
        <v>39.978437278106618</v>
      </c>
      <c r="X11" s="422">
        <f t="shared" si="13"/>
        <v>322.55600000000004</v>
      </c>
      <c r="Y11" s="425">
        <f t="shared" si="14"/>
        <v>12895.284814676959</v>
      </c>
    </row>
    <row r="12" spans="1:25" x14ac:dyDescent="0.25">
      <c r="A12" s="211">
        <f>'02-2022'!A18</f>
        <v>44593.29166666665</v>
      </c>
      <c r="B12" s="297">
        <v>443.68299999999999</v>
      </c>
      <c r="C12" s="297">
        <v>43545.678839</v>
      </c>
      <c r="D12" s="365">
        <v>0</v>
      </c>
      <c r="E12" s="367">
        <v>0</v>
      </c>
      <c r="F12" s="251">
        <f t="shared" si="2"/>
        <v>443.68299999999999</v>
      </c>
      <c r="G12" s="251">
        <f t="shared" si="3"/>
        <v>43545.678839</v>
      </c>
      <c r="H12" s="227">
        <f>'02-2022'!P18</f>
        <v>0</v>
      </c>
      <c r="I12" s="330">
        <f t="shared" si="4"/>
        <v>443.68299999999999</v>
      </c>
      <c r="J12" s="326">
        <f t="shared" si="5"/>
        <v>98.145925895290105</v>
      </c>
      <c r="K12" s="364">
        <v>5.5</v>
      </c>
      <c r="L12" s="331">
        <f t="shared" si="6"/>
        <v>65.3</v>
      </c>
      <c r="M12" s="326">
        <f t="shared" si="15"/>
        <v>67.578512056444737</v>
      </c>
      <c r="N12" s="326">
        <f t="shared" si="16"/>
        <v>0</v>
      </c>
      <c r="O12" s="326">
        <f t="shared" si="17"/>
        <v>24.246213870338199</v>
      </c>
      <c r="P12" s="326">
        <f t="shared" si="18"/>
        <v>31.273195648653378</v>
      </c>
      <c r="Q12" s="326">
        <f t="shared" si="19"/>
        <v>29.804407428063289</v>
      </c>
      <c r="R12" s="326">
        <f t="shared" si="7"/>
        <v>67.578512056444737</v>
      </c>
      <c r="S12" s="326">
        <f t="shared" si="8"/>
        <v>30.567413838845368</v>
      </c>
      <c r="T12" s="422">
        <f t="shared" si="9"/>
        <v>100</v>
      </c>
      <c r="U12" s="425">
        <f t="shared" si="10"/>
        <v>3056.7413838845368</v>
      </c>
      <c r="V12" s="326">
        <f t="shared" si="11"/>
        <v>31.273195648653378</v>
      </c>
      <c r="W12" s="326">
        <f t="shared" si="12"/>
        <v>66.872730246636735</v>
      </c>
      <c r="X12" s="422">
        <f t="shared" si="13"/>
        <v>343.68299999999999</v>
      </c>
      <c r="Y12" s="425">
        <f t="shared" si="14"/>
        <v>22983.020549354853</v>
      </c>
    </row>
    <row r="13" spans="1:25" x14ac:dyDescent="0.25">
      <c r="A13" s="211">
        <f>'02-2022'!A19</f>
        <v>44593.333333333314</v>
      </c>
      <c r="B13" s="297">
        <v>459.14499999999998</v>
      </c>
      <c r="C13" s="297">
        <v>48175.760225000005</v>
      </c>
      <c r="D13" s="365">
        <v>0</v>
      </c>
      <c r="E13" s="367">
        <v>0</v>
      </c>
      <c r="F13" s="251">
        <f t="shared" si="2"/>
        <v>459.14499999999998</v>
      </c>
      <c r="G13" s="251">
        <f t="shared" si="3"/>
        <v>48175.760225000005</v>
      </c>
      <c r="H13" s="227">
        <f>'02-2022'!P19</f>
        <v>0</v>
      </c>
      <c r="I13" s="330">
        <f t="shared" si="4"/>
        <v>459.14499999999998</v>
      </c>
      <c r="J13" s="326">
        <f t="shared" si="5"/>
        <v>104.92493705692104</v>
      </c>
      <c r="K13" s="364">
        <v>5.5</v>
      </c>
      <c r="L13" s="331">
        <f t="shared" si="6"/>
        <v>65.3</v>
      </c>
      <c r="M13" s="326">
        <f t="shared" si="15"/>
        <v>67.578512056444737</v>
      </c>
      <c r="N13" s="326">
        <f t="shared" si="16"/>
        <v>0</v>
      </c>
      <c r="O13" s="326">
        <f t="shared" si="17"/>
        <v>24.246213870338199</v>
      </c>
      <c r="P13" s="326">
        <f t="shared" si="18"/>
        <v>31.273195648653378</v>
      </c>
      <c r="Q13" s="326">
        <f t="shared" si="19"/>
        <v>29.804407428063289</v>
      </c>
      <c r="R13" s="326">
        <f t="shared" si="7"/>
        <v>67.578512056444737</v>
      </c>
      <c r="S13" s="326">
        <f t="shared" si="8"/>
        <v>37.346425000476302</v>
      </c>
      <c r="T13" s="422">
        <f t="shared" si="9"/>
        <v>100</v>
      </c>
      <c r="U13" s="425">
        <f t="shared" si="10"/>
        <v>3734.6425000476302</v>
      </c>
      <c r="V13" s="326">
        <f t="shared" si="11"/>
        <v>31.273195648653378</v>
      </c>
      <c r="W13" s="326">
        <f t="shared" si="12"/>
        <v>73.651741408267668</v>
      </c>
      <c r="X13" s="422">
        <f t="shared" si="13"/>
        <v>359.14499999999998</v>
      </c>
      <c r="Y13" s="425">
        <f t="shared" si="14"/>
        <v>26451.654668072289</v>
      </c>
    </row>
    <row r="14" spans="1:25" x14ac:dyDescent="0.25">
      <c r="A14" s="211">
        <f>'02-2022'!A20</f>
        <v>44593.374999999978</v>
      </c>
      <c r="B14" s="297">
        <v>434.57</v>
      </c>
      <c r="C14" s="297">
        <v>33756.964099999997</v>
      </c>
      <c r="D14" s="365">
        <v>0</v>
      </c>
      <c r="E14" s="367">
        <v>0</v>
      </c>
      <c r="F14" s="251">
        <f t="shared" si="2"/>
        <v>434.57</v>
      </c>
      <c r="G14" s="251">
        <f t="shared" si="3"/>
        <v>33756.964099999997</v>
      </c>
      <c r="H14" s="227">
        <f>'02-2022'!P20</f>
        <v>0</v>
      </c>
      <c r="I14" s="330">
        <f t="shared" si="4"/>
        <v>434.57</v>
      </c>
      <c r="J14" s="326">
        <f t="shared" si="5"/>
        <v>77.679002462204011</v>
      </c>
      <c r="K14" s="364">
        <v>5.5</v>
      </c>
      <c r="L14" s="331">
        <f t="shared" si="6"/>
        <v>65.3</v>
      </c>
      <c r="M14" s="326">
        <f t="shared" si="15"/>
        <v>67.578512056444737</v>
      </c>
      <c r="N14" s="326">
        <f t="shared" si="16"/>
        <v>0</v>
      </c>
      <c r="O14" s="326">
        <f t="shared" si="17"/>
        <v>24.246213870338199</v>
      </c>
      <c r="P14" s="326">
        <f t="shared" si="18"/>
        <v>31.273195648653378</v>
      </c>
      <c r="Q14" s="326">
        <f t="shared" si="19"/>
        <v>29.804407428063289</v>
      </c>
      <c r="R14" s="326">
        <f t="shared" si="7"/>
        <v>67.578512056444737</v>
      </c>
      <c r="S14" s="326">
        <f t="shared" si="8"/>
        <v>10.100490405759274</v>
      </c>
      <c r="T14" s="422">
        <f t="shared" si="9"/>
        <v>100</v>
      </c>
      <c r="U14" s="425">
        <f t="shared" si="10"/>
        <v>1010.0490405759274</v>
      </c>
      <c r="V14" s="326">
        <f t="shared" si="11"/>
        <v>31.273195648653378</v>
      </c>
      <c r="W14" s="326">
        <f t="shared" si="12"/>
        <v>46.405806813550633</v>
      </c>
      <c r="X14" s="422">
        <f t="shared" si="13"/>
        <v>334.57</v>
      </c>
      <c r="Y14" s="425">
        <f t="shared" si="14"/>
        <v>15525.990785609634</v>
      </c>
    </row>
    <row r="15" spans="1:25" x14ac:dyDescent="0.25">
      <c r="A15" s="211">
        <f>'02-2022'!A21</f>
        <v>44593.416666666642</v>
      </c>
      <c r="B15" s="297">
        <v>402.92200000000003</v>
      </c>
      <c r="C15" s="297">
        <v>26754.358844999999</v>
      </c>
      <c r="D15" s="365">
        <v>0</v>
      </c>
      <c r="E15" s="367">
        <v>0</v>
      </c>
      <c r="F15" s="251">
        <f t="shared" si="2"/>
        <v>402.92200000000003</v>
      </c>
      <c r="G15" s="251">
        <f t="shared" si="3"/>
        <v>26754.358844999999</v>
      </c>
      <c r="H15" s="227">
        <f>'02-2022'!P21</f>
        <v>0</v>
      </c>
      <c r="I15" s="330">
        <f t="shared" si="4"/>
        <v>402.92200000000003</v>
      </c>
      <c r="J15" s="326">
        <f t="shared" si="5"/>
        <v>66.400838983723887</v>
      </c>
      <c r="K15" s="364">
        <v>5.5</v>
      </c>
      <c r="L15" s="331">
        <f t="shared" si="6"/>
        <v>65.3</v>
      </c>
      <c r="M15" s="326">
        <f t="shared" si="15"/>
        <v>67.578512056444737</v>
      </c>
      <c r="N15" s="326">
        <f t="shared" si="16"/>
        <v>0</v>
      </c>
      <c r="O15" s="326">
        <f t="shared" si="17"/>
        <v>24.246213870338199</v>
      </c>
      <c r="P15" s="326">
        <f t="shared" si="18"/>
        <v>31.273195648653378</v>
      </c>
      <c r="Q15" s="326">
        <f t="shared" si="19"/>
        <v>29.804407428063289</v>
      </c>
      <c r="R15" s="326">
        <f t="shared" si="7"/>
        <v>67.578512056444737</v>
      </c>
      <c r="S15" s="326">
        <f t="shared" si="8"/>
        <v>0</v>
      </c>
      <c r="T15" s="422">
        <f t="shared" si="9"/>
        <v>100</v>
      </c>
      <c r="U15" s="425">
        <f t="shared" si="10"/>
        <v>0</v>
      </c>
      <c r="V15" s="326">
        <f t="shared" si="11"/>
        <v>31.273195648653378</v>
      </c>
      <c r="W15" s="326">
        <f t="shared" si="12"/>
        <v>35.127643335070509</v>
      </c>
      <c r="X15" s="422">
        <f t="shared" si="13"/>
        <v>302.92200000000003</v>
      </c>
      <c r="Y15" s="425">
        <f t="shared" si="14"/>
        <v>10640.93597434623</v>
      </c>
    </row>
    <row r="16" spans="1:25" x14ac:dyDescent="0.25">
      <c r="A16" s="211">
        <f>'02-2022'!A22</f>
        <v>44593.458333333307</v>
      </c>
      <c r="B16" s="297">
        <v>398.87</v>
      </c>
      <c r="C16" s="297">
        <v>21464.154904999999</v>
      </c>
      <c r="D16" s="365">
        <v>0</v>
      </c>
      <c r="E16" s="367">
        <v>0</v>
      </c>
      <c r="F16" s="251">
        <f t="shared" si="2"/>
        <v>398.87</v>
      </c>
      <c r="G16" s="251">
        <f t="shared" si="3"/>
        <v>21464.154904999999</v>
      </c>
      <c r="H16" s="227">
        <f>'02-2022'!P22</f>
        <v>0</v>
      </c>
      <c r="I16" s="330">
        <f t="shared" si="4"/>
        <v>398.87</v>
      </c>
      <c r="J16" s="326">
        <f t="shared" si="5"/>
        <v>53.812407313159675</v>
      </c>
      <c r="K16" s="364">
        <v>5.5</v>
      </c>
      <c r="L16" s="331">
        <f t="shared" si="6"/>
        <v>65.3</v>
      </c>
      <c r="M16" s="326">
        <f t="shared" si="15"/>
        <v>67.578512056444737</v>
      </c>
      <c r="N16" s="326">
        <f t="shared" si="16"/>
        <v>0</v>
      </c>
      <c r="O16" s="326">
        <f t="shared" si="17"/>
        <v>24.246213870338199</v>
      </c>
      <c r="P16" s="326">
        <f t="shared" si="18"/>
        <v>31.273195648653378</v>
      </c>
      <c r="Q16" s="326">
        <f t="shared" si="19"/>
        <v>29.804407428063289</v>
      </c>
      <c r="R16" s="326">
        <f t="shared" si="7"/>
        <v>67.578512056444737</v>
      </c>
      <c r="S16" s="326">
        <f t="shared" si="8"/>
        <v>0</v>
      </c>
      <c r="T16" s="422">
        <f t="shared" si="9"/>
        <v>100</v>
      </c>
      <c r="U16" s="425">
        <f t="shared" si="10"/>
        <v>0</v>
      </c>
      <c r="V16" s="326">
        <f t="shared" si="11"/>
        <v>31.273195648653378</v>
      </c>
      <c r="W16" s="326">
        <f t="shared" si="12"/>
        <v>22.539211664506297</v>
      </c>
      <c r="X16" s="422">
        <f t="shared" si="13"/>
        <v>298.87</v>
      </c>
      <c r="Y16" s="425">
        <f t="shared" si="14"/>
        <v>6736.2941901709974</v>
      </c>
    </row>
    <row r="17" spans="1:25" x14ac:dyDescent="0.25">
      <c r="A17" s="211">
        <f>'02-2022'!A23</f>
        <v>44593.499999999971</v>
      </c>
      <c r="B17" s="297">
        <v>412.91800000000001</v>
      </c>
      <c r="C17" s="297">
        <v>20828.781347</v>
      </c>
      <c r="D17" s="365">
        <v>0</v>
      </c>
      <c r="E17" s="367">
        <v>0</v>
      </c>
      <c r="F17" s="251">
        <f t="shared" si="2"/>
        <v>412.91800000000001</v>
      </c>
      <c r="G17" s="251">
        <f t="shared" si="3"/>
        <v>20828.781347</v>
      </c>
      <c r="H17" s="227">
        <f>'02-2022'!P23</f>
        <v>0</v>
      </c>
      <c r="I17" s="330">
        <f t="shared" si="4"/>
        <v>412.91800000000001</v>
      </c>
      <c r="J17" s="326">
        <f t="shared" si="5"/>
        <v>50.442899914753049</v>
      </c>
      <c r="K17" s="364">
        <v>5.5</v>
      </c>
      <c r="L17" s="331">
        <f t="shared" si="6"/>
        <v>65.3</v>
      </c>
      <c r="M17" s="326">
        <f t="shared" si="15"/>
        <v>67.578512056444737</v>
      </c>
      <c r="N17" s="326">
        <f t="shared" si="16"/>
        <v>0</v>
      </c>
      <c r="O17" s="326">
        <f t="shared" si="17"/>
        <v>24.246213870338199</v>
      </c>
      <c r="P17" s="326">
        <f t="shared" si="18"/>
        <v>31.273195648653378</v>
      </c>
      <c r="Q17" s="326">
        <f t="shared" si="19"/>
        <v>29.804407428063289</v>
      </c>
      <c r="R17" s="326">
        <f t="shared" si="7"/>
        <v>67.578512056444737</v>
      </c>
      <c r="S17" s="326">
        <f t="shared" si="8"/>
        <v>0</v>
      </c>
      <c r="T17" s="422">
        <f t="shared" si="9"/>
        <v>100</v>
      </c>
      <c r="U17" s="425">
        <f t="shared" si="10"/>
        <v>0</v>
      </c>
      <c r="V17" s="326">
        <f t="shared" si="11"/>
        <v>31.273195648653378</v>
      </c>
      <c r="W17" s="326">
        <f t="shared" si="12"/>
        <v>19.169704266099671</v>
      </c>
      <c r="X17" s="422">
        <f t="shared" si="13"/>
        <v>312.91800000000001</v>
      </c>
      <c r="Y17" s="425">
        <f t="shared" si="14"/>
        <v>5998.545519539377</v>
      </c>
    </row>
    <row r="18" spans="1:25" x14ac:dyDescent="0.25">
      <c r="A18" s="211">
        <f>'02-2022'!A24</f>
        <v>44593.541666666635</v>
      </c>
      <c r="B18" s="297">
        <v>395.74799999999999</v>
      </c>
      <c r="C18" s="297">
        <v>19741.807358999999</v>
      </c>
      <c r="D18" s="365">
        <v>0</v>
      </c>
      <c r="E18" s="367">
        <v>0</v>
      </c>
      <c r="F18" s="251">
        <f t="shared" si="2"/>
        <v>395.74799999999999</v>
      </c>
      <c r="G18" s="251">
        <f t="shared" si="3"/>
        <v>19741.807358999999</v>
      </c>
      <c r="H18" s="227">
        <f>'02-2022'!P24</f>
        <v>0</v>
      </c>
      <c r="I18" s="330">
        <f t="shared" si="4"/>
        <v>395.74799999999999</v>
      </c>
      <c r="J18" s="326">
        <f t="shared" si="5"/>
        <v>49.884793755116888</v>
      </c>
      <c r="K18" s="364">
        <v>5.5</v>
      </c>
      <c r="L18" s="331">
        <f t="shared" si="6"/>
        <v>65.3</v>
      </c>
      <c r="M18" s="326">
        <f t="shared" si="15"/>
        <v>67.578512056444737</v>
      </c>
      <c r="N18" s="326">
        <f t="shared" si="16"/>
        <v>0</v>
      </c>
      <c r="O18" s="326">
        <f t="shared" si="17"/>
        <v>24.246213870338199</v>
      </c>
      <c r="P18" s="326">
        <f t="shared" si="18"/>
        <v>31.273195648653378</v>
      </c>
      <c r="Q18" s="326">
        <f t="shared" si="19"/>
        <v>29.804407428063289</v>
      </c>
      <c r="R18" s="326">
        <f t="shared" si="7"/>
        <v>67.578512056444737</v>
      </c>
      <c r="S18" s="326">
        <f t="shared" si="8"/>
        <v>0</v>
      </c>
      <c r="T18" s="422">
        <f t="shared" si="9"/>
        <v>100</v>
      </c>
      <c r="U18" s="425">
        <f t="shared" si="10"/>
        <v>0</v>
      </c>
      <c r="V18" s="326">
        <f t="shared" si="11"/>
        <v>31.273195648653378</v>
      </c>
      <c r="W18" s="326">
        <f t="shared" si="12"/>
        <v>18.611598106463511</v>
      </c>
      <c r="X18" s="422">
        <f t="shared" si="13"/>
        <v>295.74799999999999</v>
      </c>
      <c r="Y18" s="425">
        <f t="shared" si="14"/>
        <v>5504.3429167903705</v>
      </c>
    </row>
    <row r="19" spans="1:25" x14ac:dyDescent="0.25">
      <c r="A19" s="211">
        <f>'02-2022'!A25</f>
        <v>44593.583333333299</v>
      </c>
      <c r="B19" s="297">
        <v>403.4</v>
      </c>
      <c r="C19" s="297">
        <v>19443.88</v>
      </c>
      <c r="D19" s="365">
        <v>33.442</v>
      </c>
      <c r="E19" s="366">
        <v>1611.904</v>
      </c>
      <c r="F19" s="251">
        <f t="shared" si="2"/>
        <v>369.95799999999997</v>
      </c>
      <c r="G19" s="251">
        <f t="shared" si="3"/>
        <v>17831.976000000002</v>
      </c>
      <c r="H19" s="227">
        <f>'02-2022'!P25</f>
        <v>0</v>
      </c>
      <c r="I19" s="330">
        <f t="shared" si="4"/>
        <v>369.95799999999997</v>
      </c>
      <c r="J19" s="326">
        <f t="shared" si="5"/>
        <v>48.200001081203823</v>
      </c>
      <c r="K19" s="364">
        <v>5.5</v>
      </c>
      <c r="L19" s="331">
        <f t="shared" si="6"/>
        <v>65.3</v>
      </c>
      <c r="M19" s="326">
        <f t="shared" si="15"/>
        <v>67.578512056444737</v>
      </c>
      <c r="N19" s="326">
        <f t="shared" si="16"/>
        <v>0</v>
      </c>
      <c r="O19" s="326">
        <f t="shared" si="17"/>
        <v>24.246213870338199</v>
      </c>
      <c r="P19" s="326">
        <f t="shared" si="18"/>
        <v>31.273195648653378</v>
      </c>
      <c r="Q19" s="326">
        <f t="shared" si="19"/>
        <v>29.804407428063289</v>
      </c>
      <c r="R19" s="326">
        <f t="shared" si="7"/>
        <v>67.578512056444737</v>
      </c>
      <c r="S19" s="326">
        <f t="shared" si="8"/>
        <v>0</v>
      </c>
      <c r="T19" s="422">
        <f t="shared" si="9"/>
        <v>100</v>
      </c>
      <c r="U19" s="425">
        <f t="shared" si="10"/>
        <v>0</v>
      </c>
      <c r="V19" s="326">
        <f t="shared" si="11"/>
        <v>31.273195648653378</v>
      </c>
      <c r="W19" s="326">
        <f t="shared" si="12"/>
        <v>16.926805432550445</v>
      </c>
      <c r="X19" s="422">
        <f t="shared" si="13"/>
        <v>269.95799999999997</v>
      </c>
      <c r="Y19" s="425">
        <f t="shared" si="14"/>
        <v>4569.5265409604526</v>
      </c>
    </row>
    <row r="20" spans="1:25" x14ac:dyDescent="0.25">
      <c r="A20" s="211">
        <f>'02-2022'!A26</f>
        <v>44593.624999999964</v>
      </c>
      <c r="B20" s="297">
        <v>393.05</v>
      </c>
      <c r="C20" s="297">
        <v>18261.102999999999</v>
      </c>
      <c r="D20" s="365">
        <v>49.05</v>
      </c>
      <c r="E20" s="366">
        <v>2278.8629999999998</v>
      </c>
      <c r="F20" s="251">
        <f t="shared" si="2"/>
        <v>344</v>
      </c>
      <c r="G20" s="251">
        <f t="shared" si="3"/>
        <v>15982.24</v>
      </c>
      <c r="H20" s="227">
        <f>'02-2022'!P26</f>
        <v>0</v>
      </c>
      <c r="I20" s="330">
        <f t="shared" si="4"/>
        <v>344</v>
      </c>
      <c r="J20" s="326">
        <f t="shared" si="5"/>
        <v>46.46</v>
      </c>
      <c r="K20" s="364">
        <v>5.5</v>
      </c>
      <c r="L20" s="331">
        <f t="shared" si="6"/>
        <v>65.3</v>
      </c>
      <c r="M20" s="326">
        <f t="shared" si="15"/>
        <v>67.578512056444737</v>
      </c>
      <c r="N20" s="326">
        <f t="shared" si="16"/>
        <v>0</v>
      </c>
      <c r="O20" s="326">
        <f t="shared" si="17"/>
        <v>24.246213870338199</v>
      </c>
      <c r="P20" s="326">
        <f t="shared" si="18"/>
        <v>31.273195648653378</v>
      </c>
      <c r="Q20" s="326">
        <f t="shared" si="19"/>
        <v>29.804407428063289</v>
      </c>
      <c r="R20" s="326">
        <f t="shared" si="7"/>
        <v>67.578512056444737</v>
      </c>
      <c r="S20" s="326">
        <f t="shared" si="8"/>
        <v>0</v>
      </c>
      <c r="T20" s="422">
        <f t="shared" si="9"/>
        <v>100</v>
      </c>
      <c r="U20" s="425">
        <f t="shared" si="10"/>
        <v>0</v>
      </c>
      <c r="V20" s="326">
        <f t="shared" si="11"/>
        <v>31.273195648653378</v>
      </c>
      <c r="W20" s="326">
        <f t="shared" si="12"/>
        <v>15.186804351346623</v>
      </c>
      <c r="X20" s="422">
        <f t="shared" si="13"/>
        <v>244</v>
      </c>
      <c r="Y20" s="425">
        <f t="shared" si="14"/>
        <v>3705.5802617285763</v>
      </c>
    </row>
    <row r="21" spans="1:25" x14ac:dyDescent="0.25">
      <c r="A21" s="211">
        <f>'02-2022'!A27</f>
        <v>44593.666666666628</v>
      </c>
      <c r="B21" s="297">
        <v>346.05</v>
      </c>
      <c r="C21" s="297">
        <v>16572.334500000001</v>
      </c>
      <c r="D21" s="365">
        <v>28.026</v>
      </c>
      <c r="E21" s="366">
        <v>1342.1659999999999</v>
      </c>
      <c r="F21" s="251">
        <f t="shared" si="2"/>
        <v>318.024</v>
      </c>
      <c r="G21" s="251">
        <f t="shared" si="3"/>
        <v>15230.168500000002</v>
      </c>
      <c r="H21" s="227">
        <f>'02-2022'!P27</f>
        <v>0</v>
      </c>
      <c r="I21" s="330">
        <f t="shared" si="4"/>
        <v>318.024</v>
      </c>
      <c r="J21" s="326">
        <f t="shared" si="5"/>
        <v>47.889997295801578</v>
      </c>
      <c r="K21" s="364">
        <v>5.5</v>
      </c>
      <c r="L21" s="331">
        <f t="shared" si="6"/>
        <v>65.3</v>
      </c>
      <c r="M21" s="326">
        <f t="shared" si="15"/>
        <v>67.578512056444737</v>
      </c>
      <c r="N21" s="326">
        <f t="shared" si="16"/>
        <v>0</v>
      </c>
      <c r="O21" s="326">
        <f t="shared" si="17"/>
        <v>24.246213870338199</v>
      </c>
      <c r="P21" s="326">
        <f t="shared" si="18"/>
        <v>31.273195648653378</v>
      </c>
      <c r="Q21" s="326">
        <f t="shared" si="19"/>
        <v>29.804407428063289</v>
      </c>
      <c r="R21" s="326">
        <f t="shared" si="7"/>
        <v>67.578512056444737</v>
      </c>
      <c r="S21" s="326">
        <f t="shared" si="8"/>
        <v>0</v>
      </c>
      <c r="T21" s="422">
        <f t="shared" si="9"/>
        <v>100</v>
      </c>
      <c r="U21" s="425">
        <f t="shared" si="10"/>
        <v>0</v>
      </c>
      <c r="V21" s="326">
        <f t="shared" si="11"/>
        <v>31.273195648653378</v>
      </c>
      <c r="W21" s="326">
        <f t="shared" si="12"/>
        <v>16.616801647148201</v>
      </c>
      <c r="X21" s="422">
        <f t="shared" si="13"/>
        <v>218.024</v>
      </c>
      <c r="Y21" s="425">
        <f t="shared" si="14"/>
        <v>3622.8615623178393</v>
      </c>
    </row>
    <row r="22" spans="1:25" x14ac:dyDescent="0.25">
      <c r="A22" s="211">
        <f>'02-2022'!A28</f>
        <v>44593.708333333292</v>
      </c>
      <c r="B22" s="297">
        <v>319.298</v>
      </c>
      <c r="C22" s="297">
        <v>16378.572972</v>
      </c>
      <c r="D22" s="365">
        <v>0</v>
      </c>
      <c r="E22" s="366">
        <v>0</v>
      </c>
      <c r="F22" s="251">
        <f t="shared" si="2"/>
        <v>319.298</v>
      </c>
      <c r="G22" s="251">
        <f t="shared" si="3"/>
        <v>16378.572972</v>
      </c>
      <c r="H22" s="227">
        <f>'02-2022'!P28</f>
        <v>0</v>
      </c>
      <c r="I22" s="330">
        <f t="shared" si="4"/>
        <v>319.298</v>
      </c>
      <c r="J22" s="326">
        <f t="shared" si="5"/>
        <v>51.295570194614434</v>
      </c>
      <c r="K22" s="364">
        <v>5.5</v>
      </c>
      <c r="L22" s="331">
        <f t="shared" si="6"/>
        <v>65.3</v>
      </c>
      <c r="M22" s="326">
        <f t="shared" si="15"/>
        <v>67.578512056444737</v>
      </c>
      <c r="N22" s="326">
        <f t="shared" si="16"/>
        <v>0</v>
      </c>
      <c r="O22" s="326">
        <f t="shared" si="17"/>
        <v>24.246213870338199</v>
      </c>
      <c r="P22" s="326">
        <f t="shared" si="18"/>
        <v>31.273195648653378</v>
      </c>
      <c r="Q22" s="326">
        <f t="shared" si="19"/>
        <v>29.804407428063289</v>
      </c>
      <c r="R22" s="326">
        <f t="shared" si="7"/>
        <v>67.578512056444737</v>
      </c>
      <c r="S22" s="326">
        <f t="shared" si="8"/>
        <v>0</v>
      </c>
      <c r="T22" s="422">
        <f t="shared" si="9"/>
        <v>100</v>
      </c>
      <c r="U22" s="425">
        <f t="shared" si="10"/>
        <v>0</v>
      </c>
      <c r="V22" s="326">
        <f t="shared" si="11"/>
        <v>31.273195648653378</v>
      </c>
      <c r="W22" s="326">
        <f t="shared" si="12"/>
        <v>20.022374545961057</v>
      </c>
      <c r="X22" s="422">
        <f t="shared" si="13"/>
        <v>219.298</v>
      </c>
      <c r="Y22" s="425">
        <f t="shared" si="14"/>
        <v>4390.8666931801681</v>
      </c>
    </row>
    <row r="23" spans="1:25" x14ac:dyDescent="0.25">
      <c r="A23" s="211">
        <f>'02-2022'!A29</f>
        <v>44593.749999999956</v>
      </c>
      <c r="B23" s="297">
        <v>317.89600000000002</v>
      </c>
      <c r="C23" s="297">
        <v>19605.958021999999</v>
      </c>
      <c r="D23" s="365">
        <v>0</v>
      </c>
      <c r="E23" s="366">
        <v>0</v>
      </c>
      <c r="F23" s="251">
        <f t="shared" si="2"/>
        <v>317.89600000000002</v>
      </c>
      <c r="G23" s="251">
        <f t="shared" si="3"/>
        <v>19605.958021999999</v>
      </c>
      <c r="H23" s="227">
        <f>'02-2022'!P29</f>
        <v>0</v>
      </c>
      <c r="I23" s="330">
        <f t="shared" si="4"/>
        <v>317.89600000000002</v>
      </c>
      <c r="J23" s="326">
        <f t="shared" si="5"/>
        <v>61.674126198505164</v>
      </c>
      <c r="K23" s="364">
        <v>5.5</v>
      </c>
      <c r="L23" s="331">
        <f t="shared" si="6"/>
        <v>65.3</v>
      </c>
      <c r="M23" s="326">
        <f t="shared" si="15"/>
        <v>67.578512056444737</v>
      </c>
      <c r="N23" s="326">
        <f t="shared" si="16"/>
        <v>0</v>
      </c>
      <c r="O23" s="326">
        <f t="shared" si="17"/>
        <v>24.246213870338199</v>
      </c>
      <c r="P23" s="326">
        <f t="shared" si="18"/>
        <v>31.273195648653378</v>
      </c>
      <c r="Q23" s="326">
        <f t="shared" si="19"/>
        <v>29.804407428063289</v>
      </c>
      <c r="R23" s="326">
        <f t="shared" si="7"/>
        <v>67.578512056444737</v>
      </c>
      <c r="S23" s="326">
        <f t="shared" si="8"/>
        <v>0</v>
      </c>
      <c r="T23" s="422">
        <f t="shared" si="9"/>
        <v>100</v>
      </c>
      <c r="U23" s="425">
        <f t="shared" si="10"/>
        <v>0</v>
      </c>
      <c r="V23" s="326">
        <f t="shared" si="11"/>
        <v>31.273195648653378</v>
      </c>
      <c r="W23" s="326">
        <f t="shared" si="12"/>
        <v>30.400930549851786</v>
      </c>
      <c r="X23" s="422">
        <f t="shared" si="13"/>
        <v>217.89600000000002</v>
      </c>
      <c r="Y23" s="425">
        <f t="shared" si="14"/>
        <v>6624.2411630905053</v>
      </c>
    </row>
    <row r="24" spans="1:25" x14ac:dyDescent="0.25">
      <c r="A24" s="211">
        <f>'02-2022'!A30</f>
        <v>44593.791666666621</v>
      </c>
      <c r="B24" s="297">
        <v>371.37200000000001</v>
      </c>
      <c r="C24" s="297">
        <v>21877.471472999998</v>
      </c>
      <c r="D24" s="365">
        <v>0</v>
      </c>
      <c r="E24" s="366">
        <v>0</v>
      </c>
      <c r="F24" s="251">
        <f t="shared" si="2"/>
        <v>371.37200000000001</v>
      </c>
      <c r="G24" s="251">
        <f t="shared" si="3"/>
        <v>21877.471472999998</v>
      </c>
      <c r="H24" s="227">
        <f>'02-2022'!P30</f>
        <v>0</v>
      </c>
      <c r="I24" s="330">
        <f t="shared" si="4"/>
        <v>371.37200000000001</v>
      </c>
      <c r="J24" s="326">
        <f t="shared" si="5"/>
        <v>58.909857159398115</v>
      </c>
      <c r="K24" s="364">
        <v>5.5</v>
      </c>
      <c r="L24" s="331">
        <f t="shared" si="6"/>
        <v>65.3</v>
      </c>
      <c r="M24" s="326">
        <f t="shared" si="15"/>
        <v>67.578512056444737</v>
      </c>
      <c r="N24" s="326">
        <f t="shared" si="16"/>
        <v>0</v>
      </c>
      <c r="O24" s="326">
        <f t="shared" si="17"/>
        <v>24.246213870338199</v>
      </c>
      <c r="P24" s="326">
        <f t="shared" si="18"/>
        <v>31.273195648653378</v>
      </c>
      <c r="Q24" s="326">
        <f t="shared" si="19"/>
        <v>29.804407428063289</v>
      </c>
      <c r="R24" s="326">
        <f t="shared" si="7"/>
        <v>67.578512056444737</v>
      </c>
      <c r="S24" s="326">
        <f t="shared" si="8"/>
        <v>0</v>
      </c>
      <c r="T24" s="422">
        <f t="shared" si="9"/>
        <v>100</v>
      </c>
      <c r="U24" s="425">
        <f t="shared" si="10"/>
        <v>0</v>
      </c>
      <c r="V24" s="326">
        <f t="shared" si="11"/>
        <v>31.273195648653378</v>
      </c>
      <c r="W24" s="326">
        <f t="shared" si="12"/>
        <v>27.636661510744737</v>
      </c>
      <c r="X24" s="422">
        <f t="shared" si="13"/>
        <v>271.37200000000001</v>
      </c>
      <c r="Y24" s="425">
        <f t="shared" si="14"/>
        <v>7499.8161074938216</v>
      </c>
    </row>
    <row r="25" spans="1:25" x14ac:dyDescent="0.25">
      <c r="A25" s="211">
        <f>'02-2022'!A31</f>
        <v>44593.833333333285</v>
      </c>
      <c r="B25" s="297">
        <v>410.96899999999999</v>
      </c>
      <c r="C25" s="297">
        <v>22806.331548000002</v>
      </c>
      <c r="D25" s="365">
        <v>0</v>
      </c>
      <c r="E25" s="366">
        <v>0</v>
      </c>
      <c r="F25" s="251">
        <f t="shared" si="2"/>
        <v>410.96899999999999</v>
      </c>
      <c r="G25" s="251">
        <f t="shared" si="3"/>
        <v>22806.331548000002</v>
      </c>
      <c r="H25" s="227">
        <f>'02-2022'!P31</f>
        <v>0</v>
      </c>
      <c r="I25" s="330">
        <f t="shared" si="4"/>
        <v>410.96899999999999</v>
      </c>
      <c r="J25" s="326">
        <f t="shared" si="5"/>
        <v>55.494043463132265</v>
      </c>
      <c r="K25" s="364">
        <v>5.5</v>
      </c>
      <c r="L25" s="331">
        <f t="shared" si="6"/>
        <v>65.3</v>
      </c>
      <c r="M25" s="326">
        <f t="shared" si="15"/>
        <v>67.578512056444737</v>
      </c>
      <c r="N25" s="326">
        <f t="shared" si="16"/>
        <v>0</v>
      </c>
      <c r="O25" s="326">
        <f t="shared" si="17"/>
        <v>24.246213870338199</v>
      </c>
      <c r="P25" s="326">
        <f t="shared" si="18"/>
        <v>31.273195648653378</v>
      </c>
      <c r="Q25" s="326">
        <f t="shared" si="19"/>
        <v>29.804407428063289</v>
      </c>
      <c r="R25" s="326">
        <f t="shared" si="7"/>
        <v>67.578512056444737</v>
      </c>
      <c r="S25" s="326">
        <f t="shared" si="8"/>
        <v>0</v>
      </c>
      <c r="T25" s="422">
        <f t="shared" si="9"/>
        <v>100</v>
      </c>
      <c r="U25" s="425">
        <f t="shared" si="10"/>
        <v>0</v>
      </c>
      <c r="V25" s="326">
        <f t="shared" si="11"/>
        <v>31.273195648653378</v>
      </c>
      <c r="W25" s="326">
        <f t="shared" si="12"/>
        <v>24.220847814478887</v>
      </c>
      <c r="X25" s="422">
        <f t="shared" si="13"/>
        <v>310.96899999999999</v>
      </c>
      <c r="Y25" s="425">
        <f t="shared" si="14"/>
        <v>7531.9328240206851</v>
      </c>
    </row>
    <row r="26" spans="1:25" x14ac:dyDescent="0.25">
      <c r="A26" s="211">
        <f>'02-2022'!A32</f>
        <v>44593.874999999949</v>
      </c>
      <c r="B26" s="297">
        <v>447.52800000000002</v>
      </c>
      <c r="C26" s="297">
        <v>23851.060043000001</v>
      </c>
      <c r="D26" s="365">
        <v>0</v>
      </c>
      <c r="E26" s="366">
        <v>0</v>
      </c>
      <c r="F26" s="251">
        <f t="shared" si="2"/>
        <v>447.52800000000002</v>
      </c>
      <c r="G26" s="251">
        <f t="shared" si="3"/>
        <v>23851.060043000001</v>
      </c>
      <c r="H26" s="227">
        <f>'02-2022'!P32</f>
        <v>0</v>
      </c>
      <c r="I26" s="330">
        <f t="shared" si="4"/>
        <v>447.52800000000002</v>
      </c>
      <c r="J26" s="326">
        <f t="shared" si="5"/>
        <v>53.295123529700938</v>
      </c>
      <c r="K26" s="364">
        <v>5.5</v>
      </c>
      <c r="L26" s="331">
        <f t="shared" si="6"/>
        <v>65.3</v>
      </c>
      <c r="M26" s="326">
        <f t="shared" si="15"/>
        <v>67.578512056444737</v>
      </c>
      <c r="N26" s="326">
        <f t="shared" si="16"/>
        <v>0</v>
      </c>
      <c r="O26" s="326">
        <f t="shared" si="17"/>
        <v>24.246213870338199</v>
      </c>
      <c r="P26" s="326">
        <f t="shared" si="18"/>
        <v>31.273195648653378</v>
      </c>
      <c r="Q26" s="326">
        <f t="shared" si="19"/>
        <v>29.804407428063289</v>
      </c>
      <c r="R26" s="326">
        <f t="shared" si="7"/>
        <v>67.578512056444737</v>
      </c>
      <c r="S26" s="326">
        <f t="shared" si="8"/>
        <v>0</v>
      </c>
      <c r="T26" s="422">
        <f t="shared" si="9"/>
        <v>100</v>
      </c>
      <c r="U26" s="425">
        <f t="shared" si="10"/>
        <v>0</v>
      </c>
      <c r="V26" s="326">
        <f t="shared" si="11"/>
        <v>31.273195648653378</v>
      </c>
      <c r="W26" s="326">
        <f t="shared" si="12"/>
        <v>22.02192788104756</v>
      </c>
      <c r="X26" s="422">
        <f t="shared" si="13"/>
        <v>347.52800000000002</v>
      </c>
      <c r="Y26" s="425">
        <f t="shared" si="14"/>
        <v>7653.2365526446965</v>
      </c>
    </row>
    <row r="27" spans="1:25" x14ac:dyDescent="0.25">
      <c r="A27" s="211">
        <f>'02-2022'!A33</f>
        <v>44593.916666666613</v>
      </c>
      <c r="B27" s="297">
        <v>454.15899999999999</v>
      </c>
      <c r="C27" s="297">
        <v>22836.208438000001</v>
      </c>
      <c r="D27" s="365">
        <v>0</v>
      </c>
      <c r="E27" s="366">
        <v>0</v>
      </c>
      <c r="F27" s="251">
        <f t="shared" si="2"/>
        <v>454.15899999999999</v>
      </c>
      <c r="G27" s="251">
        <f t="shared" si="3"/>
        <v>22836.208438000001</v>
      </c>
      <c r="H27" s="227">
        <f>'02-2022'!P33</f>
        <v>0</v>
      </c>
      <c r="I27" s="330">
        <f t="shared" si="4"/>
        <v>454.15899999999999</v>
      </c>
      <c r="J27" s="326">
        <f t="shared" si="5"/>
        <v>50.282408667449069</v>
      </c>
      <c r="K27" s="364">
        <v>5.5</v>
      </c>
      <c r="L27" s="331">
        <f t="shared" si="6"/>
        <v>65.3</v>
      </c>
      <c r="M27" s="326">
        <f t="shared" si="15"/>
        <v>67.578512056444737</v>
      </c>
      <c r="N27" s="326">
        <f t="shared" si="16"/>
        <v>0</v>
      </c>
      <c r="O27" s="326">
        <f t="shared" si="17"/>
        <v>24.246213870338199</v>
      </c>
      <c r="P27" s="326">
        <f t="shared" si="18"/>
        <v>31.273195648653378</v>
      </c>
      <c r="Q27" s="326">
        <f t="shared" si="19"/>
        <v>29.804407428063289</v>
      </c>
      <c r="R27" s="326">
        <f t="shared" si="7"/>
        <v>67.578512056444737</v>
      </c>
      <c r="S27" s="326">
        <f t="shared" si="8"/>
        <v>0</v>
      </c>
      <c r="T27" s="422">
        <f t="shared" si="9"/>
        <v>100</v>
      </c>
      <c r="U27" s="425">
        <f t="shared" si="10"/>
        <v>0</v>
      </c>
      <c r="V27" s="326">
        <f t="shared" si="11"/>
        <v>31.273195648653378</v>
      </c>
      <c r="W27" s="326">
        <f t="shared" si="12"/>
        <v>19.009213018795691</v>
      </c>
      <c r="X27" s="422">
        <f t="shared" si="13"/>
        <v>354.15899999999999</v>
      </c>
      <c r="Y27" s="425">
        <f t="shared" si="14"/>
        <v>6732.2838735236628</v>
      </c>
    </row>
    <row r="28" spans="1:25" x14ac:dyDescent="0.25">
      <c r="A28" s="211">
        <f>'02-2022'!A34</f>
        <v>44593.958333333278</v>
      </c>
      <c r="B28" s="297">
        <v>457.315</v>
      </c>
      <c r="C28" s="297">
        <v>22640.762060000001</v>
      </c>
      <c r="D28" s="365">
        <v>0</v>
      </c>
      <c r="E28" s="366">
        <v>0</v>
      </c>
      <c r="F28" s="251">
        <f t="shared" si="2"/>
        <v>457.315</v>
      </c>
      <c r="G28" s="251">
        <f t="shared" si="3"/>
        <v>22640.762060000001</v>
      </c>
      <c r="H28" s="227">
        <f>'02-2022'!P34</f>
        <v>0</v>
      </c>
      <c r="I28" s="330">
        <f t="shared" si="4"/>
        <v>457.315</v>
      </c>
      <c r="J28" s="326">
        <f t="shared" si="5"/>
        <v>49.508024140909441</v>
      </c>
      <c r="K28" s="364">
        <v>5.5</v>
      </c>
      <c r="L28" s="331">
        <f t="shared" si="6"/>
        <v>65.3</v>
      </c>
      <c r="M28" s="326">
        <f t="shared" si="15"/>
        <v>67.578512056444737</v>
      </c>
      <c r="N28" s="326">
        <f t="shared" si="16"/>
        <v>0</v>
      </c>
      <c r="O28" s="326">
        <f t="shared" si="17"/>
        <v>24.246213870338199</v>
      </c>
      <c r="P28" s="326">
        <f t="shared" si="18"/>
        <v>31.273195648653378</v>
      </c>
      <c r="Q28" s="326">
        <f t="shared" si="19"/>
        <v>29.804407428063289</v>
      </c>
      <c r="R28" s="326">
        <f t="shared" si="7"/>
        <v>67.578512056444737</v>
      </c>
      <c r="S28" s="326">
        <f t="shared" si="8"/>
        <v>0</v>
      </c>
      <c r="T28" s="422">
        <f t="shared" si="9"/>
        <v>100</v>
      </c>
      <c r="U28" s="425">
        <f t="shared" si="10"/>
        <v>0</v>
      </c>
      <c r="V28" s="326">
        <f t="shared" si="11"/>
        <v>31.273195648653378</v>
      </c>
      <c r="W28" s="326">
        <f t="shared" si="12"/>
        <v>18.234828492256064</v>
      </c>
      <c r="X28" s="422">
        <f t="shared" si="13"/>
        <v>357.315</v>
      </c>
      <c r="Y28" s="425">
        <f t="shared" si="14"/>
        <v>6515.5777427104749</v>
      </c>
    </row>
    <row r="29" spans="1:25" x14ac:dyDescent="0.25">
      <c r="A29" s="211">
        <f>'02-2022'!A35</f>
        <v>44593.999999999942</v>
      </c>
      <c r="B29" s="297">
        <v>456.041</v>
      </c>
      <c r="C29" s="297">
        <v>22567.701021000001</v>
      </c>
      <c r="D29" s="365">
        <v>0</v>
      </c>
      <c r="E29" s="366">
        <v>0</v>
      </c>
      <c r="F29" s="251">
        <f t="shared" si="2"/>
        <v>456.041</v>
      </c>
      <c r="G29" s="251">
        <f t="shared" si="3"/>
        <v>22567.701021000001</v>
      </c>
      <c r="H29" s="227">
        <f>'02-2022'!P35</f>
        <v>0</v>
      </c>
      <c r="I29" s="330">
        <f t="shared" si="4"/>
        <v>456.041</v>
      </c>
      <c r="J29" s="326">
        <f t="shared" si="5"/>
        <v>49.486123004291279</v>
      </c>
      <c r="K29" s="364">
        <v>5.5</v>
      </c>
      <c r="L29" s="331">
        <f t="shared" si="6"/>
        <v>65.3</v>
      </c>
      <c r="M29" s="326">
        <f t="shared" si="15"/>
        <v>67.578512056444737</v>
      </c>
      <c r="N29" s="326">
        <f t="shared" si="16"/>
        <v>0</v>
      </c>
      <c r="O29" s="326">
        <f t="shared" si="17"/>
        <v>24.246213870338199</v>
      </c>
      <c r="P29" s="326">
        <f t="shared" si="18"/>
        <v>31.273195648653378</v>
      </c>
      <c r="Q29" s="326">
        <f t="shared" si="19"/>
        <v>29.804407428063289</v>
      </c>
      <c r="R29" s="326">
        <f t="shared" si="7"/>
        <v>67.578512056444737</v>
      </c>
      <c r="S29" s="326">
        <f t="shared" si="8"/>
        <v>0</v>
      </c>
      <c r="T29" s="422">
        <f t="shared" si="9"/>
        <v>100</v>
      </c>
      <c r="U29" s="425">
        <f t="shared" si="10"/>
        <v>0</v>
      </c>
      <c r="V29" s="326">
        <f t="shared" si="11"/>
        <v>31.273195648653378</v>
      </c>
      <c r="W29" s="326">
        <f t="shared" si="12"/>
        <v>18.212927355637902</v>
      </c>
      <c r="X29" s="422">
        <f t="shared" si="13"/>
        <v>356.041</v>
      </c>
      <c r="Y29" s="425">
        <f t="shared" si="14"/>
        <v>6484.5488686286744</v>
      </c>
    </row>
    <row r="30" spans="1:25" x14ac:dyDescent="0.25">
      <c r="A30" s="211">
        <f>'02-2022'!A36</f>
        <v>44594.041666666606</v>
      </c>
      <c r="B30" s="297">
        <v>386.25700000000001</v>
      </c>
      <c r="C30" s="297">
        <v>19726.344636000002</v>
      </c>
      <c r="D30" s="365">
        <v>0</v>
      </c>
      <c r="E30" s="366">
        <v>0</v>
      </c>
      <c r="F30" s="251">
        <f t="shared" si="2"/>
        <v>386.25700000000001</v>
      </c>
      <c r="G30" s="251">
        <f t="shared" si="3"/>
        <v>19726.344636000002</v>
      </c>
      <c r="H30" s="227">
        <f>'02-2022'!P36</f>
        <v>0</v>
      </c>
      <c r="I30" s="330">
        <f t="shared" si="4"/>
        <v>386.25700000000001</v>
      </c>
      <c r="J30" s="326">
        <f t="shared" si="5"/>
        <v>51.070516873480614</v>
      </c>
      <c r="K30" s="364">
        <v>5.57</v>
      </c>
      <c r="L30" s="331">
        <f t="shared" si="6"/>
        <v>66.027999999999992</v>
      </c>
      <c r="M30" s="326">
        <f t="shared" si="15"/>
        <v>67.578512056444737</v>
      </c>
      <c r="N30" s="326">
        <f t="shared" si="16"/>
        <v>0</v>
      </c>
      <c r="O30" s="326">
        <f t="shared" si="17"/>
        <v>24.246213870338199</v>
      </c>
      <c r="P30" s="326">
        <f t="shared" si="18"/>
        <v>31.273195648653378</v>
      </c>
      <c r="Q30" s="326">
        <f t="shared" si="19"/>
        <v>29.804407428063289</v>
      </c>
      <c r="R30" s="326">
        <f t="shared" si="7"/>
        <v>67.578512056444737</v>
      </c>
      <c r="S30" s="326">
        <f t="shared" si="8"/>
        <v>0</v>
      </c>
      <c r="T30" s="422">
        <f t="shared" si="9"/>
        <v>100</v>
      </c>
      <c r="U30" s="425">
        <f t="shared" si="10"/>
        <v>0</v>
      </c>
      <c r="V30" s="326">
        <f t="shared" si="11"/>
        <v>31.273195648653378</v>
      </c>
      <c r="W30" s="326">
        <f t="shared" si="12"/>
        <v>19.797321224827236</v>
      </c>
      <c r="X30" s="422">
        <f t="shared" si="13"/>
        <v>286.25700000000001</v>
      </c>
      <c r="Y30" s="425">
        <f t="shared" si="14"/>
        <v>5667.1217818553705</v>
      </c>
    </row>
    <row r="31" spans="1:25" x14ac:dyDescent="0.25">
      <c r="A31" s="211">
        <f>'02-2022'!A37</f>
        <v>44594.08333333327</v>
      </c>
      <c r="B31" s="297">
        <v>348.87700000000001</v>
      </c>
      <c r="C31" s="297">
        <v>17231.981447999999</v>
      </c>
      <c r="D31" s="365">
        <v>0</v>
      </c>
      <c r="E31" s="366">
        <v>0</v>
      </c>
      <c r="F31" s="251">
        <f t="shared" si="2"/>
        <v>348.87700000000001</v>
      </c>
      <c r="G31" s="251">
        <f t="shared" si="3"/>
        <v>17231.981447999999</v>
      </c>
      <c r="H31" s="227">
        <f>'02-2022'!P37</f>
        <v>0</v>
      </c>
      <c r="I31" s="330">
        <f t="shared" si="4"/>
        <v>348.87700000000001</v>
      </c>
      <c r="J31" s="326">
        <f t="shared" si="5"/>
        <v>49.392712755498351</v>
      </c>
      <c r="K31" s="364">
        <v>5.57</v>
      </c>
      <c r="L31" s="331">
        <f t="shared" si="6"/>
        <v>66.027999999999992</v>
      </c>
      <c r="M31" s="326">
        <f t="shared" si="15"/>
        <v>67.578512056444737</v>
      </c>
      <c r="N31" s="326">
        <f t="shared" si="16"/>
        <v>0</v>
      </c>
      <c r="O31" s="326">
        <f t="shared" si="17"/>
        <v>24.246213870338199</v>
      </c>
      <c r="P31" s="326">
        <f t="shared" si="18"/>
        <v>31.273195648653378</v>
      </c>
      <c r="Q31" s="326">
        <f t="shared" si="19"/>
        <v>29.804407428063289</v>
      </c>
      <c r="R31" s="326">
        <f t="shared" si="7"/>
        <v>67.578512056444737</v>
      </c>
      <c r="S31" s="326">
        <f t="shared" si="8"/>
        <v>0</v>
      </c>
      <c r="T31" s="422">
        <f t="shared" si="9"/>
        <v>100</v>
      </c>
      <c r="U31" s="425">
        <f t="shared" si="10"/>
        <v>0</v>
      </c>
      <c r="V31" s="326">
        <f t="shared" si="11"/>
        <v>31.273195648653378</v>
      </c>
      <c r="W31" s="326">
        <f t="shared" si="12"/>
        <v>18.119517106844974</v>
      </c>
      <c r="X31" s="422">
        <f t="shared" si="13"/>
        <v>248.87700000000001</v>
      </c>
      <c r="Y31" s="425">
        <f t="shared" si="14"/>
        <v>4509.5310590002564</v>
      </c>
    </row>
    <row r="32" spans="1:25" x14ac:dyDescent="0.25">
      <c r="A32" s="211">
        <f>'02-2022'!A38</f>
        <v>44594.124999999935</v>
      </c>
      <c r="B32" s="297">
        <v>327.38</v>
      </c>
      <c r="C32" s="297">
        <v>15680.103789999999</v>
      </c>
      <c r="D32" s="365">
        <v>0</v>
      </c>
      <c r="E32" s="366">
        <v>0</v>
      </c>
      <c r="F32" s="251">
        <f t="shared" si="2"/>
        <v>327.38</v>
      </c>
      <c r="G32" s="251">
        <f t="shared" si="3"/>
        <v>15680.103789999999</v>
      </c>
      <c r="H32" s="227">
        <f>'02-2022'!P38</f>
        <v>0</v>
      </c>
      <c r="I32" s="330">
        <f t="shared" si="4"/>
        <v>327.38</v>
      </c>
      <c r="J32" s="326">
        <f t="shared" si="5"/>
        <v>47.895729091575539</v>
      </c>
      <c r="K32" s="364">
        <v>5.57</v>
      </c>
      <c r="L32" s="331">
        <f t="shared" si="6"/>
        <v>66.027999999999992</v>
      </c>
      <c r="M32" s="326">
        <f t="shared" si="15"/>
        <v>67.578512056444737</v>
      </c>
      <c r="N32" s="326">
        <f t="shared" si="16"/>
        <v>0</v>
      </c>
      <c r="O32" s="326">
        <f t="shared" si="17"/>
        <v>24.246213870338199</v>
      </c>
      <c r="P32" s="326">
        <f t="shared" si="18"/>
        <v>31.273195648653378</v>
      </c>
      <c r="Q32" s="326">
        <f t="shared" si="19"/>
        <v>29.804407428063289</v>
      </c>
      <c r="R32" s="326">
        <f t="shared" si="7"/>
        <v>67.578512056444737</v>
      </c>
      <c r="S32" s="326">
        <f t="shared" si="8"/>
        <v>0</v>
      </c>
      <c r="T32" s="422">
        <f t="shared" si="9"/>
        <v>100</v>
      </c>
      <c r="U32" s="425">
        <f t="shared" si="10"/>
        <v>0</v>
      </c>
      <c r="V32" s="326">
        <f t="shared" si="11"/>
        <v>31.273195648653378</v>
      </c>
      <c r="W32" s="326">
        <f t="shared" si="12"/>
        <v>16.622533442922162</v>
      </c>
      <c r="X32" s="422">
        <f t="shared" si="13"/>
        <v>227.38</v>
      </c>
      <c r="Y32" s="425">
        <f t="shared" si="14"/>
        <v>3779.6316542516411</v>
      </c>
    </row>
    <row r="33" spans="1:25" x14ac:dyDescent="0.25">
      <c r="A33" s="211">
        <f>'02-2022'!A39</f>
        <v>44594.166666666599</v>
      </c>
      <c r="B33" s="297">
        <v>315.32799999999997</v>
      </c>
      <c r="C33" s="297">
        <v>15373.777223999999</v>
      </c>
      <c r="D33" s="365">
        <v>0</v>
      </c>
      <c r="E33" s="366">
        <v>0</v>
      </c>
      <c r="F33" s="251">
        <f t="shared" si="2"/>
        <v>315.32799999999997</v>
      </c>
      <c r="G33" s="251">
        <f t="shared" si="3"/>
        <v>15373.777223999999</v>
      </c>
      <c r="H33" s="227">
        <f>'02-2022'!P39</f>
        <v>0</v>
      </c>
      <c r="I33" s="330">
        <f t="shared" si="4"/>
        <v>315.32799999999997</v>
      </c>
      <c r="J33" s="326">
        <f t="shared" si="5"/>
        <v>48.754875000000006</v>
      </c>
      <c r="K33" s="364">
        <v>5.57</v>
      </c>
      <c r="L33" s="331">
        <f t="shared" si="6"/>
        <v>66.027999999999992</v>
      </c>
      <c r="M33" s="326">
        <f t="shared" si="15"/>
        <v>67.578512056444737</v>
      </c>
      <c r="N33" s="326">
        <f t="shared" si="16"/>
        <v>0</v>
      </c>
      <c r="O33" s="326">
        <f t="shared" si="17"/>
        <v>24.246213870338199</v>
      </c>
      <c r="P33" s="326">
        <f t="shared" si="18"/>
        <v>31.273195648653378</v>
      </c>
      <c r="Q33" s="326">
        <f t="shared" si="19"/>
        <v>29.804407428063289</v>
      </c>
      <c r="R33" s="326">
        <f t="shared" si="7"/>
        <v>67.578512056444737</v>
      </c>
      <c r="S33" s="326">
        <f t="shared" si="8"/>
        <v>0</v>
      </c>
      <c r="T33" s="422">
        <f t="shared" si="9"/>
        <v>100</v>
      </c>
      <c r="U33" s="425">
        <f t="shared" si="10"/>
        <v>0</v>
      </c>
      <c r="V33" s="326">
        <f t="shared" si="11"/>
        <v>31.273195648653378</v>
      </c>
      <c r="W33" s="326">
        <f t="shared" si="12"/>
        <v>17.481679351346628</v>
      </c>
      <c r="X33" s="422">
        <f t="shared" si="13"/>
        <v>215.32799999999997</v>
      </c>
      <c r="Y33" s="425">
        <f t="shared" si="14"/>
        <v>3764.2950513667661</v>
      </c>
    </row>
    <row r="34" spans="1:25" x14ac:dyDescent="0.25">
      <c r="A34" s="211">
        <f>'02-2022'!A40</f>
        <v>44594.208333333263</v>
      </c>
      <c r="B34" s="297">
        <v>344.28</v>
      </c>
      <c r="C34" s="297">
        <v>17341.383600000001</v>
      </c>
      <c r="D34" s="365">
        <v>0</v>
      </c>
      <c r="E34" s="366">
        <v>0</v>
      </c>
      <c r="F34" s="251">
        <f t="shared" si="2"/>
        <v>344.28</v>
      </c>
      <c r="G34" s="251">
        <f t="shared" si="3"/>
        <v>17341.383600000001</v>
      </c>
      <c r="H34" s="227">
        <f>'02-2022'!P40</f>
        <v>0</v>
      </c>
      <c r="I34" s="330">
        <f t="shared" si="4"/>
        <v>344.28</v>
      </c>
      <c r="J34" s="326">
        <f t="shared" si="5"/>
        <v>50.370000000000005</v>
      </c>
      <c r="K34" s="364">
        <v>5.57</v>
      </c>
      <c r="L34" s="331">
        <f t="shared" si="6"/>
        <v>66.027999999999992</v>
      </c>
      <c r="M34" s="326">
        <f t="shared" si="15"/>
        <v>67.578512056444737</v>
      </c>
      <c r="N34" s="326">
        <f t="shared" si="16"/>
        <v>0</v>
      </c>
      <c r="O34" s="326">
        <f t="shared" si="17"/>
        <v>24.246213870338199</v>
      </c>
      <c r="P34" s="326">
        <f t="shared" si="18"/>
        <v>31.273195648653378</v>
      </c>
      <c r="Q34" s="326">
        <f t="shared" si="19"/>
        <v>29.804407428063289</v>
      </c>
      <c r="R34" s="326">
        <f t="shared" si="7"/>
        <v>67.578512056444737</v>
      </c>
      <c r="S34" s="326">
        <f t="shared" si="8"/>
        <v>0</v>
      </c>
      <c r="T34" s="422">
        <f t="shared" si="9"/>
        <v>100</v>
      </c>
      <c r="U34" s="425">
        <f t="shared" si="10"/>
        <v>0</v>
      </c>
      <c r="V34" s="326">
        <f t="shared" si="11"/>
        <v>31.273195648653378</v>
      </c>
      <c r="W34" s="326">
        <f t="shared" si="12"/>
        <v>19.096804351346627</v>
      </c>
      <c r="X34" s="422">
        <f t="shared" si="13"/>
        <v>244.27999999999997</v>
      </c>
      <c r="Y34" s="425">
        <f t="shared" si="14"/>
        <v>4664.9673669469539</v>
      </c>
    </row>
    <row r="35" spans="1:25" x14ac:dyDescent="0.25">
      <c r="A35" s="211">
        <f>'02-2022'!A41</f>
        <v>44594.249999999927</v>
      </c>
      <c r="B35" s="297">
        <v>350.76</v>
      </c>
      <c r="C35" s="297">
        <v>19274.261999999999</v>
      </c>
      <c r="D35" s="365">
        <v>5.2569999999999997</v>
      </c>
      <c r="E35" s="366">
        <v>288.87200000000001</v>
      </c>
      <c r="F35" s="251">
        <f t="shared" si="2"/>
        <v>345.50299999999999</v>
      </c>
      <c r="G35" s="251">
        <f t="shared" si="3"/>
        <v>18985.39</v>
      </c>
      <c r="H35" s="227">
        <f>'02-2022'!P41</f>
        <v>0</v>
      </c>
      <c r="I35" s="330">
        <f t="shared" si="4"/>
        <v>345.50299999999999</v>
      </c>
      <c r="J35" s="326">
        <f t="shared" si="5"/>
        <v>54.950000434149629</v>
      </c>
      <c r="K35" s="364">
        <v>5.57</v>
      </c>
      <c r="L35" s="331">
        <f t="shared" si="6"/>
        <v>66.027999999999992</v>
      </c>
      <c r="M35" s="326">
        <f t="shared" si="15"/>
        <v>67.578512056444737</v>
      </c>
      <c r="N35" s="326">
        <f t="shared" si="16"/>
        <v>0</v>
      </c>
      <c r="O35" s="326">
        <f t="shared" si="17"/>
        <v>24.246213870338199</v>
      </c>
      <c r="P35" s="326">
        <f t="shared" si="18"/>
        <v>31.273195648653378</v>
      </c>
      <c r="Q35" s="326">
        <f t="shared" si="19"/>
        <v>29.804407428063289</v>
      </c>
      <c r="R35" s="326">
        <f t="shared" si="7"/>
        <v>67.578512056444737</v>
      </c>
      <c r="S35" s="326">
        <f t="shared" si="8"/>
        <v>0</v>
      </c>
      <c r="T35" s="422">
        <f t="shared" si="9"/>
        <v>100</v>
      </c>
      <c r="U35" s="425">
        <f t="shared" si="10"/>
        <v>0</v>
      </c>
      <c r="V35" s="326">
        <f t="shared" si="11"/>
        <v>31.273195648653378</v>
      </c>
      <c r="W35" s="326">
        <f t="shared" si="12"/>
        <v>23.676804785496252</v>
      </c>
      <c r="X35" s="422">
        <f t="shared" si="13"/>
        <v>245.50299999999999</v>
      </c>
      <c r="Y35" s="425">
        <f t="shared" si="14"/>
        <v>5812.7266052536861</v>
      </c>
    </row>
    <row r="36" spans="1:25" x14ac:dyDescent="0.25">
      <c r="A36" s="211">
        <f>'02-2022'!A42</f>
        <v>44594.291666666591</v>
      </c>
      <c r="B36" s="297">
        <v>428.55</v>
      </c>
      <c r="C36" s="297">
        <v>32184.105</v>
      </c>
      <c r="D36" s="365">
        <v>83.524000000000001</v>
      </c>
      <c r="E36" s="366">
        <v>6272.652</v>
      </c>
      <c r="F36" s="251">
        <f t="shared" si="2"/>
        <v>345.02600000000001</v>
      </c>
      <c r="G36" s="251">
        <f t="shared" si="3"/>
        <v>25911.453000000001</v>
      </c>
      <c r="H36" s="227">
        <f>'02-2022'!P42</f>
        <v>0</v>
      </c>
      <c r="I36" s="330">
        <f t="shared" si="4"/>
        <v>345.02600000000001</v>
      </c>
      <c r="J36" s="326">
        <f t="shared" si="5"/>
        <v>75.100001159332919</v>
      </c>
      <c r="K36" s="364">
        <v>5.57</v>
      </c>
      <c r="L36" s="331">
        <f t="shared" si="6"/>
        <v>66.027999999999992</v>
      </c>
      <c r="M36" s="326">
        <f t="shared" si="15"/>
        <v>67.578512056444737</v>
      </c>
      <c r="N36" s="326">
        <f t="shared" si="16"/>
        <v>0</v>
      </c>
      <c r="O36" s="326">
        <f t="shared" si="17"/>
        <v>24.246213870338199</v>
      </c>
      <c r="P36" s="326">
        <f t="shared" si="18"/>
        <v>31.273195648653378</v>
      </c>
      <c r="Q36" s="326">
        <f t="shared" si="19"/>
        <v>29.804407428063289</v>
      </c>
      <c r="R36" s="326">
        <f t="shared" si="7"/>
        <v>67.578512056444737</v>
      </c>
      <c r="S36" s="326">
        <f t="shared" si="8"/>
        <v>7.5214891028881823</v>
      </c>
      <c r="T36" s="422">
        <f t="shared" si="9"/>
        <v>100</v>
      </c>
      <c r="U36" s="425">
        <f t="shared" si="10"/>
        <v>752.14891028881823</v>
      </c>
      <c r="V36" s="326">
        <f t="shared" si="11"/>
        <v>31.273195648653378</v>
      </c>
      <c r="W36" s="326">
        <f t="shared" si="12"/>
        <v>43.826805510679542</v>
      </c>
      <c r="X36" s="422">
        <f t="shared" si="13"/>
        <v>245.02600000000001</v>
      </c>
      <c r="Y36" s="425">
        <f t="shared" si="14"/>
        <v>10738.706847059766</v>
      </c>
    </row>
    <row r="37" spans="1:25" x14ac:dyDescent="0.25">
      <c r="A37" s="211">
        <f>'02-2022'!A43</f>
        <v>44594.333333333256</v>
      </c>
      <c r="B37" s="297">
        <v>398.45</v>
      </c>
      <c r="C37" s="297">
        <v>32378.046999999999</v>
      </c>
      <c r="D37" s="365">
        <v>147.31800000000001</v>
      </c>
      <c r="E37" s="366">
        <v>11971.061</v>
      </c>
      <c r="F37" s="251">
        <f t="shared" si="2"/>
        <v>251.13199999999998</v>
      </c>
      <c r="G37" s="251">
        <f t="shared" si="3"/>
        <v>20406.985999999997</v>
      </c>
      <c r="H37" s="227">
        <f>'02-2022'!P43</f>
        <v>0</v>
      </c>
      <c r="I37" s="330">
        <f t="shared" si="4"/>
        <v>251.13199999999998</v>
      </c>
      <c r="J37" s="326">
        <f t="shared" si="5"/>
        <v>81.259998725769705</v>
      </c>
      <c r="K37" s="364">
        <v>5.57</v>
      </c>
      <c r="L37" s="331">
        <f t="shared" si="6"/>
        <v>66.027999999999992</v>
      </c>
      <c r="M37" s="326">
        <f t="shared" si="15"/>
        <v>67.578512056444737</v>
      </c>
      <c r="N37" s="326">
        <f t="shared" si="16"/>
        <v>0</v>
      </c>
      <c r="O37" s="326">
        <f t="shared" si="17"/>
        <v>24.246213870338199</v>
      </c>
      <c r="P37" s="326">
        <f t="shared" si="18"/>
        <v>31.273195648653378</v>
      </c>
      <c r="Q37" s="326">
        <f t="shared" si="19"/>
        <v>29.804407428063289</v>
      </c>
      <c r="R37" s="326">
        <f t="shared" si="7"/>
        <v>67.578512056444737</v>
      </c>
      <c r="S37" s="326">
        <f t="shared" si="8"/>
        <v>13.681486669324968</v>
      </c>
      <c r="T37" s="422">
        <f t="shared" si="9"/>
        <v>100</v>
      </c>
      <c r="U37" s="425">
        <f t="shared" si="10"/>
        <v>1368.1486669324968</v>
      </c>
      <c r="V37" s="326">
        <f t="shared" si="11"/>
        <v>31.273195648653378</v>
      </c>
      <c r="W37" s="326">
        <f t="shared" si="12"/>
        <v>49.986803077116328</v>
      </c>
      <c r="X37" s="422">
        <f t="shared" si="13"/>
        <v>151.13199999999998</v>
      </c>
      <c r="Y37" s="425">
        <f t="shared" si="14"/>
        <v>7554.6055226507433</v>
      </c>
    </row>
    <row r="38" spans="1:25" x14ac:dyDescent="0.25">
      <c r="A38" s="211">
        <f>'02-2022'!A44</f>
        <v>44594.37499999992</v>
      </c>
      <c r="B38" s="297">
        <v>444.35</v>
      </c>
      <c r="C38" s="297">
        <v>27731.8835</v>
      </c>
      <c r="D38" s="365">
        <v>221.15100000000001</v>
      </c>
      <c r="E38" s="366">
        <v>13802.034</v>
      </c>
      <c r="F38" s="251">
        <f t="shared" si="2"/>
        <v>223.19900000000001</v>
      </c>
      <c r="G38" s="251">
        <f t="shared" si="3"/>
        <v>13929.8495</v>
      </c>
      <c r="H38" s="227">
        <f>'02-2022'!P44</f>
        <v>0</v>
      </c>
      <c r="I38" s="330">
        <f t="shared" si="4"/>
        <v>223.19900000000001</v>
      </c>
      <c r="J38" s="326">
        <f t="shared" si="5"/>
        <v>62.409999596772387</v>
      </c>
      <c r="K38" s="364">
        <v>5.57</v>
      </c>
      <c r="L38" s="331">
        <f t="shared" si="6"/>
        <v>66.027999999999992</v>
      </c>
      <c r="M38" s="326">
        <f t="shared" si="15"/>
        <v>67.578512056444737</v>
      </c>
      <c r="N38" s="326">
        <f t="shared" si="16"/>
        <v>0</v>
      </c>
      <c r="O38" s="326">
        <f t="shared" si="17"/>
        <v>24.246213870338199</v>
      </c>
      <c r="P38" s="326">
        <f t="shared" si="18"/>
        <v>31.273195648653378</v>
      </c>
      <c r="Q38" s="326">
        <f t="shared" si="19"/>
        <v>29.804407428063289</v>
      </c>
      <c r="R38" s="326">
        <f t="shared" si="7"/>
        <v>67.578512056444737</v>
      </c>
      <c r="S38" s="326">
        <f t="shared" si="8"/>
        <v>0</v>
      </c>
      <c r="T38" s="422">
        <f t="shared" si="9"/>
        <v>100</v>
      </c>
      <c r="U38" s="425">
        <f t="shared" si="10"/>
        <v>0</v>
      </c>
      <c r="V38" s="326">
        <f t="shared" si="11"/>
        <v>31.273195648653378</v>
      </c>
      <c r="W38" s="326">
        <f t="shared" si="12"/>
        <v>31.13680394811901</v>
      </c>
      <c r="X38" s="422">
        <f t="shared" si="13"/>
        <v>123.19900000000001</v>
      </c>
      <c r="Y38" s="425">
        <f t="shared" si="14"/>
        <v>3836.0231096043144</v>
      </c>
    </row>
    <row r="39" spans="1:25" x14ac:dyDescent="0.25">
      <c r="A39" s="211">
        <f>'02-2022'!A45</f>
        <v>44594.416666666584</v>
      </c>
      <c r="B39" s="297">
        <v>407.65</v>
      </c>
      <c r="C39" s="297">
        <v>23533.6345</v>
      </c>
      <c r="D39" s="365">
        <v>184.571</v>
      </c>
      <c r="E39" s="366">
        <v>10655.308000000001</v>
      </c>
      <c r="F39" s="251">
        <f t="shared" si="2"/>
        <v>223.07899999999998</v>
      </c>
      <c r="G39" s="251">
        <f t="shared" si="3"/>
        <v>12878.326499999999</v>
      </c>
      <c r="H39" s="227">
        <f>'02-2022'!P45</f>
        <v>0</v>
      </c>
      <c r="I39" s="330">
        <f t="shared" si="4"/>
        <v>223.07899999999998</v>
      </c>
      <c r="J39" s="326">
        <f t="shared" si="5"/>
        <v>57.729891652732888</v>
      </c>
      <c r="K39" s="364">
        <v>5.57</v>
      </c>
      <c r="L39" s="331">
        <f t="shared" si="6"/>
        <v>66.027999999999992</v>
      </c>
      <c r="M39" s="326">
        <f t="shared" si="15"/>
        <v>67.578512056444737</v>
      </c>
      <c r="N39" s="326">
        <f t="shared" si="16"/>
        <v>0</v>
      </c>
      <c r="O39" s="326">
        <f t="shared" si="17"/>
        <v>24.246213870338199</v>
      </c>
      <c r="P39" s="326">
        <f t="shared" si="18"/>
        <v>31.273195648653378</v>
      </c>
      <c r="Q39" s="326">
        <f t="shared" si="19"/>
        <v>29.804407428063289</v>
      </c>
      <c r="R39" s="326">
        <f t="shared" si="7"/>
        <v>67.578512056444737</v>
      </c>
      <c r="S39" s="326">
        <f t="shared" si="8"/>
        <v>0</v>
      </c>
      <c r="T39" s="422">
        <f t="shared" si="9"/>
        <v>100</v>
      </c>
      <c r="U39" s="425">
        <f t="shared" si="10"/>
        <v>0</v>
      </c>
      <c r="V39" s="326">
        <f t="shared" si="11"/>
        <v>31.273195648653378</v>
      </c>
      <c r="W39" s="326">
        <f t="shared" si="12"/>
        <v>26.456696004079511</v>
      </c>
      <c r="X39" s="422">
        <f t="shared" si="13"/>
        <v>123.07899999999998</v>
      </c>
      <c r="Y39" s="425">
        <f t="shared" si="14"/>
        <v>3256.2636874861014</v>
      </c>
    </row>
    <row r="40" spans="1:25" x14ac:dyDescent="0.25">
      <c r="A40" s="211">
        <f>'02-2022'!A46</f>
        <v>44594.458333333248</v>
      </c>
      <c r="B40" s="297">
        <v>422.8</v>
      </c>
      <c r="C40" s="297">
        <v>21364.083999999999</v>
      </c>
      <c r="D40" s="365">
        <v>4.1050000000000004</v>
      </c>
      <c r="E40" s="366">
        <v>207.42599999999999</v>
      </c>
      <c r="F40" s="251">
        <f t="shared" si="2"/>
        <v>418.69499999999999</v>
      </c>
      <c r="G40" s="251">
        <f t="shared" si="3"/>
        <v>21156.657999999999</v>
      </c>
      <c r="H40" s="227">
        <f>'02-2022'!P46</f>
        <v>0</v>
      </c>
      <c r="I40" s="330">
        <f t="shared" si="4"/>
        <v>418.69499999999999</v>
      </c>
      <c r="J40" s="326">
        <f t="shared" si="5"/>
        <v>50.529999164069309</v>
      </c>
      <c r="K40" s="364">
        <v>5.57</v>
      </c>
      <c r="L40" s="331">
        <f t="shared" si="6"/>
        <v>66.027999999999992</v>
      </c>
      <c r="M40" s="326">
        <f t="shared" si="15"/>
        <v>67.578512056444737</v>
      </c>
      <c r="N40" s="326">
        <f t="shared" si="16"/>
        <v>0</v>
      </c>
      <c r="O40" s="326">
        <f t="shared" si="17"/>
        <v>24.246213870338199</v>
      </c>
      <c r="P40" s="326">
        <f t="shared" si="18"/>
        <v>31.273195648653378</v>
      </c>
      <c r="Q40" s="326">
        <f t="shared" si="19"/>
        <v>29.804407428063289</v>
      </c>
      <c r="R40" s="326">
        <f t="shared" si="7"/>
        <v>67.578512056444737</v>
      </c>
      <c r="S40" s="326">
        <f t="shared" si="8"/>
        <v>0</v>
      </c>
      <c r="T40" s="422">
        <f t="shared" si="9"/>
        <v>100</v>
      </c>
      <c r="U40" s="425">
        <f t="shared" si="10"/>
        <v>0</v>
      </c>
      <c r="V40" s="326">
        <f t="shared" si="11"/>
        <v>31.273195648653378</v>
      </c>
      <c r="W40" s="326">
        <f t="shared" si="12"/>
        <v>19.256803515415932</v>
      </c>
      <c r="X40" s="422">
        <f t="shared" si="13"/>
        <v>318.69499999999999</v>
      </c>
      <c r="Y40" s="425">
        <f t="shared" si="14"/>
        <v>6137.0469963454807</v>
      </c>
    </row>
    <row r="41" spans="1:25" x14ac:dyDescent="0.25">
      <c r="A41" s="211">
        <f>'02-2022'!A47</f>
        <v>44594.499999999913</v>
      </c>
      <c r="B41" s="297">
        <v>394.95</v>
      </c>
      <c r="C41" s="297">
        <v>18570.548999999999</v>
      </c>
      <c r="D41" s="365">
        <v>0.48499999999999999</v>
      </c>
      <c r="E41" s="366">
        <v>22.805</v>
      </c>
      <c r="F41" s="251">
        <f t="shared" si="2"/>
        <v>394.46499999999997</v>
      </c>
      <c r="G41" s="251">
        <f t="shared" si="3"/>
        <v>18547.743999999999</v>
      </c>
      <c r="H41" s="227">
        <f>'02-2022'!P47</f>
        <v>0</v>
      </c>
      <c r="I41" s="330">
        <f t="shared" si="4"/>
        <v>394.46499999999997</v>
      </c>
      <c r="J41" s="326">
        <f t="shared" si="5"/>
        <v>47.019999239476256</v>
      </c>
      <c r="K41" s="364">
        <v>5.57</v>
      </c>
      <c r="L41" s="331">
        <f t="shared" si="6"/>
        <v>66.027999999999992</v>
      </c>
      <c r="M41" s="326">
        <f t="shared" si="15"/>
        <v>67.578512056444737</v>
      </c>
      <c r="N41" s="326">
        <f t="shared" si="16"/>
        <v>0</v>
      </c>
      <c r="O41" s="326">
        <f t="shared" si="17"/>
        <v>24.246213870338199</v>
      </c>
      <c r="P41" s="326">
        <f t="shared" si="18"/>
        <v>31.273195648653378</v>
      </c>
      <c r="Q41" s="326">
        <f t="shared" si="19"/>
        <v>29.804407428063289</v>
      </c>
      <c r="R41" s="326">
        <f t="shared" si="7"/>
        <v>67.578512056444737</v>
      </c>
      <c r="S41" s="326">
        <f t="shared" si="8"/>
        <v>0</v>
      </c>
      <c r="T41" s="422">
        <f t="shared" si="9"/>
        <v>100</v>
      </c>
      <c r="U41" s="425">
        <f t="shared" si="10"/>
        <v>0</v>
      </c>
      <c r="V41" s="326">
        <f t="shared" si="11"/>
        <v>31.273195648653378</v>
      </c>
      <c r="W41" s="326">
        <f t="shared" si="12"/>
        <v>15.746803590822879</v>
      </c>
      <c r="X41" s="422">
        <f t="shared" si="13"/>
        <v>294.46499999999997</v>
      </c>
      <c r="Y41" s="425">
        <f t="shared" si="14"/>
        <v>4636.8825193716584</v>
      </c>
    </row>
    <row r="42" spans="1:25" x14ac:dyDescent="0.25">
      <c r="A42" s="211">
        <f>'02-2022'!A48</f>
        <v>44594.541666666577</v>
      </c>
      <c r="B42" s="297">
        <v>353.25</v>
      </c>
      <c r="C42" s="297">
        <v>15970.432500000001</v>
      </c>
      <c r="D42" s="365">
        <v>0</v>
      </c>
      <c r="E42" s="366">
        <v>0</v>
      </c>
      <c r="F42" s="251">
        <f t="shared" si="2"/>
        <v>353.25</v>
      </c>
      <c r="G42" s="251">
        <f t="shared" si="3"/>
        <v>15970.432500000001</v>
      </c>
      <c r="H42" s="227">
        <f>'02-2022'!P48</f>
        <v>0</v>
      </c>
      <c r="I42" s="330">
        <f t="shared" si="4"/>
        <v>353.25</v>
      </c>
      <c r="J42" s="326">
        <f t="shared" si="5"/>
        <v>45.21</v>
      </c>
      <c r="K42" s="364">
        <v>5.57</v>
      </c>
      <c r="L42" s="331">
        <f t="shared" si="6"/>
        <v>66.027999999999992</v>
      </c>
      <c r="M42" s="326">
        <f t="shared" si="15"/>
        <v>67.578512056444737</v>
      </c>
      <c r="N42" s="326">
        <f t="shared" si="16"/>
        <v>0</v>
      </c>
      <c r="O42" s="326">
        <f t="shared" si="17"/>
        <v>24.246213870338199</v>
      </c>
      <c r="P42" s="326">
        <f t="shared" si="18"/>
        <v>31.273195648653378</v>
      </c>
      <c r="Q42" s="326">
        <f t="shared" si="19"/>
        <v>29.804407428063289</v>
      </c>
      <c r="R42" s="326">
        <f t="shared" si="7"/>
        <v>67.578512056444737</v>
      </c>
      <c r="S42" s="326">
        <f t="shared" si="8"/>
        <v>0</v>
      </c>
      <c r="T42" s="422">
        <f t="shared" si="9"/>
        <v>100</v>
      </c>
      <c r="U42" s="425">
        <f t="shared" si="10"/>
        <v>0</v>
      </c>
      <c r="V42" s="326">
        <f t="shared" si="11"/>
        <v>31.273195648653378</v>
      </c>
      <c r="W42" s="326">
        <f t="shared" si="12"/>
        <v>13.936804351346623</v>
      </c>
      <c r="X42" s="422">
        <f t="shared" si="13"/>
        <v>253.25</v>
      </c>
      <c r="Y42" s="425">
        <f t="shared" si="14"/>
        <v>3529.4957019785325</v>
      </c>
    </row>
    <row r="43" spans="1:25" x14ac:dyDescent="0.25">
      <c r="A43" s="211">
        <f>'02-2022'!A49</f>
        <v>44594.583333333241</v>
      </c>
      <c r="B43" s="297">
        <v>370.91</v>
      </c>
      <c r="C43" s="297">
        <v>16127.166800000001</v>
      </c>
      <c r="D43" s="365">
        <v>20.995000000000001</v>
      </c>
      <c r="E43" s="366">
        <v>912.86300000000006</v>
      </c>
      <c r="F43" s="251">
        <f t="shared" si="2"/>
        <v>349.91500000000002</v>
      </c>
      <c r="G43" s="251">
        <f t="shared" si="3"/>
        <v>15214.303800000002</v>
      </c>
      <c r="H43" s="227">
        <f>'02-2022'!P49</f>
        <v>0</v>
      </c>
      <c r="I43" s="330">
        <f t="shared" si="4"/>
        <v>349.91500000000002</v>
      </c>
      <c r="J43" s="326">
        <f t="shared" si="5"/>
        <v>43.479998856865244</v>
      </c>
      <c r="K43" s="364">
        <v>5.57</v>
      </c>
      <c r="L43" s="331">
        <f t="shared" si="6"/>
        <v>66.027999999999992</v>
      </c>
      <c r="M43" s="326">
        <f t="shared" si="15"/>
        <v>67.578512056444737</v>
      </c>
      <c r="N43" s="326">
        <f t="shared" si="16"/>
        <v>0</v>
      </c>
      <c r="O43" s="326">
        <f t="shared" si="17"/>
        <v>24.246213870338199</v>
      </c>
      <c r="P43" s="326">
        <f t="shared" si="18"/>
        <v>31.273195648653378</v>
      </c>
      <c r="Q43" s="326">
        <f t="shared" si="19"/>
        <v>29.804407428063289</v>
      </c>
      <c r="R43" s="326">
        <f t="shared" si="7"/>
        <v>67.578512056444737</v>
      </c>
      <c r="S43" s="326">
        <f t="shared" si="8"/>
        <v>0</v>
      </c>
      <c r="T43" s="422">
        <f t="shared" si="9"/>
        <v>100</v>
      </c>
      <c r="U43" s="425">
        <f t="shared" si="10"/>
        <v>0</v>
      </c>
      <c r="V43" s="326">
        <f t="shared" si="11"/>
        <v>31.273195648653378</v>
      </c>
      <c r="W43" s="326">
        <f t="shared" si="12"/>
        <v>12.206803208211866</v>
      </c>
      <c r="X43" s="422">
        <f t="shared" si="13"/>
        <v>249.91500000000002</v>
      </c>
      <c r="Y43" s="425">
        <f t="shared" si="14"/>
        <v>3050.6632237802687</v>
      </c>
    </row>
    <row r="44" spans="1:25" x14ac:dyDescent="0.25">
      <c r="A44" s="211">
        <f>'02-2022'!A50</f>
        <v>44594.624999999905</v>
      </c>
      <c r="B44" s="297">
        <v>350.89</v>
      </c>
      <c r="C44" s="297">
        <v>14965.458500000001</v>
      </c>
      <c r="D44" s="365">
        <v>24.585999999999999</v>
      </c>
      <c r="E44" s="366">
        <v>1048.5930000000001</v>
      </c>
      <c r="F44" s="251">
        <f t="shared" si="2"/>
        <v>326.30399999999997</v>
      </c>
      <c r="G44" s="251">
        <f t="shared" si="3"/>
        <v>13916.8655</v>
      </c>
      <c r="H44" s="227">
        <f>'02-2022'!P50</f>
        <v>0</v>
      </c>
      <c r="I44" s="330">
        <f t="shared" si="4"/>
        <v>326.30399999999997</v>
      </c>
      <c r="J44" s="326">
        <f t="shared" si="5"/>
        <v>42.649999693537318</v>
      </c>
      <c r="K44" s="364">
        <v>5.57</v>
      </c>
      <c r="L44" s="331">
        <f t="shared" si="6"/>
        <v>66.027999999999992</v>
      </c>
      <c r="M44" s="326">
        <f t="shared" si="15"/>
        <v>67.578512056444737</v>
      </c>
      <c r="N44" s="326">
        <f t="shared" si="16"/>
        <v>0</v>
      </c>
      <c r="O44" s="326">
        <f t="shared" si="17"/>
        <v>24.246213870338199</v>
      </c>
      <c r="P44" s="326">
        <f t="shared" si="18"/>
        <v>31.273195648653378</v>
      </c>
      <c r="Q44" s="326">
        <f t="shared" si="19"/>
        <v>29.804407428063289</v>
      </c>
      <c r="R44" s="326">
        <f t="shared" si="7"/>
        <v>67.578512056444737</v>
      </c>
      <c r="S44" s="326">
        <f t="shared" si="8"/>
        <v>0</v>
      </c>
      <c r="T44" s="422">
        <f t="shared" si="9"/>
        <v>100</v>
      </c>
      <c r="U44" s="425">
        <f t="shared" si="10"/>
        <v>0</v>
      </c>
      <c r="V44" s="326">
        <f t="shared" si="11"/>
        <v>31.273195648653378</v>
      </c>
      <c r="W44" s="326">
        <f t="shared" si="12"/>
        <v>11.37680404488394</v>
      </c>
      <c r="X44" s="422">
        <f t="shared" si="13"/>
        <v>226.30399999999997</v>
      </c>
      <c r="Y44" s="425">
        <f t="shared" si="14"/>
        <v>2574.616262573415</v>
      </c>
    </row>
    <row r="45" spans="1:25" x14ac:dyDescent="0.25">
      <c r="A45" s="211">
        <f>'02-2022'!A51</f>
        <v>44594.66666666657</v>
      </c>
      <c r="B45" s="297">
        <v>310.7</v>
      </c>
      <c r="C45" s="297">
        <v>13412.919</v>
      </c>
      <c r="D45" s="365">
        <v>4.9160000000000004</v>
      </c>
      <c r="E45" s="366">
        <v>212.22399999999999</v>
      </c>
      <c r="F45" s="251">
        <f t="shared" si="2"/>
        <v>305.78399999999999</v>
      </c>
      <c r="G45" s="251">
        <f t="shared" si="3"/>
        <v>13200.695</v>
      </c>
      <c r="H45" s="227">
        <f>'02-2022'!P51</f>
        <v>0</v>
      </c>
      <c r="I45" s="330">
        <f t="shared" si="4"/>
        <v>305.78399999999999</v>
      </c>
      <c r="J45" s="326">
        <f t="shared" si="5"/>
        <v>43.169999084320956</v>
      </c>
      <c r="K45" s="364">
        <v>5.57</v>
      </c>
      <c r="L45" s="331">
        <f t="shared" si="6"/>
        <v>66.027999999999992</v>
      </c>
      <c r="M45" s="326">
        <f t="shared" si="15"/>
        <v>67.578512056444737</v>
      </c>
      <c r="N45" s="326">
        <f t="shared" si="16"/>
        <v>0</v>
      </c>
      <c r="O45" s="326">
        <f t="shared" si="17"/>
        <v>24.246213870338199</v>
      </c>
      <c r="P45" s="326">
        <f t="shared" si="18"/>
        <v>31.273195648653378</v>
      </c>
      <c r="Q45" s="326">
        <f t="shared" si="19"/>
        <v>29.804407428063289</v>
      </c>
      <c r="R45" s="326">
        <f t="shared" si="7"/>
        <v>67.578512056444737</v>
      </c>
      <c r="S45" s="326">
        <f t="shared" si="8"/>
        <v>0</v>
      </c>
      <c r="T45" s="422">
        <f t="shared" si="9"/>
        <v>100</v>
      </c>
      <c r="U45" s="425">
        <f t="shared" si="10"/>
        <v>0</v>
      </c>
      <c r="V45" s="326">
        <f t="shared" si="11"/>
        <v>31.273195648653378</v>
      </c>
      <c r="W45" s="326">
        <f t="shared" si="12"/>
        <v>11.896803435667579</v>
      </c>
      <c r="X45" s="422">
        <f t="shared" si="13"/>
        <v>205.78399999999999</v>
      </c>
      <c r="Y45" s="425">
        <f t="shared" si="14"/>
        <v>2448.171798205417</v>
      </c>
    </row>
    <row r="46" spans="1:25" x14ac:dyDescent="0.25">
      <c r="A46" s="211">
        <f>'02-2022'!A52</f>
        <v>44594.708333333234</v>
      </c>
      <c r="B46" s="297">
        <v>315.35000000000002</v>
      </c>
      <c r="C46" s="297">
        <v>14320.0435</v>
      </c>
      <c r="D46" s="365">
        <v>0</v>
      </c>
      <c r="E46" s="366">
        <v>0</v>
      </c>
      <c r="F46" s="251">
        <f t="shared" si="2"/>
        <v>315.35000000000002</v>
      </c>
      <c r="G46" s="251">
        <f t="shared" si="3"/>
        <v>14320.0435</v>
      </c>
      <c r="H46" s="227">
        <f>'02-2022'!P52</f>
        <v>0</v>
      </c>
      <c r="I46" s="330">
        <f t="shared" si="4"/>
        <v>315.35000000000002</v>
      </c>
      <c r="J46" s="326">
        <f t="shared" si="5"/>
        <v>45.41</v>
      </c>
      <c r="K46" s="364">
        <v>5.57</v>
      </c>
      <c r="L46" s="331">
        <f t="shared" si="6"/>
        <v>66.027999999999992</v>
      </c>
      <c r="M46" s="326">
        <f t="shared" si="15"/>
        <v>67.578512056444737</v>
      </c>
      <c r="N46" s="326">
        <f t="shared" si="16"/>
        <v>0</v>
      </c>
      <c r="O46" s="326">
        <f t="shared" si="17"/>
        <v>24.246213870338199</v>
      </c>
      <c r="P46" s="326">
        <f t="shared" si="18"/>
        <v>31.273195648653378</v>
      </c>
      <c r="Q46" s="326">
        <f t="shared" si="19"/>
        <v>29.804407428063289</v>
      </c>
      <c r="R46" s="326">
        <f t="shared" si="7"/>
        <v>67.578512056444737</v>
      </c>
      <c r="S46" s="326">
        <f t="shared" si="8"/>
        <v>0</v>
      </c>
      <c r="T46" s="422">
        <f t="shared" si="9"/>
        <v>100</v>
      </c>
      <c r="U46" s="425">
        <f t="shared" si="10"/>
        <v>0</v>
      </c>
      <c r="V46" s="326">
        <f t="shared" si="11"/>
        <v>31.273195648653378</v>
      </c>
      <c r="W46" s="326">
        <f t="shared" si="12"/>
        <v>14.136804351346619</v>
      </c>
      <c r="X46" s="422">
        <f t="shared" si="13"/>
        <v>215.35000000000002</v>
      </c>
      <c r="Y46" s="425">
        <f t="shared" si="14"/>
        <v>3044.3608170624948</v>
      </c>
    </row>
    <row r="47" spans="1:25" x14ac:dyDescent="0.25">
      <c r="A47" s="211">
        <f>'02-2022'!A53</f>
        <v>44594.749999999898</v>
      </c>
      <c r="B47" s="297">
        <v>329</v>
      </c>
      <c r="C47" s="297">
        <v>19723.55</v>
      </c>
      <c r="D47" s="365">
        <v>92.228999999999999</v>
      </c>
      <c r="E47" s="366">
        <v>5529.1289999999999</v>
      </c>
      <c r="F47" s="251">
        <f t="shared" si="2"/>
        <v>236.77100000000002</v>
      </c>
      <c r="G47" s="251">
        <f t="shared" si="3"/>
        <v>14194.420999999998</v>
      </c>
      <c r="H47" s="227">
        <f>'02-2022'!P53</f>
        <v>0</v>
      </c>
      <c r="I47" s="330">
        <f t="shared" si="4"/>
        <v>236.77100000000002</v>
      </c>
      <c r="J47" s="326">
        <f t="shared" si="5"/>
        <v>59.949998099429394</v>
      </c>
      <c r="K47" s="364">
        <v>5.57</v>
      </c>
      <c r="L47" s="331">
        <f t="shared" si="6"/>
        <v>66.027999999999992</v>
      </c>
      <c r="M47" s="326">
        <f t="shared" si="15"/>
        <v>67.578512056444737</v>
      </c>
      <c r="N47" s="326">
        <f t="shared" si="16"/>
        <v>0</v>
      </c>
      <c r="O47" s="326">
        <f t="shared" si="17"/>
        <v>24.246213870338199</v>
      </c>
      <c r="P47" s="326">
        <f t="shared" si="18"/>
        <v>31.273195648653378</v>
      </c>
      <c r="Q47" s="326">
        <f t="shared" si="19"/>
        <v>29.804407428063289</v>
      </c>
      <c r="R47" s="326">
        <f t="shared" si="7"/>
        <v>67.578512056444737</v>
      </c>
      <c r="S47" s="326">
        <f t="shared" si="8"/>
        <v>0</v>
      </c>
      <c r="T47" s="422">
        <f t="shared" si="9"/>
        <v>100</v>
      </c>
      <c r="U47" s="425">
        <f t="shared" si="10"/>
        <v>0</v>
      </c>
      <c r="V47" s="326">
        <f t="shared" si="11"/>
        <v>31.273195648653378</v>
      </c>
      <c r="W47" s="326">
        <f t="shared" si="12"/>
        <v>28.676802450776016</v>
      </c>
      <c r="X47" s="422">
        <f t="shared" si="13"/>
        <v>136.77100000000002</v>
      </c>
      <c r="Y47" s="425">
        <f t="shared" si="14"/>
        <v>3922.1549479950868</v>
      </c>
    </row>
    <row r="48" spans="1:25" x14ac:dyDescent="0.25">
      <c r="A48" s="211">
        <f>'02-2022'!A54</f>
        <v>44594.791666666562</v>
      </c>
      <c r="B48" s="297">
        <v>331.6</v>
      </c>
      <c r="C48" s="297">
        <v>20575.78</v>
      </c>
      <c r="D48" s="365">
        <v>41.265999999999998</v>
      </c>
      <c r="E48" s="366">
        <v>2560.5549999999998</v>
      </c>
      <c r="F48" s="251">
        <f t="shared" si="2"/>
        <v>290.334</v>
      </c>
      <c r="G48" s="251">
        <f t="shared" si="3"/>
        <v>18015.224999999999</v>
      </c>
      <c r="H48" s="227">
        <f>'02-2022'!P54</f>
        <v>0</v>
      </c>
      <c r="I48" s="330">
        <f t="shared" si="4"/>
        <v>290.334</v>
      </c>
      <c r="J48" s="326">
        <f t="shared" si="5"/>
        <v>62.050001033292688</v>
      </c>
      <c r="K48" s="364">
        <v>5.57</v>
      </c>
      <c r="L48" s="331">
        <f t="shared" si="6"/>
        <v>66.027999999999992</v>
      </c>
      <c r="M48" s="326">
        <f t="shared" si="15"/>
        <v>67.578512056444737</v>
      </c>
      <c r="N48" s="326">
        <f t="shared" si="16"/>
        <v>0</v>
      </c>
      <c r="O48" s="326">
        <f t="shared" si="17"/>
        <v>24.246213870338199</v>
      </c>
      <c r="P48" s="326">
        <f t="shared" si="18"/>
        <v>31.273195648653378</v>
      </c>
      <c r="Q48" s="326">
        <f t="shared" si="19"/>
        <v>29.804407428063289</v>
      </c>
      <c r="R48" s="326">
        <f t="shared" si="7"/>
        <v>67.578512056444737</v>
      </c>
      <c r="S48" s="326">
        <f t="shared" si="8"/>
        <v>0</v>
      </c>
      <c r="T48" s="422">
        <f t="shared" si="9"/>
        <v>100</v>
      </c>
      <c r="U48" s="425">
        <f t="shared" si="10"/>
        <v>0</v>
      </c>
      <c r="V48" s="326">
        <f t="shared" si="11"/>
        <v>31.273195648653378</v>
      </c>
      <c r="W48" s="326">
        <f t="shared" si="12"/>
        <v>30.77680538463931</v>
      </c>
      <c r="X48" s="422">
        <f t="shared" si="13"/>
        <v>190.334</v>
      </c>
      <c r="Y48" s="425">
        <f t="shared" si="14"/>
        <v>5857.8724760799387</v>
      </c>
    </row>
    <row r="49" spans="1:25" x14ac:dyDescent="0.25">
      <c r="A49" s="211">
        <f>'02-2022'!A55</f>
        <v>44594.833333333227</v>
      </c>
      <c r="B49" s="297">
        <v>331.93600000000004</v>
      </c>
      <c r="C49" s="297">
        <v>18151.190552</v>
      </c>
      <c r="D49" s="365">
        <v>0</v>
      </c>
      <c r="E49" s="366">
        <v>0</v>
      </c>
      <c r="F49" s="251">
        <f t="shared" si="2"/>
        <v>331.93600000000004</v>
      </c>
      <c r="G49" s="251">
        <f t="shared" si="3"/>
        <v>18151.190552</v>
      </c>
      <c r="H49" s="227">
        <f>'02-2022'!P55</f>
        <v>0</v>
      </c>
      <c r="I49" s="330">
        <f t="shared" si="4"/>
        <v>331.93600000000004</v>
      </c>
      <c r="J49" s="326">
        <f t="shared" si="5"/>
        <v>54.682801961823962</v>
      </c>
      <c r="K49" s="364">
        <v>5.57</v>
      </c>
      <c r="L49" s="331">
        <f t="shared" si="6"/>
        <v>66.027999999999992</v>
      </c>
      <c r="M49" s="326">
        <f t="shared" si="15"/>
        <v>67.578512056444737</v>
      </c>
      <c r="N49" s="326">
        <f t="shared" si="16"/>
        <v>0</v>
      </c>
      <c r="O49" s="326">
        <f t="shared" si="17"/>
        <v>24.246213870338199</v>
      </c>
      <c r="P49" s="326">
        <f t="shared" si="18"/>
        <v>31.273195648653378</v>
      </c>
      <c r="Q49" s="326">
        <f t="shared" si="19"/>
        <v>29.804407428063289</v>
      </c>
      <c r="R49" s="326">
        <f t="shared" si="7"/>
        <v>67.578512056444737</v>
      </c>
      <c r="S49" s="326">
        <f t="shared" si="8"/>
        <v>0</v>
      </c>
      <c r="T49" s="422">
        <f t="shared" si="9"/>
        <v>100</v>
      </c>
      <c r="U49" s="425">
        <f t="shared" si="10"/>
        <v>0</v>
      </c>
      <c r="V49" s="326">
        <f t="shared" si="11"/>
        <v>31.273195648653378</v>
      </c>
      <c r="W49" s="326">
        <f t="shared" si="12"/>
        <v>23.409606313170585</v>
      </c>
      <c r="X49" s="422">
        <f t="shared" si="13"/>
        <v>231.93600000000004</v>
      </c>
      <c r="Y49" s="425">
        <f t="shared" si="14"/>
        <v>5429.5304498515334</v>
      </c>
    </row>
    <row r="50" spans="1:25" x14ac:dyDescent="0.25">
      <c r="A50" s="211">
        <f>'02-2022'!A56</f>
        <v>44594.874999999891</v>
      </c>
      <c r="B50" s="297">
        <v>367.2</v>
      </c>
      <c r="C50" s="297">
        <v>18363.671999999999</v>
      </c>
      <c r="D50" s="365">
        <v>3.9950000000000001</v>
      </c>
      <c r="E50" s="366">
        <v>199.79</v>
      </c>
      <c r="F50" s="251">
        <f t="shared" si="2"/>
        <v>363.20499999999998</v>
      </c>
      <c r="G50" s="251">
        <f t="shared" si="3"/>
        <v>18163.881999999998</v>
      </c>
      <c r="H50" s="227">
        <f>'02-2022'!P56</f>
        <v>0</v>
      </c>
      <c r="I50" s="330">
        <f t="shared" si="4"/>
        <v>363.20499999999998</v>
      </c>
      <c r="J50" s="326">
        <f t="shared" si="5"/>
        <v>50.009999862336691</v>
      </c>
      <c r="K50" s="364">
        <v>5.57</v>
      </c>
      <c r="L50" s="331">
        <f t="shared" si="6"/>
        <v>66.027999999999992</v>
      </c>
      <c r="M50" s="326">
        <f t="shared" si="15"/>
        <v>67.578512056444737</v>
      </c>
      <c r="N50" s="326">
        <f t="shared" si="16"/>
        <v>0</v>
      </c>
      <c r="O50" s="326">
        <f t="shared" si="17"/>
        <v>24.246213870338199</v>
      </c>
      <c r="P50" s="326">
        <f t="shared" si="18"/>
        <v>31.273195648653378</v>
      </c>
      <c r="Q50" s="326">
        <f t="shared" si="19"/>
        <v>29.804407428063289</v>
      </c>
      <c r="R50" s="326">
        <f t="shared" si="7"/>
        <v>67.578512056444737</v>
      </c>
      <c r="S50" s="326">
        <f t="shared" si="8"/>
        <v>0</v>
      </c>
      <c r="T50" s="422">
        <f t="shared" si="9"/>
        <v>100</v>
      </c>
      <c r="U50" s="425">
        <f t="shared" si="10"/>
        <v>0</v>
      </c>
      <c r="V50" s="326">
        <f t="shared" si="11"/>
        <v>31.273195648653378</v>
      </c>
      <c r="W50" s="326">
        <f t="shared" si="12"/>
        <v>18.736804213683314</v>
      </c>
      <c r="X50" s="422">
        <f t="shared" si="13"/>
        <v>263.20499999999998</v>
      </c>
      <c r="Y50" s="425">
        <f t="shared" si="14"/>
        <v>4931.6205530625166</v>
      </c>
    </row>
    <row r="51" spans="1:25" x14ac:dyDescent="0.25">
      <c r="A51" s="211">
        <f>'02-2022'!A57</f>
        <v>44594.916666666555</v>
      </c>
      <c r="B51" s="297">
        <v>338.19799999999998</v>
      </c>
      <c r="C51" s="297">
        <v>15933.655407999999</v>
      </c>
      <c r="D51" s="365">
        <v>0</v>
      </c>
      <c r="E51" s="366">
        <v>0</v>
      </c>
      <c r="F51" s="251">
        <f t="shared" si="2"/>
        <v>338.19799999999998</v>
      </c>
      <c r="G51" s="251">
        <f t="shared" si="3"/>
        <v>15933.655407999999</v>
      </c>
      <c r="H51" s="227">
        <f>'02-2022'!P57</f>
        <v>0</v>
      </c>
      <c r="I51" s="330">
        <f t="shared" si="4"/>
        <v>338.19799999999998</v>
      </c>
      <c r="J51" s="326">
        <f t="shared" si="5"/>
        <v>47.113393361285397</v>
      </c>
      <c r="K51" s="364">
        <v>5.57</v>
      </c>
      <c r="L51" s="331">
        <f t="shared" si="6"/>
        <v>66.027999999999992</v>
      </c>
      <c r="M51" s="326">
        <f t="shared" si="15"/>
        <v>67.578512056444737</v>
      </c>
      <c r="N51" s="326">
        <f t="shared" si="16"/>
        <v>0</v>
      </c>
      <c r="O51" s="326">
        <f t="shared" si="17"/>
        <v>24.246213870338199</v>
      </c>
      <c r="P51" s="326">
        <f t="shared" si="18"/>
        <v>31.273195648653378</v>
      </c>
      <c r="Q51" s="326">
        <f t="shared" si="19"/>
        <v>29.804407428063289</v>
      </c>
      <c r="R51" s="326">
        <f t="shared" si="7"/>
        <v>67.578512056444737</v>
      </c>
      <c r="S51" s="326">
        <f t="shared" si="8"/>
        <v>0</v>
      </c>
      <c r="T51" s="422">
        <f t="shared" si="9"/>
        <v>100</v>
      </c>
      <c r="U51" s="425">
        <f t="shared" si="10"/>
        <v>0</v>
      </c>
      <c r="V51" s="326">
        <f t="shared" si="11"/>
        <v>31.273195648653378</v>
      </c>
      <c r="W51" s="326">
        <f t="shared" si="12"/>
        <v>15.840197712632019</v>
      </c>
      <c r="X51" s="422">
        <f t="shared" si="13"/>
        <v>238.19799999999998</v>
      </c>
      <c r="Y51" s="425">
        <f t="shared" si="14"/>
        <v>3773.1034147535215</v>
      </c>
    </row>
    <row r="52" spans="1:25" x14ac:dyDescent="0.25">
      <c r="A52" s="211">
        <f>'02-2022'!A58</f>
        <v>44594.958333333219</v>
      </c>
      <c r="B52" s="297">
        <v>323.21600000000001</v>
      </c>
      <c r="C52" s="297">
        <v>14713.634974000001</v>
      </c>
      <c r="D52" s="365">
        <v>0</v>
      </c>
      <c r="E52" s="366">
        <v>0</v>
      </c>
      <c r="F52" s="251">
        <f t="shared" si="2"/>
        <v>323.21600000000001</v>
      </c>
      <c r="G52" s="251">
        <f t="shared" si="3"/>
        <v>14713.634974000001</v>
      </c>
      <c r="H52" s="227">
        <f>'02-2022'!P58</f>
        <v>0</v>
      </c>
      <c r="I52" s="330">
        <f t="shared" si="4"/>
        <v>323.21600000000001</v>
      </c>
      <c r="J52" s="326">
        <f t="shared" si="5"/>
        <v>45.522607092470672</v>
      </c>
      <c r="K52" s="364">
        <v>5.57</v>
      </c>
      <c r="L52" s="331">
        <f t="shared" si="6"/>
        <v>66.027999999999992</v>
      </c>
      <c r="M52" s="326">
        <f t="shared" si="15"/>
        <v>67.578512056444737</v>
      </c>
      <c r="N52" s="326">
        <f t="shared" si="16"/>
        <v>0</v>
      </c>
      <c r="O52" s="326">
        <f t="shared" si="17"/>
        <v>24.246213870338199</v>
      </c>
      <c r="P52" s="326">
        <f t="shared" si="18"/>
        <v>31.273195648653378</v>
      </c>
      <c r="Q52" s="326">
        <f t="shared" si="19"/>
        <v>29.804407428063289</v>
      </c>
      <c r="R52" s="326">
        <f t="shared" si="7"/>
        <v>67.578512056444737</v>
      </c>
      <c r="S52" s="326">
        <f t="shared" si="8"/>
        <v>0</v>
      </c>
      <c r="T52" s="422">
        <f t="shared" si="9"/>
        <v>100</v>
      </c>
      <c r="U52" s="425">
        <f t="shared" si="10"/>
        <v>0</v>
      </c>
      <c r="V52" s="326">
        <f t="shared" si="11"/>
        <v>31.273195648653378</v>
      </c>
      <c r="W52" s="326">
        <f t="shared" si="12"/>
        <v>14.249411443817294</v>
      </c>
      <c r="X52" s="422">
        <f t="shared" si="13"/>
        <v>223.21600000000001</v>
      </c>
      <c r="Y52" s="425">
        <f t="shared" si="14"/>
        <v>3180.6966248431213</v>
      </c>
    </row>
    <row r="53" spans="1:25" x14ac:dyDescent="0.25">
      <c r="A53" s="211">
        <f>'02-2022'!A59</f>
        <v>44594.999999999884</v>
      </c>
      <c r="B53" s="297">
        <v>311.51300000000003</v>
      </c>
      <c r="C53" s="297">
        <v>13067.709135999999</v>
      </c>
      <c r="D53" s="365">
        <v>0</v>
      </c>
      <c r="E53" s="366">
        <v>0</v>
      </c>
      <c r="F53" s="251">
        <f t="shared" si="2"/>
        <v>311.51300000000003</v>
      </c>
      <c r="G53" s="251">
        <f t="shared" si="3"/>
        <v>13067.709135999999</v>
      </c>
      <c r="H53" s="227">
        <f>'02-2022'!P59</f>
        <v>0</v>
      </c>
      <c r="I53" s="330">
        <f t="shared" si="4"/>
        <v>311.51300000000003</v>
      </c>
      <c r="J53" s="326">
        <f t="shared" si="5"/>
        <v>41.949161466776658</v>
      </c>
      <c r="K53" s="364">
        <v>5.57</v>
      </c>
      <c r="L53" s="331">
        <f t="shared" si="6"/>
        <v>66.027999999999992</v>
      </c>
      <c r="M53" s="326">
        <f t="shared" si="15"/>
        <v>67.578512056444737</v>
      </c>
      <c r="N53" s="326">
        <f t="shared" si="16"/>
        <v>0</v>
      </c>
      <c r="O53" s="326">
        <f t="shared" si="17"/>
        <v>24.246213870338199</v>
      </c>
      <c r="P53" s="326">
        <f t="shared" si="18"/>
        <v>31.273195648653378</v>
      </c>
      <c r="Q53" s="326">
        <f t="shared" si="19"/>
        <v>29.804407428063289</v>
      </c>
      <c r="R53" s="326">
        <f t="shared" si="7"/>
        <v>67.578512056444737</v>
      </c>
      <c r="S53" s="326">
        <f t="shared" si="8"/>
        <v>0</v>
      </c>
      <c r="T53" s="422">
        <f t="shared" si="9"/>
        <v>100</v>
      </c>
      <c r="U53" s="425">
        <f t="shared" si="10"/>
        <v>0</v>
      </c>
      <c r="V53" s="326">
        <f t="shared" si="11"/>
        <v>31.273195648653378</v>
      </c>
      <c r="W53" s="326">
        <f t="shared" si="12"/>
        <v>10.675965818123281</v>
      </c>
      <c r="X53" s="422">
        <f t="shared" si="13"/>
        <v>211.51300000000003</v>
      </c>
      <c r="Y53" s="425">
        <f t="shared" si="14"/>
        <v>2258.10555808871</v>
      </c>
    </row>
    <row r="54" spans="1:25" x14ac:dyDescent="0.25">
      <c r="A54" s="211">
        <f>'02-2022'!A60</f>
        <v>44595.041666666548</v>
      </c>
      <c r="B54" s="297">
        <v>315.71600000000001</v>
      </c>
      <c r="C54" s="297">
        <v>12956.402192000001</v>
      </c>
      <c r="D54" s="365">
        <v>0</v>
      </c>
      <c r="E54" s="366">
        <v>0</v>
      </c>
      <c r="F54" s="251">
        <f t="shared" si="2"/>
        <v>315.71600000000001</v>
      </c>
      <c r="G54" s="251">
        <f t="shared" si="3"/>
        <v>12956.402192000001</v>
      </c>
      <c r="H54" s="227">
        <f>'02-2022'!P60</f>
        <v>0</v>
      </c>
      <c r="I54" s="330">
        <f t="shared" si="4"/>
        <v>315.71600000000001</v>
      </c>
      <c r="J54" s="326">
        <f t="shared" si="5"/>
        <v>41.038155152098724</v>
      </c>
      <c r="K54" s="364">
        <v>6.46</v>
      </c>
      <c r="L54" s="331">
        <f t="shared" si="6"/>
        <v>75.283999999999992</v>
      </c>
      <c r="M54" s="326">
        <f t="shared" si="15"/>
        <v>67.578512056444737</v>
      </c>
      <c r="N54" s="326">
        <f t="shared" si="16"/>
        <v>0</v>
      </c>
      <c r="O54" s="326">
        <f t="shared" si="17"/>
        <v>24.246213870338199</v>
      </c>
      <c r="P54" s="326">
        <f t="shared" si="18"/>
        <v>31.273195648653378</v>
      </c>
      <c r="Q54" s="326">
        <f t="shared" si="19"/>
        <v>29.804407428063289</v>
      </c>
      <c r="R54" s="326">
        <f t="shared" si="7"/>
        <v>75.283999999999992</v>
      </c>
      <c r="S54" s="326">
        <f t="shared" si="8"/>
        <v>0</v>
      </c>
      <c r="T54" s="422">
        <f t="shared" si="9"/>
        <v>100</v>
      </c>
      <c r="U54" s="425">
        <f t="shared" si="10"/>
        <v>0</v>
      </c>
      <c r="V54" s="326">
        <f t="shared" si="11"/>
        <v>31.273195648653378</v>
      </c>
      <c r="W54" s="326">
        <f t="shared" si="12"/>
        <v>9.7649595034453469</v>
      </c>
      <c r="X54" s="422">
        <f t="shared" si="13"/>
        <v>215.71600000000001</v>
      </c>
      <c r="Y54" s="425">
        <f t="shared" si="14"/>
        <v>2106.4580042452167</v>
      </c>
    </row>
    <row r="55" spans="1:25" x14ac:dyDescent="0.25">
      <c r="A55" s="211">
        <f>'02-2022'!A61</f>
        <v>44595.083333333212</v>
      </c>
      <c r="B55" s="297">
        <v>328.66999999999996</v>
      </c>
      <c r="C55" s="297">
        <v>13275.688529999999</v>
      </c>
      <c r="D55" s="365">
        <v>0</v>
      </c>
      <c r="E55" s="366">
        <v>0</v>
      </c>
      <c r="F55" s="251">
        <f t="shared" si="2"/>
        <v>328.66999999999996</v>
      </c>
      <c r="G55" s="251">
        <f t="shared" si="3"/>
        <v>13275.688529999999</v>
      </c>
      <c r="H55" s="227">
        <f>'02-2022'!P61</f>
        <v>0</v>
      </c>
      <c r="I55" s="330">
        <f t="shared" si="4"/>
        <v>328.66999999999996</v>
      </c>
      <c r="J55" s="326">
        <f t="shared" si="5"/>
        <v>40.392151793592362</v>
      </c>
      <c r="K55" s="364">
        <v>6.46</v>
      </c>
      <c r="L55" s="331">
        <f t="shared" si="6"/>
        <v>75.283999999999992</v>
      </c>
      <c r="M55" s="326">
        <f t="shared" si="15"/>
        <v>67.578512056444737</v>
      </c>
      <c r="N55" s="326">
        <f t="shared" si="16"/>
        <v>0</v>
      </c>
      <c r="O55" s="326">
        <f t="shared" si="17"/>
        <v>24.246213870338199</v>
      </c>
      <c r="P55" s="326">
        <f t="shared" si="18"/>
        <v>31.273195648653378</v>
      </c>
      <c r="Q55" s="326">
        <f t="shared" si="19"/>
        <v>29.804407428063289</v>
      </c>
      <c r="R55" s="326">
        <f t="shared" si="7"/>
        <v>75.283999999999992</v>
      </c>
      <c r="S55" s="326">
        <f t="shared" si="8"/>
        <v>0</v>
      </c>
      <c r="T55" s="422">
        <f t="shared" si="9"/>
        <v>100</v>
      </c>
      <c r="U55" s="425">
        <f t="shared" si="10"/>
        <v>0</v>
      </c>
      <c r="V55" s="326">
        <f t="shared" si="11"/>
        <v>31.273195648653378</v>
      </c>
      <c r="W55" s="326">
        <f t="shared" si="12"/>
        <v>9.1189561449389842</v>
      </c>
      <c r="X55" s="422">
        <f t="shared" si="13"/>
        <v>228.66999999999996</v>
      </c>
      <c r="Y55" s="425">
        <f t="shared" si="14"/>
        <v>2085.2317016631973</v>
      </c>
    </row>
    <row r="56" spans="1:25" x14ac:dyDescent="0.25">
      <c r="A56" s="211">
        <f>'02-2022'!A62</f>
        <v>44595.124999999876</v>
      </c>
      <c r="B56" s="297">
        <v>286.99</v>
      </c>
      <c r="C56" s="297">
        <v>11392.240269999998</v>
      </c>
      <c r="D56" s="365">
        <v>0</v>
      </c>
      <c r="E56" s="366">
        <v>0</v>
      </c>
      <c r="F56" s="251">
        <f t="shared" si="2"/>
        <v>286.99</v>
      </c>
      <c r="G56" s="251">
        <f t="shared" si="3"/>
        <v>11392.240269999998</v>
      </c>
      <c r="H56" s="227">
        <f>'02-2022'!P62</f>
        <v>0</v>
      </c>
      <c r="I56" s="330">
        <f t="shared" si="4"/>
        <v>286.99</v>
      </c>
      <c r="J56" s="326">
        <f t="shared" si="5"/>
        <v>39.695600090595484</v>
      </c>
      <c r="K56" s="364">
        <v>6.46</v>
      </c>
      <c r="L56" s="331">
        <f t="shared" si="6"/>
        <v>75.283999999999992</v>
      </c>
      <c r="M56" s="326">
        <f t="shared" si="15"/>
        <v>67.578512056444737</v>
      </c>
      <c r="N56" s="326">
        <f t="shared" si="16"/>
        <v>0</v>
      </c>
      <c r="O56" s="326">
        <f t="shared" si="17"/>
        <v>24.246213870338199</v>
      </c>
      <c r="P56" s="326">
        <f t="shared" si="18"/>
        <v>31.273195648653378</v>
      </c>
      <c r="Q56" s="326">
        <f t="shared" si="19"/>
        <v>29.804407428063289</v>
      </c>
      <c r="R56" s="326">
        <f t="shared" si="7"/>
        <v>75.283999999999992</v>
      </c>
      <c r="S56" s="326">
        <f t="shared" si="8"/>
        <v>0</v>
      </c>
      <c r="T56" s="422">
        <f t="shared" si="9"/>
        <v>100</v>
      </c>
      <c r="U56" s="425">
        <f t="shared" si="10"/>
        <v>0</v>
      </c>
      <c r="V56" s="326">
        <f t="shared" si="11"/>
        <v>31.273195648653378</v>
      </c>
      <c r="W56" s="326">
        <f t="shared" si="12"/>
        <v>8.4224044419421062</v>
      </c>
      <c r="X56" s="422">
        <f t="shared" si="13"/>
        <v>186.99</v>
      </c>
      <c r="Y56" s="425">
        <f t="shared" si="14"/>
        <v>1574.9054065987546</v>
      </c>
    </row>
    <row r="57" spans="1:25" x14ac:dyDescent="0.25">
      <c r="A57" s="211">
        <f>'02-2022'!A63</f>
        <v>44595.166666666541</v>
      </c>
      <c r="B57" s="297">
        <v>297.32400000000001</v>
      </c>
      <c r="C57" s="297">
        <v>11631.897983999999</v>
      </c>
      <c r="D57" s="365">
        <v>0</v>
      </c>
      <c r="E57" s="366">
        <v>0</v>
      </c>
      <c r="F57" s="251">
        <f t="shared" si="2"/>
        <v>297.32400000000001</v>
      </c>
      <c r="G57" s="251">
        <f t="shared" si="3"/>
        <v>11631.897983999999</v>
      </c>
      <c r="H57" s="227">
        <f>'02-2022'!P63</f>
        <v>0</v>
      </c>
      <c r="I57" s="330">
        <f t="shared" si="4"/>
        <v>297.32400000000001</v>
      </c>
      <c r="J57" s="326">
        <f t="shared" si="5"/>
        <v>39.121961173669128</v>
      </c>
      <c r="K57" s="364">
        <v>6.46</v>
      </c>
      <c r="L57" s="331">
        <f t="shared" si="6"/>
        <v>75.283999999999992</v>
      </c>
      <c r="M57" s="326">
        <f t="shared" si="15"/>
        <v>67.578512056444737</v>
      </c>
      <c r="N57" s="326">
        <f t="shared" si="16"/>
        <v>0</v>
      </c>
      <c r="O57" s="326">
        <f t="shared" si="17"/>
        <v>24.246213870338199</v>
      </c>
      <c r="P57" s="326">
        <f t="shared" si="18"/>
        <v>31.273195648653378</v>
      </c>
      <c r="Q57" s="326">
        <f t="shared" si="19"/>
        <v>29.804407428063289</v>
      </c>
      <c r="R57" s="326">
        <f t="shared" si="7"/>
        <v>75.283999999999992</v>
      </c>
      <c r="S57" s="326">
        <f t="shared" si="8"/>
        <v>0</v>
      </c>
      <c r="T57" s="422">
        <f t="shared" si="9"/>
        <v>100</v>
      </c>
      <c r="U57" s="425">
        <f t="shared" si="10"/>
        <v>0</v>
      </c>
      <c r="V57" s="326">
        <f t="shared" si="11"/>
        <v>31.273195648653378</v>
      </c>
      <c r="W57" s="326">
        <f t="shared" si="12"/>
        <v>7.8487655250157502</v>
      </c>
      <c r="X57" s="422">
        <f t="shared" si="13"/>
        <v>197.32400000000001</v>
      </c>
      <c r="Y57" s="425">
        <f t="shared" si="14"/>
        <v>1548.749808458208</v>
      </c>
    </row>
    <row r="58" spans="1:25" x14ac:dyDescent="0.25">
      <c r="A58" s="211">
        <f>'02-2022'!A64</f>
        <v>44595.208333333205</v>
      </c>
      <c r="B58" s="297">
        <v>304.32400000000001</v>
      </c>
      <c r="C58" s="297">
        <v>12146.926516</v>
      </c>
      <c r="D58" s="365">
        <v>0</v>
      </c>
      <c r="E58" s="366">
        <v>0</v>
      </c>
      <c r="F58" s="251">
        <f t="shared" si="2"/>
        <v>304.32400000000001</v>
      </c>
      <c r="G58" s="251">
        <f t="shared" si="3"/>
        <v>12146.926516</v>
      </c>
      <c r="H58" s="227">
        <f>'02-2022'!P64</f>
        <v>0</v>
      </c>
      <c r="I58" s="330">
        <f t="shared" si="4"/>
        <v>304.32400000000001</v>
      </c>
      <c r="J58" s="326">
        <f t="shared" si="5"/>
        <v>39.914454712740365</v>
      </c>
      <c r="K58" s="364">
        <v>6.46</v>
      </c>
      <c r="L58" s="331">
        <f t="shared" si="6"/>
        <v>75.283999999999992</v>
      </c>
      <c r="M58" s="326">
        <f t="shared" si="15"/>
        <v>67.578512056444737</v>
      </c>
      <c r="N58" s="326">
        <f t="shared" si="16"/>
        <v>0</v>
      </c>
      <c r="O58" s="326">
        <f t="shared" si="17"/>
        <v>24.246213870338199</v>
      </c>
      <c r="P58" s="326">
        <f t="shared" si="18"/>
        <v>31.273195648653378</v>
      </c>
      <c r="Q58" s="326">
        <f t="shared" si="19"/>
        <v>29.804407428063289</v>
      </c>
      <c r="R58" s="326">
        <f t="shared" si="7"/>
        <v>75.283999999999992</v>
      </c>
      <c r="S58" s="326">
        <f t="shared" si="8"/>
        <v>0</v>
      </c>
      <c r="T58" s="422">
        <f t="shared" si="9"/>
        <v>100</v>
      </c>
      <c r="U58" s="425">
        <f t="shared" si="10"/>
        <v>0</v>
      </c>
      <c r="V58" s="326">
        <f t="shared" si="11"/>
        <v>31.273195648653378</v>
      </c>
      <c r="W58" s="326">
        <f t="shared" si="12"/>
        <v>8.641259064086988</v>
      </c>
      <c r="X58" s="422">
        <f t="shared" si="13"/>
        <v>204.32400000000001</v>
      </c>
      <c r="Y58" s="425">
        <f t="shared" si="14"/>
        <v>1765.6166170105098</v>
      </c>
    </row>
    <row r="59" spans="1:25" x14ac:dyDescent="0.25">
      <c r="A59" s="211">
        <f>'02-2022'!A65</f>
        <v>44595.249999999869</v>
      </c>
      <c r="B59" s="297">
        <v>323.096</v>
      </c>
      <c r="C59" s="297">
        <v>13875.344703999999</v>
      </c>
      <c r="D59" s="365">
        <v>0</v>
      </c>
      <c r="E59" s="366">
        <v>0</v>
      </c>
      <c r="F59" s="251">
        <f t="shared" si="2"/>
        <v>323.096</v>
      </c>
      <c r="G59" s="251">
        <f t="shared" si="3"/>
        <v>13875.344703999999</v>
      </c>
      <c r="H59" s="227">
        <f>'02-2022'!P65</f>
        <v>0</v>
      </c>
      <c r="I59" s="330">
        <f t="shared" si="4"/>
        <v>323.096</v>
      </c>
      <c r="J59" s="326">
        <f t="shared" si="5"/>
        <v>42.944959714759698</v>
      </c>
      <c r="K59" s="364">
        <v>6.46</v>
      </c>
      <c r="L59" s="331">
        <f t="shared" si="6"/>
        <v>75.283999999999992</v>
      </c>
      <c r="M59" s="326">
        <f t="shared" si="15"/>
        <v>67.578512056444737</v>
      </c>
      <c r="N59" s="326">
        <f t="shared" si="16"/>
        <v>0</v>
      </c>
      <c r="O59" s="326">
        <f t="shared" si="17"/>
        <v>24.246213870338199</v>
      </c>
      <c r="P59" s="326">
        <f t="shared" si="18"/>
        <v>31.273195648653378</v>
      </c>
      <c r="Q59" s="326">
        <f t="shared" si="19"/>
        <v>29.804407428063289</v>
      </c>
      <c r="R59" s="326">
        <f t="shared" si="7"/>
        <v>75.283999999999992</v>
      </c>
      <c r="S59" s="326">
        <f t="shared" si="8"/>
        <v>0</v>
      </c>
      <c r="T59" s="422">
        <f t="shared" si="9"/>
        <v>100</v>
      </c>
      <c r="U59" s="425">
        <f t="shared" si="10"/>
        <v>0</v>
      </c>
      <c r="V59" s="326">
        <f t="shared" si="11"/>
        <v>31.273195648653378</v>
      </c>
      <c r="W59" s="326">
        <f t="shared" si="12"/>
        <v>11.67176406610632</v>
      </c>
      <c r="X59" s="422">
        <f t="shared" si="13"/>
        <v>223.096</v>
      </c>
      <c r="Y59" s="425">
        <f t="shared" si="14"/>
        <v>2603.9238760920557</v>
      </c>
    </row>
    <row r="60" spans="1:25" x14ac:dyDescent="0.25">
      <c r="A60" s="211">
        <f>'02-2022'!A66</f>
        <v>44595.291666666533</v>
      </c>
      <c r="B60" s="297">
        <v>341.34100000000001</v>
      </c>
      <c r="C60" s="297">
        <v>18173.591194000001</v>
      </c>
      <c r="D60" s="365">
        <v>0</v>
      </c>
      <c r="E60" s="366">
        <v>0</v>
      </c>
      <c r="F60" s="251">
        <f t="shared" si="2"/>
        <v>341.34100000000001</v>
      </c>
      <c r="G60" s="251">
        <f t="shared" si="3"/>
        <v>18173.591194000001</v>
      </c>
      <c r="H60" s="227">
        <f>'02-2022'!P66</f>
        <v>0</v>
      </c>
      <c r="I60" s="330">
        <f t="shared" si="4"/>
        <v>341.34100000000001</v>
      </c>
      <c r="J60" s="326">
        <f t="shared" si="5"/>
        <v>53.241747091618059</v>
      </c>
      <c r="K60" s="364">
        <v>6.46</v>
      </c>
      <c r="L60" s="331">
        <f t="shared" si="6"/>
        <v>75.283999999999992</v>
      </c>
      <c r="M60" s="326">
        <f t="shared" si="15"/>
        <v>67.578512056444737</v>
      </c>
      <c r="N60" s="326">
        <f t="shared" si="16"/>
        <v>0</v>
      </c>
      <c r="O60" s="326">
        <f t="shared" si="17"/>
        <v>24.246213870338199</v>
      </c>
      <c r="P60" s="326">
        <f t="shared" si="18"/>
        <v>31.273195648653378</v>
      </c>
      <c r="Q60" s="326">
        <f t="shared" si="19"/>
        <v>29.804407428063289</v>
      </c>
      <c r="R60" s="326">
        <f t="shared" si="7"/>
        <v>75.283999999999992</v>
      </c>
      <c r="S60" s="326">
        <f t="shared" si="8"/>
        <v>0</v>
      </c>
      <c r="T60" s="422">
        <f t="shared" si="9"/>
        <v>100</v>
      </c>
      <c r="U60" s="425">
        <f t="shared" si="10"/>
        <v>0</v>
      </c>
      <c r="V60" s="326">
        <f t="shared" si="11"/>
        <v>31.273195648653378</v>
      </c>
      <c r="W60" s="326">
        <f t="shared" si="12"/>
        <v>21.968551442964682</v>
      </c>
      <c r="X60" s="422">
        <f t="shared" si="13"/>
        <v>241.34100000000001</v>
      </c>
      <c r="Y60" s="425">
        <f t="shared" si="14"/>
        <v>5301.9121737965397</v>
      </c>
    </row>
    <row r="61" spans="1:25" x14ac:dyDescent="0.25">
      <c r="A61" s="211">
        <f>'02-2022'!A67</f>
        <v>44595.333333333198</v>
      </c>
      <c r="B61" s="297">
        <v>376.68</v>
      </c>
      <c r="C61" s="297">
        <v>17681.313760000001</v>
      </c>
      <c r="D61" s="365">
        <v>0</v>
      </c>
      <c r="E61" s="366">
        <v>0</v>
      </c>
      <c r="F61" s="251">
        <f t="shared" si="2"/>
        <v>376.68</v>
      </c>
      <c r="G61" s="251">
        <f t="shared" si="3"/>
        <v>17681.313760000001</v>
      </c>
      <c r="H61" s="227">
        <f>'02-2022'!P67</f>
        <v>0</v>
      </c>
      <c r="I61" s="330">
        <f t="shared" si="4"/>
        <v>376.68</v>
      </c>
      <c r="J61" s="326">
        <f t="shared" si="5"/>
        <v>46.939879367102051</v>
      </c>
      <c r="K61" s="364">
        <v>6.46</v>
      </c>
      <c r="L61" s="331">
        <f t="shared" si="6"/>
        <v>75.283999999999992</v>
      </c>
      <c r="M61" s="326">
        <f t="shared" si="15"/>
        <v>67.578512056444737</v>
      </c>
      <c r="N61" s="326">
        <f t="shared" si="16"/>
        <v>0</v>
      </c>
      <c r="O61" s="326">
        <f t="shared" si="17"/>
        <v>24.246213870338199</v>
      </c>
      <c r="P61" s="326">
        <f t="shared" si="18"/>
        <v>31.273195648653378</v>
      </c>
      <c r="Q61" s="326">
        <f t="shared" si="19"/>
        <v>29.804407428063289</v>
      </c>
      <c r="R61" s="326">
        <f t="shared" si="7"/>
        <v>75.283999999999992</v>
      </c>
      <c r="S61" s="326">
        <f t="shared" si="8"/>
        <v>0</v>
      </c>
      <c r="T61" s="422">
        <f t="shared" si="9"/>
        <v>100</v>
      </c>
      <c r="U61" s="425">
        <f t="shared" si="10"/>
        <v>0</v>
      </c>
      <c r="V61" s="326">
        <f t="shared" si="11"/>
        <v>31.273195648653378</v>
      </c>
      <c r="W61" s="326">
        <f t="shared" si="12"/>
        <v>15.666683718448674</v>
      </c>
      <c r="X61" s="422">
        <f t="shared" si="13"/>
        <v>276.68</v>
      </c>
      <c r="Y61" s="425">
        <f t="shared" si="14"/>
        <v>4334.6580512203791</v>
      </c>
    </row>
    <row r="62" spans="1:25" x14ac:dyDescent="0.25">
      <c r="A62" s="211">
        <f>'02-2022'!A68</f>
        <v>44595.374999999862</v>
      </c>
      <c r="B62" s="297">
        <v>388.56900000000002</v>
      </c>
      <c r="C62" s="297">
        <v>18554.756697999997</v>
      </c>
      <c r="D62" s="365">
        <v>0</v>
      </c>
      <c r="E62" s="366">
        <v>0</v>
      </c>
      <c r="F62" s="251">
        <f t="shared" si="2"/>
        <v>388.56900000000002</v>
      </c>
      <c r="G62" s="251">
        <f t="shared" si="3"/>
        <v>18554.756697999997</v>
      </c>
      <c r="H62" s="227">
        <f>'02-2022'!P68</f>
        <v>0</v>
      </c>
      <c r="I62" s="330">
        <f t="shared" si="4"/>
        <v>388.56900000000002</v>
      </c>
      <c r="J62" s="326">
        <f t="shared" si="5"/>
        <v>47.751510537382025</v>
      </c>
      <c r="K62" s="364">
        <v>6.46</v>
      </c>
      <c r="L62" s="331">
        <f t="shared" si="6"/>
        <v>75.283999999999992</v>
      </c>
      <c r="M62" s="326">
        <f t="shared" si="15"/>
        <v>67.578512056444737</v>
      </c>
      <c r="N62" s="326">
        <f t="shared" si="16"/>
        <v>0</v>
      </c>
      <c r="O62" s="326">
        <f t="shared" si="17"/>
        <v>24.246213870338199</v>
      </c>
      <c r="P62" s="326">
        <f t="shared" si="18"/>
        <v>31.273195648653378</v>
      </c>
      <c r="Q62" s="326">
        <f t="shared" si="19"/>
        <v>29.804407428063289</v>
      </c>
      <c r="R62" s="326">
        <f t="shared" si="7"/>
        <v>75.283999999999992</v>
      </c>
      <c r="S62" s="326">
        <f t="shared" si="8"/>
        <v>0</v>
      </c>
      <c r="T62" s="422">
        <f t="shared" si="9"/>
        <v>100</v>
      </c>
      <c r="U62" s="425">
        <f t="shared" si="10"/>
        <v>0</v>
      </c>
      <c r="V62" s="326">
        <f t="shared" si="11"/>
        <v>31.273195648653378</v>
      </c>
      <c r="W62" s="326">
        <f t="shared" si="12"/>
        <v>16.478314888728647</v>
      </c>
      <c r="X62" s="422">
        <f t="shared" si="13"/>
        <v>288.56900000000002</v>
      </c>
      <c r="Y62" s="425">
        <f t="shared" si="14"/>
        <v>4755.1308491255377</v>
      </c>
    </row>
    <row r="63" spans="1:25" x14ac:dyDescent="0.25">
      <c r="A63" s="211">
        <f>'02-2022'!A69</f>
        <v>44595.416666666526</v>
      </c>
      <c r="B63" s="297">
        <v>387.71900000000005</v>
      </c>
      <c r="C63" s="297">
        <v>18121.060477999999</v>
      </c>
      <c r="D63" s="365">
        <v>0</v>
      </c>
      <c r="E63" s="366">
        <v>0</v>
      </c>
      <c r="F63" s="251">
        <f t="shared" si="2"/>
        <v>387.71900000000005</v>
      </c>
      <c r="G63" s="251">
        <f t="shared" si="3"/>
        <v>18121.060477999999</v>
      </c>
      <c r="H63" s="227">
        <f>'02-2022'!P69</f>
        <v>0</v>
      </c>
      <c r="I63" s="330">
        <f t="shared" si="4"/>
        <v>387.71900000000005</v>
      </c>
      <c r="J63" s="326">
        <f t="shared" si="5"/>
        <v>46.737612750471342</v>
      </c>
      <c r="K63" s="364">
        <v>6.46</v>
      </c>
      <c r="L63" s="331">
        <f t="shared" si="6"/>
        <v>75.283999999999992</v>
      </c>
      <c r="M63" s="326">
        <f t="shared" si="15"/>
        <v>67.578512056444737</v>
      </c>
      <c r="N63" s="326">
        <f t="shared" si="16"/>
        <v>0</v>
      </c>
      <c r="O63" s="326">
        <f t="shared" si="17"/>
        <v>24.246213870338199</v>
      </c>
      <c r="P63" s="326">
        <f t="shared" si="18"/>
        <v>31.273195648653378</v>
      </c>
      <c r="Q63" s="326">
        <f t="shared" si="19"/>
        <v>29.804407428063289</v>
      </c>
      <c r="R63" s="326">
        <f t="shared" si="7"/>
        <v>75.283999999999992</v>
      </c>
      <c r="S63" s="326">
        <f t="shared" si="8"/>
        <v>0</v>
      </c>
      <c r="T63" s="422">
        <f t="shared" si="9"/>
        <v>100</v>
      </c>
      <c r="U63" s="425">
        <f t="shared" si="10"/>
        <v>0</v>
      </c>
      <c r="V63" s="326">
        <f t="shared" si="11"/>
        <v>31.273195648653378</v>
      </c>
      <c r="W63" s="326">
        <f t="shared" si="12"/>
        <v>15.464417101817965</v>
      </c>
      <c r="X63" s="422">
        <f t="shared" si="13"/>
        <v>287.71900000000005</v>
      </c>
      <c r="Y63" s="425">
        <f t="shared" si="14"/>
        <v>4449.4066241179635</v>
      </c>
    </row>
    <row r="64" spans="1:25" x14ac:dyDescent="0.25">
      <c r="A64" s="211">
        <f>'02-2022'!A70</f>
        <v>44595.45833333319</v>
      </c>
      <c r="B64" s="297">
        <v>399.49099999999999</v>
      </c>
      <c r="C64" s="297">
        <v>21765.368491000001</v>
      </c>
      <c r="D64" s="365">
        <v>0</v>
      </c>
      <c r="E64" s="366">
        <v>0</v>
      </c>
      <c r="F64" s="251">
        <f t="shared" si="2"/>
        <v>399.49099999999999</v>
      </c>
      <c r="G64" s="251">
        <f t="shared" si="3"/>
        <v>21765.368491000001</v>
      </c>
      <c r="H64" s="227">
        <f>'02-2022'!P70</f>
        <v>0</v>
      </c>
      <c r="I64" s="330">
        <f t="shared" si="4"/>
        <v>399.49099999999999</v>
      </c>
      <c r="J64" s="326">
        <f t="shared" si="5"/>
        <v>54.482750527546308</v>
      </c>
      <c r="K64" s="364">
        <v>6.46</v>
      </c>
      <c r="L64" s="331">
        <f t="shared" si="6"/>
        <v>75.283999999999992</v>
      </c>
      <c r="M64" s="326">
        <f t="shared" si="15"/>
        <v>67.578512056444737</v>
      </c>
      <c r="N64" s="326">
        <f t="shared" si="16"/>
        <v>0</v>
      </c>
      <c r="O64" s="326">
        <f t="shared" si="17"/>
        <v>24.246213870338199</v>
      </c>
      <c r="P64" s="326">
        <f t="shared" si="18"/>
        <v>31.273195648653378</v>
      </c>
      <c r="Q64" s="326">
        <f t="shared" si="19"/>
        <v>29.804407428063289</v>
      </c>
      <c r="R64" s="326">
        <f t="shared" si="7"/>
        <v>75.283999999999992</v>
      </c>
      <c r="S64" s="326">
        <f t="shared" si="8"/>
        <v>0</v>
      </c>
      <c r="T64" s="422">
        <f t="shared" si="9"/>
        <v>100</v>
      </c>
      <c r="U64" s="425">
        <f t="shared" si="10"/>
        <v>0</v>
      </c>
      <c r="V64" s="326">
        <f t="shared" si="11"/>
        <v>31.273195648653378</v>
      </c>
      <c r="W64" s="326">
        <f t="shared" si="12"/>
        <v>23.209554878892931</v>
      </c>
      <c r="X64" s="422">
        <f t="shared" si="13"/>
        <v>299.49099999999999</v>
      </c>
      <c r="Y64" s="425">
        <f t="shared" si="14"/>
        <v>6951.0528002345227</v>
      </c>
    </row>
    <row r="65" spans="1:25" x14ac:dyDescent="0.25">
      <c r="A65" s="211">
        <f>'02-2022'!A71</f>
        <v>44595.499999999854</v>
      </c>
      <c r="B65" s="297">
        <v>380.25099999999998</v>
      </c>
      <c r="C65" s="297">
        <v>21466.811505000001</v>
      </c>
      <c r="D65" s="365">
        <v>0</v>
      </c>
      <c r="E65" s="366">
        <v>0</v>
      </c>
      <c r="F65" s="251">
        <f t="shared" si="2"/>
        <v>380.25099999999998</v>
      </c>
      <c r="G65" s="251">
        <f t="shared" si="3"/>
        <v>21466.811505000001</v>
      </c>
      <c r="H65" s="227">
        <f>'02-2022'!P71</f>
        <v>0</v>
      </c>
      <c r="I65" s="330">
        <f t="shared" si="4"/>
        <v>380.25099999999998</v>
      </c>
      <c r="J65" s="326">
        <f t="shared" si="5"/>
        <v>56.454319659908855</v>
      </c>
      <c r="K65" s="364">
        <v>6.46</v>
      </c>
      <c r="L65" s="331">
        <f t="shared" si="6"/>
        <v>75.283999999999992</v>
      </c>
      <c r="M65" s="326">
        <f t="shared" si="15"/>
        <v>67.578512056444737</v>
      </c>
      <c r="N65" s="326">
        <f t="shared" si="16"/>
        <v>0</v>
      </c>
      <c r="O65" s="326">
        <f t="shared" si="17"/>
        <v>24.246213870338199</v>
      </c>
      <c r="P65" s="326">
        <f t="shared" si="18"/>
        <v>31.273195648653378</v>
      </c>
      <c r="Q65" s="326">
        <f t="shared" si="19"/>
        <v>29.804407428063289</v>
      </c>
      <c r="R65" s="326">
        <f t="shared" si="7"/>
        <v>75.283999999999992</v>
      </c>
      <c r="S65" s="326">
        <f t="shared" si="8"/>
        <v>0</v>
      </c>
      <c r="T65" s="422">
        <f t="shared" si="9"/>
        <v>100</v>
      </c>
      <c r="U65" s="425">
        <f t="shared" si="10"/>
        <v>0</v>
      </c>
      <c r="V65" s="326">
        <f t="shared" si="11"/>
        <v>31.273195648653378</v>
      </c>
      <c r="W65" s="326">
        <f t="shared" si="12"/>
        <v>25.181124011255477</v>
      </c>
      <c r="X65" s="422">
        <f t="shared" si="13"/>
        <v>280.25099999999998</v>
      </c>
      <c r="Y65" s="425">
        <f t="shared" si="14"/>
        <v>7057.0351852783579</v>
      </c>
    </row>
    <row r="66" spans="1:25" x14ac:dyDescent="0.25">
      <c r="A66" s="211">
        <f>'02-2022'!A72</f>
        <v>44595.541666666519</v>
      </c>
      <c r="B66" s="297">
        <v>371.13</v>
      </c>
      <c r="C66" s="297">
        <v>20391.158510000001</v>
      </c>
      <c r="D66" s="365">
        <v>0</v>
      </c>
      <c r="E66" s="366">
        <v>0</v>
      </c>
      <c r="F66" s="251">
        <f t="shared" si="2"/>
        <v>371.13</v>
      </c>
      <c r="G66" s="251">
        <f t="shared" si="3"/>
        <v>20391.158510000001</v>
      </c>
      <c r="H66" s="227">
        <f>'02-2022'!P72</f>
        <v>0</v>
      </c>
      <c r="I66" s="330">
        <f t="shared" si="4"/>
        <v>371.13</v>
      </c>
      <c r="J66" s="326">
        <f t="shared" si="5"/>
        <v>54.943438983644548</v>
      </c>
      <c r="K66" s="364">
        <v>6.46</v>
      </c>
      <c r="L66" s="331">
        <f t="shared" si="6"/>
        <v>75.283999999999992</v>
      </c>
      <c r="M66" s="326">
        <f t="shared" si="15"/>
        <v>67.578512056444737</v>
      </c>
      <c r="N66" s="326">
        <f t="shared" si="16"/>
        <v>0</v>
      </c>
      <c r="O66" s="326">
        <f t="shared" si="17"/>
        <v>24.246213870338199</v>
      </c>
      <c r="P66" s="326">
        <f t="shared" si="18"/>
        <v>31.273195648653378</v>
      </c>
      <c r="Q66" s="326">
        <f t="shared" si="19"/>
        <v>29.804407428063289</v>
      </c>
      <c r="R66" s="326">
        <f t="shared" si="7"/>
        <v>75.283999999999992</v>
      </c>
      <c r="S66" s="326">
        <f t="shared" si="8"/>
        <v>0</v>
      </c>
      <c r="T66" s="422">
        <f t="shared" si="9"/>
        <v>100</v>
      </c>
      <c r="U66" s="425">
        <f t="shared" si="10"/>
        <v>0</v>
      </c>
      <c r="V66" s="326">
        <f t="shared" si="11"/>
        <v>31.273195648653378</v>
      </c>
      <c r="W66" s="326">
        <f t="shared" si="12"/>
        <v>23.67024333499117</v>
      </c>
      <c r="X66" s="422">
        <f t="shared" si="13"/>
        <v>271.13</v>
      </c>
      <c r="Y66" s="425">
        <f t="shared" si="14"/>
        <v>6417.7130754161562</v>
      </c>
    </row>
    <row r="67" spans="1:25" x14ac:dyDescent="0.25">
      <c r="A67" s="211">
        <f>'02-2022'!A73</f>
        <v>44595.583333333183</v>
      </c>
      <c r="B67" s="297">
        <v>372.82100000000003</v>
      </c>
      <c r="C67" s="297">
        <v>20700.195542000001</v>
      </c>
      <c r="D67" s="365">
        <v>0</v>
      </c>
      <c r="E67" s="366">
        <v>0</v>
      </c>
      <c r="F67" s="251">
        <f t="shared" si="2"/>
        <v>372.82100000000003</v>
      </c>
      <c r="G67" s="251">
        <f t="shared" si="3"/>
        <v>20700.195542000001</v>
      </c>
      <c r="H67" s="227">
        <f>'02-2022'!P73</f>
        <v>0</v>
      </c>
      <c r="I67" s="330">
        <f t="shared" si="4"/>
        <v>372.82100000000003</v>
      </c>
      <c r="J67" s="326">
        <f t="shared" si="5"/>
        <v>55.523147950356872</v>
      </c>
      <c r="K67" s="364">
        <v>6.46</v>
      </c>
      <c r="L67" s="331">
        <f t="shared" si="6"/>
        <v>75.283999999999992</v>
      </c>
      <c r="M67" s="326">
        <f t="shared" si="15"/>
        <v>67.578512056444737</v>
      </c>
      <c r="N67" s="326">
        <f t="shared" si="16"/>
        <v>0</v>
      </c>
      <c r="O67" s="326">
        <f t="shared" si="17"/>
        <v>24.246213870338199</v>
      </c>
      <c r="P67" s="326">
        <f t="shared" si="18"/>
        <v>31.273195648653378</v>
      </c>
      <c r="Q67" s="326">
        <f t="shared" si="19"/>
        <v>29.804407428063289</v>
      </c>
      <c r="R67" s="326">
        <f t="shared" si="7"/>
        <v>75.283999999999992</v>
      </c>
      <c r="S67" s="326">
        <f t="shared" si="8"/>
        <v>0</v>
      </c>
      <c r="T67" s="422">
        <f t="shared" si="9"/>
        <v>100</v>
      </c>
      <c r="U67" s="425">
        <f t="shared" si="10"/>
        <v>0</v>
      </c>
      <c r="V67" s="326">
        <f t="shared" si="11"/>
        <v>31.273195648653378</v>
      </c>
      <c r="W67" s="326">
        <f t="shared" si="12"/>
        <v>24.249952301703495</v>
      </c>
      <c r="X67" s="422">
        <f t="shared" si="13"/>
        <v>272.82100000000003</v>
      </c>
      <c r="Y67" s="425">
        <f t="shared" si="14"/>
        <v>6615.8962369030496</v>
      </c>
    </row>
    <row r="68" spans="1:25" x14ac:dyDescent="0.25">
      <c r="A68" s="211">
        <f>'02-2022'!A74</f>
        <v>44595.624999999847</v>
      </c>
      <c r="B68" s="297">
        <v>386.298</v>
      </c>
      <c r="C68" s="297">
        <v>20999.735288</v>
      </c>
      <c r="D68" s="365">
        <v>0</v>
      </c>
      <c r="E68" s="366">
        <v>0</v>
      </c>
      <c r="F68" s="251">
        <f t="shared" si="2"/>
        <v>386.298</v>
      </c>
      <c r="G68" s="251">
        <f t="shared" si="3"/>
        <v>20999.735288</v>
      </c>
      <c r="H68" s="227">
        <f>'02-2022'!P74</f>
        <v>0</v>
      </c>
      <c r="I68" s="330">
        <f t="shared" si="4"/>
        <v>386.298</v>
      </c>
      <c r="J68" s="326">
        <f t="shared" si="5"/>
        <v>54.361491097546455</v>
      </c>
      <c r="K68" s="364">
        <v>6.46</v>
      </c>
      <c r="L68" s="331">
        <f t="shared" si="6"/>
        <v>75.283999999999992</v>
      </c>
      <c r="M68" s="326">
        <f t="shared" si="15"/>
        <v>67.578512056444737</v>
      </c>
      <c r="N68" s="326">
        <f t="shared" si="16"/>
        <v>0</v>
      </c>
      <c r="O68" s="326">
        <f t="shared" si="17"/>
        <v>24.246213870338199</v>
      </c>
      <c r="P68" s="326">
        <f t="shared" si="18"/>
        <v>31.273195648653378</v>
      </c>
      <c r="Q68" s="326">
        <f t="shared" si="19"/>
        <v>29.804407428063289</v>
      </c>
      <c r="R68" s="326">
        <f t="shared" si="7"/>
        <v>75.283999999999992</v>
      </c>
      <c r="S68" s="326">
        <f t="shared" si="8"/>
        <v>0</v>
      </c>
      <c r="T68" s="422">
        <f t="shared" si="9"/>
        <v>100</v>
      </c>
      <c r="U68" s="425">
        <f t="shared" si="10"/>
        <v>0</v>
      </c>
      <c r="V68" s="326">
        <f t="shared" si="11"/>
        <v>31.273195648653378</v>
      </c>
      <c r="W68" s="326">
        <f t="shared" si="12"/>
        <v>23.088295448893078</v>
      </c>
      <c r="X68" s="422">
        <f t="shared" si="13"/>
        <v>286.298</v>
      </c>
      <c r="Y68" s="425">
        <f t="shared" si="14"/>
        <v>6610.1328104271906</v>
      </c>
    </row>
    <row r="69" spans="1:25" x14ac:dyDescent="0.25">
      <c r="A69" s="211">
        <f>'02-2022'!A75</f>
        <v>44595.666666666511</v>
      </c>
      <c r="B69" s="297">
        <v>376.38900000000001</v>
      </c>
      <c r="C69" s="297">
        <v>20005.558849000001</v>
      </c>
      <c r="D69" s="365">
        <v>0</v>
      </c>
      <c r="E69" s="366">
        <v>0</v>
      </c>
      <c r="F69" s="251">
        <f t="shared" si="2"/>
        <v>376.38900000000001</v>
      </c>
      <c r="G69" s="251">
        <f t="shared" si="3"/>
        <v>20005.558849000001</v>
      </c>
      <c r="H69" s="227">
        <f>'02-2022'!P75</f>
        <v>0</v>
      </c>
      <c r="I69" s="330">
        <f t="shared" si="4"/>
        <v>376.38900000000001</v>
      </c>
      <c r="J69" s="326">
        <f t="shared" si="5"/>
        <v>53.151284572609718</v>
      </c>
      <c r="K69" s="364">
        <v>6.46</v>
      </c>
      <c r="L69" s="331">
        <f t="shared" si="6"/>
        <v>75.283999999999992</v>
      </c>
      <c r="M69" s="326">
        <f t="shared" si="15"/>
        <v>67.578512056444737</v>
      </c>
      <c r="N69" s="326">
        <f t="shared" si="16"/>
        <v>0</v>
      </c>
      <c r="O69" s="326">
        <f t="shared" si="17"/>
        <v>24.246213870338199</v>
      </c>
      <c r="P69" s="326">
        <f t="shared" si="18"/>
        <v>31.273195648653378</v>
      </c>
      <c r="Q69" s="326">
        <f t="shared" si="19"/>
        <v>29.804407428063289</v>
      </c>
      <c r="R69" s="326">
        <f t="shared" si="7"/>
        <v>75.283999999999992</v>
      </c>
      <c r="S69" s="326">
        <f t="shared" si="8"/>
        <v>0</v>
      </c>
      <c r="T69" s="422">
        <f t="shared" si="9"/>
        <v>100</v>
      </c>
      <c r="U69" s="425">
        <f t="shared" si="10"/>
        <v>0</v>
      </c>
      <c r="V69" s="326">
        <f t="shared" si="11"/>
        <v>31.273195648653378</v>
      </c>
      <c r="W69" s="326">
        <f t="shared" si="12"/>
        <v>21.878088923956341</v>
      </c>
      <c r="X69" s="422">
        <f t="shared" si="13"/>
        <v>276.38900000000001</v>
      </c>
      <c r="Y69" s="425">
        <f t="shared" si="14"/>
        <v>6046.8631196033693</v>
      </c>
    </row>
    <row r="70" spans="1:25" x14ac:dyDescent="0.25">
      <c r="A70" s="211">
        <f>'02-2022'!A76</f>
        <v>44595.708333333176</v>
      </c>
      <c r="B70" s="297">
        <v>371.01500000000004</v>
      </c>
      <c r="C70" s="297">
        <v>20112.610914999997</v>
      </c>
      <c r="D70" s="365">
        <v>0</v>
      </c>
      <c r="E70" s="366">
        <v>0</v>
      </c>
      <c r="F70" s="251">
        <f t="shared" si="2"/>
        <v>371.01500000000004</v>
      </c>
      <c r="G70" s="251">
        <f t="shared" si="3"/>
        <v>20112.610914999997</v>
      </c>
      <c r="H70" s="227">
        <f>'02-2022'!P76</f>
        <v>0</v>
      </c>
      <c r="I70" s="330">
        <f t="shared" si="4"/>
        <v>371.01500000000004</v>
      </c>
      <c r="J70" s="326">
        <f t="shared" si="5"/>
        <v>54.209697492015131</v>
      </c>
      <c r="K70" s="364">
        <v>6.46</v>
      </c>
      <c r="L70" s="331">
        <f t="shared" si="6"/>
        <v>75.283999999999992</v>
      </c>
      <c r="M70" s="326">
        <f t="shared" si="15"/>
        <v>67.578512056444737</v>
      </c>
      <c r="N70" s="326">
        <f t="shared" si="16"/>
        <v>0</v>
      </c>
      <c r="O70" s="326">
        <f t="shared" si="17"/>
        <v>24.246213870338199</v>
      </c>
      <c r="P70" s="326">
        <f t="shared" si="18"/>
        <v>31.273195648653378</v>
      </c>
      <c r="Q70" s="326">
        <f t="shared" si="19"/>
        <v>29.804407428063289</v>
      </c>
      <c r="R70" s="326">
        <f t="shared" si="7"/>
        <v>75.283999999999992</v>
      </c>
      <c r="S70" s="326">
        <f t="shared" si="8"/>
        <v>0</v>
      </c>
      <c r="T70" s="422">
        <f t="shared" si="9"/>
        <v>100</v>
      </c>
      <c r="U70" s="425">
        <f t="shared" si="10"/>
        <v>0</v>
      </c>
      <c r="V70" s="326">
        <f t="shared" si="11"/>
        <v>31.273195648653378</v>
      </c>
      <c r="W70" s="326">
        <f t="shared" si="12"/>
        <v>22.936501843361754</v>
      </c>
      <c r="X70" s="422">
        <f t="shared" si="13"/>
        <v>271.01500000000004</v>
      </c>
      <c r="Y70" s="425">
        <f t="shared" si="14"/>
        <v>6216.1360470786867</v>
      </c>
    </row>
    <row r="71" spans="1:25" x14ac:dyDescent="0.25">
      <c r="A71" s="211">
        <f>'02-2022'!A77</f>
        <v>44595.74999999984</v>
      </c>
      <c r="B71" s="297">
        <v>386.851</v>
      </c>
      <c r="C71" s="297">
        <v>23439.985013000001</v>
      </c>
      <c r="D71" s="365">
        <v>0</v>
      </c>
      <c r="E71" s="366">
        <v>0</v>
      </c>
      <c r="F71" s="251">
        <f t="shared" ref="F71:F134" si="20">B71-D71</f>
        <v>386.851</v>
      </c>
      <c r="G71" s="251">
        <f t="shared" ref="G71:G134" si="21">C71-E71</f>
        <v>23439.985013000001</v>
      </c>
      <c r="H71" s="227">
        <f>'02-2022'!P77</f>
        <v>0</v>
      </c>
      <c r="I71" s="330">
        <f t="shared" ref="I71:I134" si="22">F71-H71</f>
        <v>386.851</v>
      </c>
      <c r="J71" s="326">
        <f t="shared" ref="J71:J134" si="23">IF(F71&gt;0,G71/F71,0)</f>
        <v>60.5917653385929</v>
      </c>
      <c r="K71" s="364">
        <v>6.46</v>
      </c>
      <c r="L71" s="331">
        <f t="shared" ref="L71:L134" si="24">IF(AND(MONTH($A$2)&gt;5,MONTH($A$2)&lt;9),(K71*10800)/1000,(K71*10400)/1000)+8.1</f>
        <v>75.283999999999992</v>
      </c>
      <c r="M71" s="326">
        <f t="shared" si="15"/>
        <v>67.578512056444737</v>
      </c>
      <c r="N71" s="326">
        <f t="shared" si="16"/>
        <v>0</v>
      </c>
      <c r="O71" s="326">
        <f t="shared" si="17"/>
        <v>24.246213870338199</v>
      </c>
      <c r="P71" s="326">
        <f t="shared" si="18"/>
        <v>31.273195648653378</v>
      </c>
      <c r="Q71" s="326">
        <f t="shared" si="19"/>
        <v>29.804407428063289</v>
      </c>
      <c r="R71" s="326">
        <f t="shared" ref="R71:R134" si="25">MAX(L71:Q71)</f>
        <v>75.283999999999992</v>
      </c>
      <c r="S71" s="326">
        <f t="shared" ref="S71:S134" si="26">IF(J71&gt;R71,J71-R71,0)</f>
        <v>0</v>
      </c>
      <c r="T71" s="422">
        <f t="shared" ref="T71:T134" si="27">IF(I71&gt;=100, 100, I71)</f>
        <v>100</v>
      </c>
      <c r="U71" s="425">
        <f t="shared" ref="U71:U134" si="28">IF(S71&lt;&gt;" ",S71*T71,0)</f>
        <v>0</v>
      </c>
      <c r="V71" s="326">
        <f t="shared" ref="V71:V134" si="29">MAX(N71:Q71)</f>
        <v>31.273195648653378</v>
      </c>
      <c r="W71" s="326">
        <f t="shared" ref="W71:W134" si="30">IF((J71-V71)&gt;0,J71-V71,0)</f>
        <v>29.318569689939523</v>
      </c>
      <c r="X71" s="422">
        <f t="shared" ref="X71:X134" si="31">IF(U71&lt;&gt;" ",I71-T71,0)</f>
        <v>286.851</v>
      </c>
      <c r="Y71" s="425">
        <f t="shared" ref="Y71:Y134" si="32">IF(W71&lt;&gt;" ",W71*X71,0)</f>
        <v>8410.0610341288411</v>
      </c>
    </row>
    <row r="72" spans="1:25" x14ac:dyDescent="0.25">
      <c r="A72" s="211">
        <f>'02-2022'!A78</f>
        <v>44595.791666666504</v>
      </c>
      <c r="B72" s="297">
        <v>429.66099999999994</v>
      </c>
      <c r="C72" s="297">
        <v>23687.309662</v>
      </c>
      <c r="D72" s="365">
        <v>0</v>
      </c>
      <c r="E72" s="366">
        <v>0</v>
      </c>
      <c r="F72" s="251">
        <f t="shared" si="20"/>
        <v>429.66099999999994</v>
      </c>
      <c r="G72" s="251">
        <f t="shared" si="21"/>
        <v>23687.309662</v>
      </c>
      <c r="H72" s="227">
        <f>'02-2022'!P78</f>
        <v>0</v>
      </c>
      <c r="I72" s="330">
        <f t="shared" si="22"/>
        <v>429.66099999999994</v>
      </c>
      <c r="J72" s="326">
        <f t="shared" si="23"/>
        <v>55.130229790462721</v>
      </c>
      <c r="K72" s="364">
        <v>6.46</v>
      </c>
      <c r="L72" s="331">
        <f t="shared" si="24"/>
        <v>75.283999999999992</v>
      </c>
      <c r="M72" s="326">
        <f t="shared" ref="M72:M135" si="33">M71</f>
        <v>67.578512056444737</v>
      </c>
      <c r="N72" s="326">
        <f t="shared" ref="N72:N135" si="34">N71</f>
        <v>0</v>
      </c>
      <c r="O72" s="326">
        <f t="shared" ref="O72:O135" si="35">O71</f>
        <v>24.246213870338199</v>
      </c>
      <c r="P72" s="326">
        <f t="shared" ref="P72:P135" si="36">P71</f>
        <v>31.273195648653378</v>
      </c>
      <c r="Q72" s="326">
        <f t="shared" ref="Q72:Q135" si="37">Q71</f>
        <v>29.804407428063289</v>
      </c>
      <c r="R72" s="326">
        <f t="shared" si="25"/>
        <v>75.283999999999992</v>
      </c>
      <c r="S72" s="326">
        <f t="shared" si="26"/>
        <v>0</v>
      </c>
      <c r="T72" s="422">
        <f t="shared" si="27"/>
        <v>100</v>
      </c>
      <c r="U72" s="425">
        <f t="shared" si="28"/>
        <v>0</v>
      </c>
      <c r="V72" s="326">
        <f t="shared" si="29"/>
        <v>31.273195648653378</v>
      </c>
      <c r="W72" s="326">
        <f t="shared" si="30"/>
        <v>23.857034141809343</v>
      </c>
      <c r="X72" s="422">
        <f t="shared" si="31"/>
        <v>329.66099999999994</v>
      </c>
      <c r="Y72" s="425">
        <f t="shared" si="32"/>
        <v>7864.7337322230087</v>
      </c>
    </row>
    <row r="73" spans="1:25" x14ac:dyDescent="0.25">
      <c r="A73" s="211">
        <f>'02-2022'!A79</f>
        <v>44595.833333333168</v>
      </c>
      <c r="B73" s="297">
        <v>437.01099999999997</v>
      </c>
      <c r="C73" s="297">
        <v>23733.429255999999</v>
      </c>
      <c r="D73" s="365">
        <v>0</v>
      </c>
      <c r="E73" s="366">
        <v>0</v>
      </c>
      <c r="F73" s="251">
        <f t="shared" si="20"/>
        <v>437.01099999999997</v>
      </c>
      <c r="G73" s="251">
        <f t="shared" si="21"/>
        <v>23733.429255999999</v>
      </c>
      <c r="H73" s="227">
        <f>'02-2022'!P79</f>
        <v>0</v>
      </c>
      <c r="I73" s="330">
        <f t="shared" si="22"/>
        <v>437.01099999999997</v>
      </c>
      <c r="J73" s="326">
        <f t="shared" si="23"/>
        <v>54.308539730121211</v>
      </c>
      <c r="K73" s="364">
        <v>6.46</v>
      </c>
      <c r="L73" s="331">
        <f t="shared" si="24"/>
        <v>75.283999999999992</v>
      </c>
      <c r="M73" s="326">
        <f t="shared" si="33"/>
        <v>67.578512056444737</v>
      </c>
      <c r="N73" s="326">
        <f t="shared" si="34"/>
        <v>0</v>
      </c>
      <c r="O73" s="326">
        <f t="shared" si="35"/>
        <v>24.246213870338199</v>
      </c>
      <c r="P73" s="326">
        <f t="shared" si="36"/>
        <v>31.273195648653378</v>
      </c>
      <c r="Q73" s="326">
        <f t="shared" si="37"/>
        <v>29.804407428063289</v>
      </c>
      <c r="R73" s="326">
        <f t="shared" si="25"/>
        <v>75.283999999999992</v>
      </c>
      <c r="S73" s="326">
        <f t="shared" si="26"/>
        <v>0</v>
      </c>
      <c r="T73" s="422">
        <f t="shared" si="27"/>
        <v>100</v>
      </c>
      <c r="U73" s="425">
        <f t="shared" si="28"/>
        <v>0</v>
      </c>
      <c r="V73" s="326">
        <f t="shared" si="29"/>
        <v>31.273195648653378</v>
      </c>
      <c r="W73" s="326">
        <f t="shared" si="30"/>
        <v>23.035344081467834</v>
      </c>
      <c r="X73" s="422">
        <f t="shared" si="31"/>
        <v>337.01099999999997</v>
      </c>
      <c r="Y73" s="425">
        <f t="shared" si="32"/>
        <v>7763.1643442395552</v>
      </c>
    </row>
    <row r="74" spans="1:25" x14ac:dyDescent="0.25">
      <c r="A74" s="211">
        <f>'02-2022'!A80</f>
        <v>44595.874999999833</v>
      </c>
      <c r="B74" s="297">
        <v>440.52600000000001</v>
      </c>
      <c r="C74" s="297">
        <v>24089.930187999998</v>
      </c>
      <c r="D74" s="365">
        <v>0</v>
      </c>
      <c r="E74" s="366">
        <v>0</v>
      </c>
      <c r="F74" s="251">
        <f t="shared" si="20"/>
        <v>440.52600000000001</v>
      </c>
      <c r="G74" s="251">
        <f t="shared" si="21"/>
        <v>24089.930187999998</v>
      </c>
      <c r="H74" s="227">
        <f>'02-2022'!P80</f>
        <v>0</v>
      </c>
      <c r="I74" s="330">
        <f t="shared" si="22"/>
        <v>440.52600000000001</v>
      </c>
      <c r="J74" s="326">
        <f t="shared" si="23"/>
        <v>54.684468539881863</v>
      </c>
      <c r="K74" s="364">
        <v>6.46</v>
      </c>
      <c r="L74" s="331">
        <f t="shared" si="24"/>
        <v>75.283999999999992</v>
      </c>
      <c r="M74" s="326">
        <f t="shared" si="33"/>
        <v>67.578512056444737</v>
      </c>
      <c r="N74" s="326">
        <f t="shared" si="34"/>
        <v>0</v>
      </c>
      <c r="O74" s="326">
        <f t="shared" si="35"/>
        <v>24.246213870338199</v>
      </c>
      <c r="P74" s="326">
        <f t="shared" si="36"/>
        <v>31.273195648653378</v>
      </c>
      <c r="Q74" s="326">
        <f t="shared" si="37"/>
        <v>29.804407428063289</v>
      </c>
      <c r="R74" s="326">
        <f t="shared" si="25"/>
        <v>75.283999999999992</v>
      </c>
      <c r="S74" s="326">
        <f t="shared" si="26"/>
        <v>0</v>
      </c>
      <c r="T74" s="422">
        <f t="shared" si="27"/>
        <v>100</v>
      </c>
      <c r="U74" s="425">
        <f t="shared" si="28"/>
        <v>0</v>
      </c>
      <c r="V74" s="326">
        <f t="shared" si="29"/>
        <v>31.273195648653378</v>
      </c>
      <c r="W74" s="326">
        <f t="shared" si="30"/>
        <v>23.411272891228485</v>
      </c>
      <c r="X74" s="422">
        <f t="shared" si="31"/>
        <v>340.52600000000001</v>
      </c>
      <c r="Y74" s="425">
        <f t="shared" si="32"/>
        <v>7972.1471125584712</v>
      </c>
    </row>
    <row r="75" spans="1:25" x14ac:dyDescent="0.25">
      <c r="A75" s="211">
        <f>'02-2022'!A81</f>
        <v>44595.916666666497</v>
      </c>
      <c r="B75" s="297">
        <v>422.488</v>
      </c>
      <c r="C75" s="297">
        <v>23138.798068</v>
      </c>
      <c r="D75" s="365">
        <v>0</v>
      </c>
      <c r="E75" s="366">
        <v>0</v>
      </c>
      <c r="F75" s="251">
        <f t="shared" si="20"/>
        <v>422.488</v>
      </c>
      <c r="G75" s="251">
        <f t="shared" si="21"/>
        <v>23138.798068</v>
      </c>
      <c r="H75" s="227">
        <f>'02-2022'!P81</f>
        <v>0</v>
      </c>
      <c r="I75" s="330">
        <f t="shared" si="22"/>
        <v>422.488</v>
      </c>
      <c r="J75" s="326">
        <f t="shared" si="23"/>
        <v>54.767941498930149</v>
      </c>
      <c r="K75" s="364">
        <v>6.46</v>
      </c>
      <c r="L75" s="331">
        <f t="shared" si="24"/>
        <v>75.283999999999992</v>
      </c>
      <c r="M75" s="326">
        <f t="shared" si="33"/>
        <v>67.578512056444737</v>
      </c>
      <c r="N75" s="326">
        <f t="shared" si="34"/>
        <v>0</v>
      </c>
      <c r="O75" s="326">
        <f t="shared" si="35"/>
        <v>24.246213870338199</v>
      </c>
      <c r="P75" s="326">
        <f t="shared" si="36"/>
        <v>31.273195648653378</v>
      </c>
      <c r="Q75" s="326">
        <f t="shared" si="37"/>
        <v>29.804407428063289</v>
      </c>
      <c r="R75" s="326">
        <f t="shared" si="25"/>
        <v>75.283999999999992</v>
      </c>
      <c r="S75" s="326">
        <f t="shared" si="26"/>
        <v>0</v>
      </c>
      <c r="T75" s="422">
        <f t="shared" si="27"/>
        <v>100</v>
      </c>
      <c r="U75" s="425">
        <f t="shared" si="28"/>
        <v>0</v>
      </c>
      <c r="V75" s="326">
        <f t="shared" si="29"/>
        <v>31.273195648653378</v>
      </c>
      <c r="W75" s="326">
        <f t="shared" si="30"/>
        <v>23.494745850276772</v>
      </c>
      <c r="X75" s="422">
        <f t="shared" si="31"/>
        <v>322.488</v>
      </c>
      <c r="Y75" s="425">
        <f t="shared" si="32"/>
        <v>7576.7735997640557</v>
      </c>
    </row>
    <row r="76" spans="1:25" x14ac:dyDescent="0.25">
      <c r="A76" s="211">
        <f>'02-2022'!A82</f>
        <v>44595.958333333161</v>
      </c>
      <c r="B76" s="297">
        <v>431.42399999999998</v>
      </c>
      <c r="C76" s="297">
        <v>21433.522885999999</v>
      </c>
      <c r="D76" s="365">
        <v>0</v>
      </c>
      <c r="E76" s="366">
        <v>0</v>
      </c>
      <c r="F76" s="251">
        <f t="shared" si="20"/>
        <v>431.42399999999998</v>
      </c>
      <c r="G76" s="251">
        <f t="shared" si="21"/>
        <v>21433.522885999999</v>
      </c>
      <c r="H76" s="227">
        <f>'02-2022'!P82</f>
        <v>0</v>
      </c>
      <c r="I76" s="330">
        <f t="shared" si="22"/>
        <v>431.42399999999998</v>
      </c>
      <c r="J76" s="326">
        <f t="shared" si="23"/>
        <v>49.680877480158728</v>
      </c>
      <c r="K76" s="364">
        <v>6.46</v>
      </c>
      <c r="L76" s="331">
        <f t="shared" si="24"/>
        <v>75.283999999999992</v>
      </c>
      <c r="M76" s="326">
        <f t="shared" si="33"/>
        <v>67.578512056444737</v>
      </c>
      <c r="N76" s="326">
        <f t="shared" si="34"/>
        <v>0</v>
      </c>
      <c r="O76" s="326">
        <f t="shared" si="35"/>
        <v>24.246213870338199</v>
      </c>
      <c r="P76" s="326">
        <f t="shared" si="36"/>
        <v>31.273195648653378</v>
      </c>
      <c r="Q76" s="326">
        <f t="shared" si="37"/>
        <v>29.804407428063289</v>
      </c>
      <c r="R76" s="326">
        <f t="shared" si="25"/>
        <v>75.283999999999992</v>
      </c>
      <c r="S76" s="326">
        <f t="shared" si="26"/>
        <v>0</v>
      </c>
      <c r="T76" s="422">
        <f t="shared" si="27"/>
        <v>100</v>
      </c>
      <c r="U76" s="425">
        <f t="shared" si="28"/>
        <v>0</v>
      </c>
      <c r="V76" s="326">
        <f t="shared" si="29"/>
        <v>31.273195648653378</v>
      </c>
      <c r="W76" s="326">
        <f t="shared" si="30"/>
        <v>18.40768183150535</v>
      </c>
      <c r="X76" s="422">
        <f t="shared" si="31"/>
        <v>331.42399999999998</v>
      </c>
      <c r="Y76" s="425">
        <f t="shared" si="32"/>
        <v>6100.7475433248292</v>
      </c>
    </row>
    <row r="77" spans="1:25" x14ac:dyDescent="0.25">
      <c r="A77" s="211">
        <f>'02-2022'!A83</f>
        <v>44595.999999999825</v>
      </c>
      <c r="B77" s="297">
        <v>400.86800000000005</v>
      </c>
      <c r="C77" s="297">
        <v>18947.62126</v>
      </c>
      <c r="D77" s="365">
        <v>0</v>
      </c>
      <c r="E77" s="366">
        <v>0</v>
      </c>
      <c r="F77" s="251">
        <f t="shared" si="20"/>
        <v>400.86800000000005</v>
      </c>
      <c r="G77" s="251">
        <f t="shared" si="21"/>
        <v>18947.62126</v>
      </c>
      <c r="H77" s="227">
        <f>'02-2022'!P83</f>
        <v>0</v>
      </c>
      <c r="I77" s="330">
        <f t="shared" si="22"/>
        <v>400.86800000000005</v>
      </c>
      <c r="J77" s="326">
        <f t="shared" si="23"/>
        <v>47.266484877815138</v>
      </c>
      <c r="K77" s="364">
        <v>6.46</v>
      </c>
      <c r="L77" s="331">
        <f t="shared" si="24"/>
        <v>75.283999999999992</v>
      </c>
      <c r="M77" s="326">
        <f t="shared" si="33"/>
        <v>67.578512056444737</v>
      </c>
      <c r="N77" s="326">
        <f t="shared" si="34"/>
        <v>0</v>
      </c>
      <c r="O77" s="326">
        <f t="shared" si="35"/>
        <v>24.246213870338199</v>
      </c>
      <c r="P77" s="326">
        <f t="shared" si="36"/>
        <v>31.273195648653378</v>
      </c>
      <c r="Q77" s="326">
        <f t="shared" si="37"/>
        <v>29.804407428063289</v>
      </c>
      <c r="R77" s="326">
        <f t="shared" si="25"/>
        <v>75.283999999999992</v>
      </c>
      <c r="S77" s="326">
        <f t="shared" si="26"/>
        <v>0</v>
      </c>
      <c r="T77" s="422">
        <f t="shared" si="27"/>
        <v>100</v>
      </c>
      <c r="U77" s="425">
        <f t="shared" si="28"/>
        <v>0</v>
      </c>
      <c r="V77" s="326">
        <f t="shared" si="29"/>
        <v>31.273195648653378</v>
      </c>
      <c r="W77" s="326">
        <f t="shared" si="30"/>
        <v>15.993289229161761</v>
      </c>
      <c r="X77" s="422">
        <f t="shared" si="31"/>
        <v>300.86800000000005</v>
      </c>
      <c r="Y77" s="425">
        <f t="shared" si="32"/>
        <v>4811.8689437994417</v>
      </c>
    </row>
    <row r="78" spans="1:25" x14ac:dyDescent="0.25">
      <c r="A78" s="211">
        <f>'02-2022'!A84</f>
        <v>44596.04166666649</v>
      </c>
      <c r="B78" s="297">
        <v>406.10599999999999</v>
      </c>
      <c r="C78" s="297">
        <v>17559.70336</v>
      </c>
      <c r="D78" s="365">
        <v>0</v>
      </c>
      <c r="E78" s="366">
        <v>0</v>
      </c>
      <c r="F78" s="251">
        <f t="shared" si="20"/>
        <v>406.10599999999999</v>
      </c>
      <c r="G78" s="251">
        <f t="shared" si="21"/>
        <v>17559.70336</v>
      </c>
      <c r="H78" s="227">
        <f>'02-2022'!P84</f>
        <v>0</v>
      </c>
      <c r="I78" s="330">
        <f t="shared" si="22"/>
        <v>406.10599999999999</v>
      </c>
      <c r="J78" s="326">
        <f t="shared" si="23"/>
        <v>43.239211831393774</v>
      </c>
      <c r="K78" s="364">
        <v>5.92</v>
      </c>
      <c r="L78" s="331">
        <f t="shared" si="24"/>
        <v>69.667999999999992</v>
      </c>
      <c r="M78" s="326">
        <f t="shared" si="33"/>
        <v>67.578512056444737</v>
      </c>
      <c r="N78" s="326">
        <f t="shared" si="34"/>
        <v>0</v>
      </c>
      <c r="O78" s="326">
        <f t="shared" si="35"/>
        <v>24.246213870338199</v>
      </c>
      <c r="P78" s="326">
        <f t="shared" si="36"/>
        <v>31.273195648653378</v>
      </c>
      <c r="Q78" s="326">
        <f t="shared" si="37"/>
        <v>29.804407428063289</v>
      </c>
      <c r="R78" s="326">
        <f t="shared" si="25"/>
        <v>69.667999999999992</v>
      </c>
      <c r="S78" s="326">
        <f t="shared" si="26"/>
        <v>0</v>
      </c>
      <c r="T78" s="422">
        <f t="shared" si="27"/>
        <v>100</v>
      </c>
      <c r="U78" s="425">
        <f t="shared" si="28"/>
        <v>0</v>
      </c>
      <c r="V78" s="326">
        <f t="shared" si="29"/>
        <v>31.273195648653378</v>
      </c>
      <c r="W78" s="326">
        <f t="shared" si="30"/>
        <v>11.966016182740397</v>
      </c>
      <c r="X78" s="422">
        <f t="shared" si="31"/>
        <v>306.10599999999999</v>
      </c>
      <c r="Y78" s="425">
        <f t="shared" si="32"/>
        <v>3662.869349633932</v>
      </c>
    </row>
    <row r="79" spans="1:25" x14ac:dyDescent="0.25">
      <c r="A79" s="211">
        <f>'02-2022'!A85</f>
        <v>44596.083333333154</v>
      </c>
      <c r="B79" s="297">
        <v>400.60300000000001</v>
      </c>
      <c r="C79" s="297">
        <v>17286.579548000002</v>
      </c>
      <c r="D79" s="365">
        <v>0</v>
      </c>
      <c r="E79" s="366">
        <v>0</v>
      </c>
      <c r="F79" s="251">
        <f t="shared" si="20"/>
        <v>400.60300000000001</v>
      </c>
      <c r="G79" s="251">
        <f t="shared" si="21"/>
        <v>17286.579548000002</v>
      </c>
      <c r="H79" s="227">
        <f>'02-2022'!P85</f>
        <v>0</v>
      </c>
      <c r="I79" s="330">
        <f t="shared" si="22"/>
        <v>400.60300000000001</v>
      </c>
      <c r="J79" s="326">
        <f t="shared" si="23"/>
        <v>43.151398137308014</v>
      </c>
      <c r="K79" s="364">
        <v>5.92</v>
      </c>
      <c r="L79" s="331">
        <f t="shared" si="24"/>
        <v>69.667999999999992</v>
      </c>
      <c r="M79" s="326">
        <f t="shared" si="33"/>
        <v>67.578512056444737</v>
      </c>
      <c r="N79" s="326">
        <f t="shared" si="34"/>
        <v>0</v>
      </c>
      <c r="O79" s="326">
        <f t="shared" si="35"/>
        <v>24.246213870338199</v>
      </c>
      <c r="P79" s="326">
        <f t="shared" si="36"/>
        <v>31.273195648653378</v>
      </c>
      <c r="Q79" s="326">
        <f t="shared" si="37"/>
        <v>29.804407428063289</v>
      </c>
      <c r="R79" s="326">
        <f t="shared" si="25"/>
        <v>69.667999999999992</v>
      </c>
      <c r="S79" s="326">
        <f t="shared" si="26"/>
        <v>0</v>
      </c>
      <c r="T79" s="422">
        <f t="shared" si="27"/>
        <v>100</v>
      </c>
      <c r="U79" s="425">
        <f t="shared" si="28"/>
        <v>0</v>
      </c>
      <c r="V79" s="326">
        <f t="shared" si="29"/>
        <v>31.273195648653378</v>
      </c>
      <c r="W79" s="326">
        <f t="shared" si="30"/>
        <v>11.878202488654637</v>
      </c>
      <c r="X79" s="422">
        <f t="shared" si="31"/>
        <v>300.60300000000001</v>
      </c>
      <c r="Y79" s="425">
        <f t="shared" si="32"/>
        <v>3570.6233026970499</v>
      </c>
    </row>
    <row r="80" spans="1:25" x14ac:dyDescent="0.25">
      <c r="A80" s="211">
        <f>'02-2022'!A86</f>
        <v>44596.124999999818</v>
      </c>
      <c r="B80" s="297">
        <v>415.67700000000002</v>
      </c>
      <c r="C80" s="297">
        <v>17580.215006999999</v>
      </c>
      <c r="D80" s="365">
        <v>0</v>
      </c>
      <c r="E80" s="366">
        <v>0</v>
      </c>
      <c r="F80" s="251">
        <f t="shared" si="20"/>
        <v>415.67700000000002</v>
      </c>
      <c r="G80" s="251">
        <f t="shared" si="21"/>
        <v>17580.215006999999</v>
      </c>
      <c r="H80" s="227">
        <f>'02-2022'!P86</f>
        <v>0</v>
      </c>
      <c r="I80" s="330">
        <f t="shared" si="22"/>
        <v>415.67700000000002</v>
      </c>
      <c r="J80" s="326">
        <f t="shared" si="23"/>
        <v>42.2929702798086</v>
      </c>
      <c r="K80" s="364">
        <v>5.92</v>
      </c>
      <c r="L80" s="331">
        <f t="shared" si="24"/>
        <v>69.667999999999992</v>
      </c>
      <c r="M80" s="326">
        <f t="shared" si="33"/>
        <v>67.578512056444737</v>
      </c>
      <c r="N80" s="326">
        <f t="shared" si="34"/>
        <v>0</v>
      </c>
      <c r="O80" s="326">
        <f t="shared" si="35"/>
        <v>24.246213870338199</v>
      </c>
      <c r="P80" s="326">
        <f t="shared" si="36"/>
        <v>31.273195648653378</v>
      </c>
      <c r="Q80" s="326">
        <f t="shared" si="37"/>
        <v>29.804407428063289</v>
      </c>
      <c r="R80" s="326">
        <f t="shared" si="25"/>
        <v>69.667999999999992</v>
      </c>
      <c r="S80" s="326">
        <f t="shared" si="26"/>
        <v>0</v>
      </c>
      <c r="T80" s="422">
        <f t="shared" si="27"/>
        <v>100</v>
      </c>
      <c r="U80" s="425">
        <f t="shared" si="28"/>
        <v>0</v>
      </c>
      <c r="V80" s="326">
        <f t="shared" si="29"/>
        <v>31.273195648653378</v>
      </c>
      <c r="W80" s="326">
        <f t="shared" si="30"/>
        <v>11.019774631155222</v>
      </c>
      <c r="X80" s="422">
        <f t="shared" si="31"/>
        <v>315.67700000000002</v>
      </c>
      <c r="Y80" s="425">
        <f t="shared" si="32"/>
        <v>3478.6893962391873</v>
      </c>
    </row>
    <row r="81" spans="1:25" x14ac:dyDescent="0.25">
      <c r="A81" s="211">
        <f>'02-2022'!A87</f>
        <v>44596.166666666482</v>
      </c>
      <c r="B81" s="297">
        <v>418.31799999999998</v>
      </c>
      <c r="C81" s="297">
        <v>18072.226244000001</v>
      </c>
      <c r="D81" s="365">
        <v>0</v>
      </c>
      <c r="E81" s="366">
        <v>0</v>
      </c>
      <c r="F81" s="251">
        <f t="shared" si="20"/>
        <v>418.31799999999998</v>
      </c>
      <c r="G81" s="251">
        <f t="shared" si="21"/>
        <v>18072.226244000001</v>
      </c>
      <c r="H81" s="227">
        <f>'02-2022'!P87</f>
        <v>0</v>
      </c>
      <c r="I81" s="330">
        <f t="shared" si="22"/>
        <v>418.31799999999998</v>
      </c>
      <c r="J81" s="326">
        <f t="shared" si="23"/>
        <v>43.202124326469338</v>
      </c>
      <c r="K81" s="364">
        <v>5.92</v>
      </c>
      <c r="L81" s="331">
        <f t="shared" si="24"/>
        <v>69.667999999999992</v>
      </c>
      <c r="M81" s="326">
        <f t="shared" si="33"/>
        <v>67.578512056444737</v>
      </c>
      <c r="N81" s="326">
        <f t="shared" si="34"/>
        <v>0</v>
      </c>
      <c r="O81" s="326">
        <f t="shared" si="35"/>
        <v>24.246213870338199</v>
      </c>
      <c r="P81" s="326">
        <f t="shared" si="36"/>
        <v>31.273195648653378</v>
      </c>
      <c r="Q81" s="326">
        <f t="shared" si="37"/>
        <v>29.804407428063289</v>
      </c>
      <c r="R81" s="326">
        <f t="shared" si="25"/>
        <v>69.667999999999992</v>
      </c>
      <c r="S81" s="326">
        <f t="shared" si="26"/>
        <v>0</v>
      </c>
      <c r="T81" s="422">
        <f t="shared" si="27"/>
        <v>100</v>
      </c>
      <c r="U81" s="425">
        <f t="shared" si="28"/>
        <v>0</v>
      </c>
      <c r="V81" s="326">
        <f t="shared" si="29"/>
        <v>31.273195648653378</v>
      </c>
      <c r="W81" s="326">
        <f t="shared" si="30"/>
        <v>11.928928677815961</v>
      </c>
      <c r="X81" s="422">
        <f t="shared" si="31"/>
        <v>318.31799999999998</v>
      </c>
      <c r="Y81" s="425">
        <f t="shared" si="32"/>
        <v>3797.1927188650207</v>
      </c>
    </row>
    <row r="82" spans="1:25" x14ac:dyDescent="0.25">
      <c r="A82" s="211">
        <f>'02-2022'!A88</f>
        <v>44596.208333333147</v>
      </c>
      <c r="B82" s="297">
        <v>477.05</v>
      </c>
      <c r="C82" s="297">
        <v>21004.511500000001</v>
      </c>
      <c r="D82" s="365">
        <v>44.732999999999997</v>
      </c>
      <c r="E82" s="366">
        <v>1969.5940000000001</v>
      </c>
      <c r="F82" s="251">
        <f t="shared" si="20"/>
        <v>432.31700000000001</v>
      </c>
      <c r="G82" s="251">
        <f t="shared" si="21"/>
        <v>19034.9175</v>
      </c>
      <c r="H82" s="227">
        <f>'02-2022'!P88</f>
        <v>0</v>
      </c>
      <c r="I82" s="330">
        <f t="shared" si="22"/>
        <v>432.31700000000001</v>
      </c>
      <c r="J82" s="326">
        <f t="shared" si="23"/>
        <v>44.029999976868822</v>
      </c>
      <c r="K82" s="364">
        <v>5.92</v>
      </c>
      <c r="L82" s="331">
        <f t="shared" si="24"/>
        <v>69.667999999999992</v>
      </c>
      <c r="M82" s="326">
        <f t="shared" si="33"/>
        <v>67.578512056444737</v>
      </c>
      <c r="N82" s="326">
        <f t="shared" si="34"/>
        <v>0</v>
      </c>
      <c r="O82" s="326">
        <f t="shared" si="35"/>
        <v>24.246213870338199</v>
      </c>
      <c r="P82" s="326">
        <f t="shared" si="36"/>
        <v>31.273195648653378</v>
      </c>
      <c r="Q82" s="326">
        <f t="shared" si="37"/>
        <v>29.804407428063289</v>
      </c>
      <c r="R82" s="326">
        <f t="shared" si="25"/>
        <v>69.667999999999992</v>
      </c>
      <c r="S82" s="326">
        <f t="shared" si="26"/>
        <v>0</v>
      </c>
      <c r="T82" s="422">
        <f t="shared" si="27"/>
        <v>100</v>
      </c>
      <c r="U82" s="425">
        <f t="shared" si="28"/>
        <v>0</v>
      </c>
      <c r="V82" s="326">
        <f t="shared" si="29"/>
        <v>31.273195648653378</v>
      </c>
      <c r="W82" s="326">
        <f t="shared" si="30"/>
        <v>12.756804328215445</v>
      </c>
      <c r="X82" s="422">
        <f t="shared" si="31"/>
        <v>332.31700000000001</v>
      </c>
      <c r="Y82" s="425">
        <f t="shared" si="32"/>
        <v>4239.3029439395723</v>
      </c>
    </row>
    <row r="83" spans="1:25" x14ac:dyDescent="0.25">
      <c r="A83" s="211">
        <f>'02-2022'!A89</f>
        <v>44596.249999999811</v>
      </c>
      <c r="B83" s="297">
        <v>497.05</v>
      </c>
      <c r="C83" s="297">
        <v>23107.854500000001</v>
      </c>
      <c r="D83" s="365">
        <v>51.343000000000004</v>
      </c>
      <c r="E83" s="366">
        <v>2386.9369999999999</v>
      </c>
      <c r="F83" s="251">
        <f t="shared" si="20"/>
        <v>445.70699999999999</v>
      </c>
      <c r="G83" s="251">
        <f t="shared" si="21"/>
        <v>20720.917500000003</v>
      </c>
      <c r="H83" s="227">
        <f>'02-2022'!P89</f>
        <v>0</v>
      </c>
      <c r="I83" s="330">
        <f t="shared" si="22"/>
        <v>445.70699999999999</v>
      </c>
      <c r="J83" s="326">
        <f t="shared" si="23"/>
        <v>46.489997913427437</v>
      </c>
      <c r="K83" s="364">
        <v>5.92</v>
      </c>
      <c r="L83" s="331">
        <f t="shared" si="24"/>
        <v>69.667999999999992</v>
      </c>
      <c r="M83" s="326">
        <f t="shared" si="33"/>
        <v>67.578512056444737</v>
      </c>
      <c r="N83" s="326">
        <f t="shared" si="34"/>
        <v>0</v>
      </c>
      <c r="O83" s="326">
        <f t="shared" si="35"/>
        <v>24.246213870338199</v>
      </c>
      <c r="P83" s="326">
        <f t="shared" si="36"/>
        <v>31.273195648653378</v>
      </c>
      <c r="Q83" s="326">
        <f t="shared" si="37"/>
        <v>29.804407428063289</v>
      </c>
      <c r="R83" s="326">
        <f t="shared" si="25"/>
        <v>69.667999999999992</v>
      </c>
      <c r="S83" s="326">
        <f t="shared" si="26"/>
        <v>0</v>
      </c>
      <c r="T83" s="422">
        <f t="shared" si="27"/>
        <v>100</v>
      </c>
      <c r="U83" s="425">
        <f t="shared" si="28"/>
        <v>0</v>
      </c>
      <c r="V83" s="326">
        <f t="shared" si="29"/>
        <v>31.273195648653378</v>
      </c>
      <c r="W83" s="326">
        <f t="shared" si="30"/>
        <v>15.21680226477406</v>
      </c>
      <c r="X83" s="422">
        <f t="shared" si="31"/>
        <v>345.70699999999999</v>
      </c>
      <c r="Y83" s="425">
        <f t="shared" si="32"/>
        <v>5260.5550605482458</v>
      </c>
    </row>
    <row r="84" spans="1:25" x14ac:dyDescent="0.25">
      <c r="A84" s="211">
        <f>'02-2022'!A90</f>
        <v>44596.291666666475</v>
      </c>
      <c r="B84" s="297">
        <v>609.75</v>
      </c>
      <c r="C84" s="297">
        <v>34908.1875</v>
      </c>
      <c r="D84" s="365">
        <v>137.953</v>
      </c>
      <c r="E84" s="366">
        <v>7897.81</v>
      </c>
      <c r="F84" s="251">
        <f t="shared" si="20"/>
        <v>471.79700000000003</v>
      </c>
      <c r="G84" s="251">
        <f t="shared" si="21"/>
        <v>27010.377499999999</v>
      </c>
      <c r="H84" s="227">
        <f>'02-2022'!P90</f>
        <v>0</v>
      </c>
      <c r="I84" s="330">
        <f t="shared" si="22"/>
        <v>471.79700000000003</v>
      </c>
      <c r="J84" s="326">
        <f t="shared" si="23"/>
        <v>57.249998410333255</v>
      </c>
      <c r="K84" s="364">
        <v>5.92</v>
      </c>
      <c r="L84" s="331">
        <f t="shared" si="24"/>
        <v>69.667999999999992</v>
      </c>
      <c r="M84" s="326">
        <f t="shared" si="33"/>
        <v>67.578512056444737</v>
      </c>
      <c r="N84" s="326">
        <f t="shared" si="34"/>
        <v>0</v>
      </c>
      <c r="O84" s="326">
        <f t="shared" si="35"/>
        <v>24.246213870338199</v>
      </c>
      <c r="P84" s="326">
        <f t="shared" si="36"/>
        <v>31.273195648653378</v>
      </c>
      <c r="Q84" s="326">
        <f t="shared" si="37"/>
        <v>29.804407428063289</v>
      </c>
      <c r="R84" s="326">
        <f t="shared" si="25"/>
        <v>69.667999999999992</v>
      </c>
      <c r="S84" s="326">
        <f t="shared" si="26"/>
        <v>0</v>
      </c>
      <c r="T84" s="422">
        <f t="shared" si="27"/>
        <v>100</v>
      </c>
      <c r="U84" s="425">
        <f t="shared" si="28"/>
        <v>0</v>
      </c>
      <c r="V84" s="326">
        <f t="shared" si="29"/>
        <v>31.273195648653378</v>
      </c>
      <c r="W84" s="326">
        <f t="shared" si="30"/>
        <v>25.976802761679878</v>
      </c>
      <c r="X84" s="422">
        <f t="shared" si="31"/>
        <v>371.79700000000003</v>
      </c>
      <c r="Y84" s="425">
        <f t="shared" si="32"/>
        <v>9658.097336384295</v>
      </c>
    </row>
    <row r="85" spans="1:25" x14ac:dyDescent="0.25">
      <c r="A85" s="211">
        <f>'02-2022'!A91</f>
        <v>44596.333333333139</v>
      </c>
      <c r="B85" s="297">
        <v>513.44499999999994</v>
      </c>
      <c r="C85" s="297">
        <v>29781.223044999999</v>
      </c>
      <c r="D85" s="365">
        <v>0</v>
      </c>
      <c r="E85" s="366">
        <v>0</v>
      </c>
      <c r="F85" s="251">
        <f t="shared" si="20"/>
        <v>513.44499999999994</v>
      </c>
      <c r="G85" s="251">
        <f t="shared" si="21"/>
        <v>29781.223044999999</v>
      </c>
      <c r="H85" s="227">
        <f>'02-2022'!P91</f>
        <v>0</v>
      </c>
      <c r="I85" s="330">
        <f t="shared" si="22"/>
        <v>513.44499999999994</v>
      </c>
      <c r="J85" s="326">
        <f t="shared" si="23"/>
        <v>58.002752086396796</v>
      </c>
      <c r="K85" s="364">
        <v>5.92</v>
      </c>
      <c r="L85" s="331">
        <f t="shared" si="24"/>
        <v>69.667999999999992</v>
      </c>
      <c r="M85" s="326">
        <f t="shared" si="33"/>
        <v>67.578512056444737</v>
      </c>
      <c r="N85" s="326">
        <f t="shared" si="34"/>
        <v>0</v>
      </c>
      <c r="O85" s="326">
        <f t="shared" si="35"/>
        <v>24.246213870338199</v>
      </c>
      <c r="P85" s="326">
        <f t="shared" si="36"/>
        <v>31.273195648653378</v>
      </c>
      <c r="Q85" s="326">
        <f t="shared" si="37"/>
        <v>29.804407428063289</v>
      </c>
      <c r="R85" s="326">
        <f t="shared" si="25"/>
        <v>69.667999999999992</v>
      </c>
      <c r="S85" s="326">
        <f t="shared" si="26"/>
        <v>0</v>
      </c>
      <c r="T85" s="422">
        <f t="shared" si="27"/>
        <v>100</v>
      </c>
      <c r="U85" s="425">
        <f t="shared" si="28"/>
        <v>0</v>
      </c>
      <c r="V85" s="326">
        <f t="shared" si="29"/>
        <v>31.273195648653378</v>
      </c>
      <c r="W85" s="326">
        <f t="shared" si="30"/>
        <v>26.729556437743419</v>
      </c>
      <c r="X85" s="422">
        <f t="shared" si="31"/>
        <v>413.44499999999994</v>
      </c>
      <c r="Y85" s="425">
        <f t="shared" si="32"/>
        <v>11051.201461402827</v>
      </c>
    </row>
    <row r="86" spans="1:25" x14ac:dyDescent="0.25">
      <c r="A86" s="211">
        <f>'02-2022'!A92</f>
        <v>44596.374999999804</v>
      </c>
      <c r="B86" s="297">
        <v>514.30700000000002</v>
      </c>
      <c r="C86" s="297">
        <v>31232.551013</v>
      </c>
      <c r="D86" s="365">
        <v>0</v>
      </c>
      <c r="E86" s="366">
        <v>0</v>
      </c>
      <c r="F86" s="251">
        <f t="shared" si="20"/>
        <v>514.30700000000002</v>
      </c>
      <c r="G86" s="251">
        <f t="shared" si="21"/>
        <v>31232.551013</v>
      </c>
      <c r="H86" s="227">
        <f>'02-2022'!P92</f>
        <v>0</v>
      </c>
      <c r="I86" s="330">
        <f t="shared" si="22"/>
        <v>514.30700000000002</v>
      </c>
      <c r="J86" s="326">
        <f t="shared" si="23"/>
        <v>60.727446861504895</v>
      </c>
      <c r="K86" s="364">
        <v>5.92</v>
      </c>
      <c r="L86" s="331">
        <f t="shared" si="24"/>
        <v>69.667999999999992</v>
      </c>
      <c r="M86" s="326">
        <f t="shared" si="33"/>
        <v>67.578512056444737</v>
      </c>
      <c r="N86" s="326">
        <f t="shared" si="34"/>
        <v>0</v>
      </c>
      <c r="O86" s="326">
        <f t="shared" si="35"/>
        <v>24.246213870338199</v>
      </c>
      <c r="P86" s="326">
        <f t="shared" si="36"/>
        <v>31.273195648653378</v>
      </c>
      <c r="Q86" s="326">
        <f t="shared" si="37"/>
        <v>29.804407428063289</v>
      </c>
      <c r="R86" s="326">
        <f t="shared" si="25"/>
        <v>69.667999999999992</v>
      </c>
      <c r="S86" s="326">
        <f t="shared" si="26"/>
        <v>0</v>
      </c>
      <c r="T86" s="422">
        <f t="shared" si="27"/>
        <v>100</v>
      </c>
      <c r="U86" s="425">
        <f t="shared" si="28"/>
        <v>0</v>
      </c>
      <c r="V86" s="326">
        <f t="shared" si="29"/>
        <v>31.273195648653378</v>
      </c>
      <c r="W86" s="326">
        <f t="shared" si="30"/>
        <v>29.454251212851517</v>
      </c>
      <c r="X86" s="422">
        <f t="shared" si="31"/>
        <v>414.30700000000002</v>
      </c>
      <c r="Y86" s="425">
        <f t="shared" si="32"/>
        <v>12203.102457242874</v>
      </c>
    </row>
    <row r="87" spans="1:25" x14ac:dyDescent="0.25">
      <c r="A87" s="211">
        <f>'02-2022'!A93</f>
        <v>44596.416666666468</v>
      </c>
      <c r="B87" s="297">
        <v>489.29100000000005</v>
      </c>
      <c r="C87" s="297">
        <v>31157.512110000003</v>
      </c>
      <c r="D87" s="365">
        <v>0</v>
      </c>
      <c r="E87" s="366">
        <v>0</v>
      </c>
      <c r="F87" s="251">
        <f t="shared" si="20"/>
        <v>489.29100000000005</v>
      </c>
      <c r="G87" s="251">
        <f t="shared" si="21"/>
        <v>31157.512110000003</v>
      </c>
      <c r="H87" s="227">
        <f>'02-2022'!P93</f>
        <v>0</v>
      </c>
      <c r="I87" s="330">
        <f t="shared" si="22"/>
        <v>489.29100000000005</v>
      </c>
      <c r="J87" s="326">
        <f t="shared" si="23"/>
        <v>63.678898876128926</v>
      </c>
      <c r="K87" s="364">
        <v>5.92</v>
      </c>
      <c r="L87" s="331">
        <f t="shared" si="24"/>
        <v>69.667999999999992</v>
      </c>
      <c r="M87" s="326">
        <f t="shared" si="33"/>
        <v>67.578512056444737</v>
      </c>
      <c r="N87" s="326">
        <f t="shared" si="34"/>
        <v>0</v>
      </c>
      <c r="O87" s="326">
        <f t="shared" si="35"/>
        <v>24.246213870338199</v>
      </c>
      <c r="P87" s="326">
        <f t="shared" si="36"/>
        <v>31.273195648653378</v>
      </c>
      <c r="Q87" s="326">
        <f t="shared" si="37"/>
        <v>29.804407428063289</v>
      </c>
      <c r="R87" s="326">
        <f t="shared" si="25"/>
        <v>69.667999999999992</v>
      </c>
      <c r="S87" s="326">
        <f t="shared" si="26"/>
        <v>0</v>
      </c>
      <c r="T87" s="422">
        <f t="shared" si="27"/>
        <v>100</v>
      </c>
      <c r="U87" s="425">
        <f t="shared" si="28"/>
        <v>0</v>
      </c>
      <c r="V87" s="326">
        <f t="shared" si="29"/>
        <v>31.273195648653378</v>
      </c>
      <c r="W87" s="326">
        <f t="shared" si="30"/>
        <v>32.405703227475549</v>
      </c>
      <c r="X87" s="422">
        <f t="shared" si="31"/>
        <v>389.29100000000005</v>
      </c>
      <c r="Y87" s="425">
        <f t="shared" si="32"/>
        <v>12615.248615127186</v>
      </c>
    </row>
    <row r="88" spans="1:25" x14ac:dyDescent="0.25">
      <c r="A88" s="211">
        <f>'02-2022'!A94</f>
        <v>44596.458333333132</v>
      </c>
      <c r="B88" s="297">
        <v>430.95100000000002</v>
      </c>
      <c r="C88" s="297">
        <v>29798.803043</v>
      </c>
      <c r="D88" s="365">
        <v>0</v>
      </c>
      <c r="E88" s="366">
        <v>0</v>
      </c>
      <c r="F88" s="251">
        <f t="shared" si="20"/>
        <v>430.95100000000002</v>
      </c>
      <c r="G88" s="251">
        <f t="shared" si="21"/>
        <v>29798.803043</v>
      </c>
      <c r="H88" s="227">
        <f>'02-2022'!P94</f>
        <v>0</v>
      </c>
      <c r="I88" s="330">
        <f t="shared" si="22"/>
        <v>430.95100000000002</v>
      </c>
      <c r="J88" s="326">
        <f t="shared" si="23"/>
        <v>69.146615376226066</v>
      </c>
      <c r="K88" s="364">
        <v>5.92</v>
      </c>
      <c r="L88" s="331">
        <f t="shared" si="24"/>
        <v>69.667999999999992</v>
      </c>
      <c r="M88" s="326">
        <f t="shared" si="33"/>
        <v>67.578512056444737</v>
      </c>
      <c r="N88" s="326">
        <f t="shared" si="34"/>
        <v>0</v>
      </c>
      <c r="O88" s="326">
        <f t="shared" si="35"/>
        <v>24.246213870338199</v>
      </c>
      <c r="P88" s="326">
        <f t="shared" si="36"/>
        <v>31.273195648653378</v>
      </c>
      <c r="Q88" s="326">
        <f t="shared" si="37"/>
        <v>29.804407428063289</v>
      </c>
      <c r="R88" s="326">
        <f t="shared" si="25"/>
        <v>69.667999999999992</v>
      </c>
      <c r="S88" s="326">
        <f t="shared" si="26"/>
        <v>0</v>
      </c>
      <c r="T88" s="422">
        <f t="shared" si="27"/>
        <v>100</v>
      </c>
      <c r="U88" s="425">
        <f t="shared" si="28"/>
        <v>0</v>
      </c>
      <c r="V88" s="326">
        <f t="shared" si="29"/>
        <v>31.273195648653378</v>
      </c>
      <c r="W88" s="326">
        <f t="shared" si="30"/>
        <v>37.873419727572688</v>
      </c>
      <c r="X88" s="422">
        <f t="shared" si="31"/>
        <v>330.95100000000002</v>
      </c>
      <c r="Y88" s="425">
        <f t="shared" si="32"/>
        <v>12534.24613225991</v>
      </c>
    </row>
    <row r="89" spans="1:25" x14ac:dyDescent="0.25">
      <c r="A89" s="211">
        <f>'02-2022'!A95</f>
        <v>44596.499999999796</v>
      </c>
      <c r="B89" s="297">
        <v>442.279</v>
      </c>
      <c r="C89" s="297">
        <v>27721.446378000001</v>
      </c>
      <c r="D89" s="365">
        <v>0</v>
      </c>
      <c r="E89" s="366">
        <v>0</v>
      </c>
      <c r="F89" s="251">
        <f t="shared" si="20"/>
        <v>442.279</v>
      </c>
      <c r="G89" s="251">
        <f t="shared" si="21"/>
        <v>27721.446378000001</v>
      </c>
      <c r="H89" s="227">
        <f>'02-2022'!P95</f>
        <v>0</v>
      </c>
      <c r="I89" s="330">
        <f t="shared" si="22"/>
        <v>442.279</v>
      </c>
      <c r="J89" s="326">
        <f t="shared" si="23"/>
        <v>62.678640355974395</v>
      </c>
      <c r="K89" s="364">
        <v>5.92</v>
      </c>
      <c r="L89" s="331">
        <f t="shared" si="24"/>
        <v>69.667999999999992</v>
      </c>
      <c r="M89" s="326">
        <f t="shared" si="33"/>
        <v>67.578512056444737</v>
      </c>
      <c r="N89" s="326">
        <f t="shared" si="34"/>
        <v>0</v>
      </c>
      <c r="O89" s="326">
        <f t="shared" si="35"/>
        <v>24.246213870338199</v>
      </c>
      <c r="P89" s="326">
        <f t="shared" si="36"/>
        <v>31.273195648653378</v>
      </c>
      <c r="Q89" s="326">
        <f t="shared" si="37"/>
        <v>29.804407428063289</v>
      </c>
      <c r="R89" s="326">
        <f t="shared" si="25"/>
        <v>69.667999999999992</v>
      </c>
      <c r="S89" s="326">
        <f t="shared" si="26"/>
        <v>0</v>
      </c>
      <c r="T89" s="422">
        <f t="shared" si="27"/>
        <v>100</v>
      </c>
      <c r="U89" s="425">
        <f t="shared" si="28"/>
        <v>0</v>
      </c>
      <c r="V89" s="326">
        <f t="shared" si="29"/>
        <v>31.273195648653378</v>
      </c>
      <c r="W89" s="326">
        <f t="shared" si="30"/>
        <v>31.405444707321017</v>
      </c>
      <c r="X89" s="422">
        <f t="shared" si="31"/>
        <v>342.279</v>
      </c>
      <c r="Y89" s="425">
        <f t="shared" si="32"/>
        <v>10749.424208977131</v>
      </c>
    </row>
    <row r="90" spans="1:25" x14ac:dyDescent="0.25">
      <c r="A90" s="211">
        <f>'02-2022'!A96</f>
        <v>44596.541666666461</v>
      </c>
      <c r="B90" s="297">
        <v>412.30500000000001</v>
      </c>
      <c r="C90" s="297">
        <v>24144.960245000002</v>
      </c>
      <c r="D90" s="365">
        <v>0</v>
      </c>
      <c r="E90" s="366">
        <v>0</v>
      </c>
      <c r="F90" s="251">
        <f t="shared" si="20"/>
        <v>412.30500000000001</v>
      </c>
      <c r="G90" s="251">
        <f t="shared" si="21"/>
        <v>24144.960245000002</v>
      </c>
      <c r="H90" s="227">
        <f>'02-2022'!P96</f>
        <v>0</v>
      </c>
      <c r="I90" s="330">
        <f t="shared" si="22"/>
        <v>412.30500000000001</v>
      </c>
      <c r="J90" s="326">
        <f t="shared" si="23"/>
        <v>58.56092030171839</v>
      </c>
      <c r="K90" s="364">
        <v>5.92</v>
      </c>
      <c r="L90" s="331">
        <f t="shared" si="24"/>
        <v>69.667999999999992</v>
      </c>
      <c r="M90" s="326">
        <f t="shared" si="33"/>
        <v>67.578512056444737</v>
      </c>
      <c r="N90" s="326">
        <f t="shared" si="34"/>
        <v>0</v>
      </c>
      <c r="O90" s="326">
        <f t="shared" si="35"/>
        <v>24.246213870338199</v>
      </c>
      <c r="P90" s="326">
        <f t="shared" si="36"/>
        <v>31.273195648653378</v>
      </c>
      <c r="Q90" s="326">
        <f t="shared" si="37"/>
        <v>29.804407428063289</v>
      </c>
      <c r="R90" s="326">
        <f t="shared" si="25"/>
        <v>69.667999999999992</v>
      </c>
      <c r="S90" s="326">
        <f t="shared" si="26"/>
        <v>0</v>
      </c>
      <c r="T90" s="422">
        <f t="shared" si="27"/>
        <v>100</v>
      </c>
      <c r="U90" s="425">
        <f t="shared" si="28"/>
        <v>0</v>
      </c>
      <c r="V90" s="326">
        <f t="shared" si="29"/>
        <v>31.273195648653378</v>
      </c>
      <c r="W90" s="326">
        <f t="shared" si="30"/>
        <v>27.287724653065013</v>
      </c>
      <c r="X90" s="422">
        <f t="shared" si="31"/>
        <v>312.30500000000001</v>
      </c>
      <c r="Y90" s="425">
        <f t="shared" si="32"/>
        <v>8522.0928477754696</v>
      </c>
    </row>
    <row r="91" spans="1:25" x14ac:dyDescent="0.25">
      <c r="A91" s="211">
        <f>'02-2022'!A97</f>
        <v>44596.583333333125</v>
      </c>
      <c r="B91" s="297">
        <v>386.23699999999997</v>
      </c>
      <c r="C91" s="297">
        <v>22886.831639999997</v>
      </c>
      <c r="D91" s="365">
        <v>0</v>
      </c>
      <c r="E91" s="366">
        <v>0</v>
      </c>
      <c r="F91" s="251">
        <f t="shared" si="20"/>
        <v>386.23699999999997</v>
      </c>
      <c r="G91" s="251">
        <f t="shared" si="21"/>
        <v>22886.831639999997</v>
      </c>
      <c r="H91" s="227">
        <f>'02-2022'!P97</f>
        <v>0</v>
      </c>
      <c r="I91" s="330">
        <f t="shared" si="22"/>
        <v>386.23699999999997</v>
      </c>
      <c r="J91" s="326">
        <f t="shared" si="23"/>
        <v>59.255927422799985</v>
      </c>
      <c r="K91" s="364">
        <v>5.92</v>
      </c>
      <c r="L91" s="331">
        <f t="shared" si="24"/>
        <v>69.667999999999992</v>
      </c>
      <c r="M91" s="326">
        <f t="shared" si="33"/>
        <v>67.578512056444737</v>
      </c>
      <c r="N91" s="326">
        <f t="shared" si="34"/>
        <v>0</v>
      </c>
      <c r="O91" s="326">
        <f t="shared" si="35"/>
        <v>24.246213870338199</v>
      </c>
      <c r="P91" s="326">
        <f t="shared" si="36"/>
        <v>31.273195648653378</v>
      </c>
      <c r="Q91" s="326">
        <f t="shared" si="37"/>
        <v>29.804407428063289</v>
      </c>
      <c r="R91" s="326">
        <f t="shared" si="25"/>
        <v>69.667999999999992</v>
      </c>
      <c r="S91" s="326">
        <f t="shared" si="26"/>
        <v>0</v>
      </c>
      <c r="T91" s="422">
        <f t="shared" si="27"/>
        <v>100</v>
      </c>
      <c r="U91" s="425">
        <f t="shared" si="28"/>
        <v>0</v>
      </c>
      <c r="V91" s="326">
        <f t="shared" si="29"/>
        <v>31.273195648653378</v>
      </c>
      <c r="W91" s="326">
        <f t="shared" si="30"/>
        <v>27.982731774146608</v>
      </c>
      <c r="X91" s="422">
        <f t="shared" si="31"/>
        <v>286.23699999999997</v>
      </c>
      <c r="Y91" s="425">
        <f t="shared" si="32"/>
        <v>8009.6931948364017</v>
      </c>
    </row>
    <row r="92" spans="1:25" x14ac:dyDescent="0.25">
      <c r="A92" s="211">
        <f>'02-2022'!A98</f>
        <v>44596.624999999789</v>
      </c>
      <c r="B92" s="297">
        <v>424.46299999999997</v>
      </c>
      <c r="C92" s="297">
        <v>23292.26122</v>
      </c>
      <c r="D92" s="365">
        <v>0</v>
      </c>
      <c r="E92" s="366">
        <v>0</v>
      </c>
      <c r="F92" s="251">
        <f t="shared" si="20"/>
        <v>424.46299999999997</v>
      </c>
      <c r="G92" s="251">
        <f t="shared" si="21"/>
        <v>23292.26122</v>
      </c>
      <c r="H92" s="227">
        <f>'02-2022'!P98</f>
        <v>0</v>
      </c>
      <c r="I92" s="330">
        <f t="shared" si="22"/>
        <v>424.46299999999997</v>
      </c>
      <c r="J92" s="326">
        <f t="shared" si="23"/>
        <v>54.874656259791792</v>
      </c>
      <c r="K92" s="364">
        <v>5.92</v>
      </c>
      <c r="L92" s="331">
        <f t="shared" si="24"/>
        <v>69.667999999999992</v>
      </c>
      <c r="M92" s="326">
        <f t="shared" si="33"/>
        <v>67.578512056444737</v>
      </c>
      <c r="N92" s="326">
        <f t="shared" si="34"/>
        <v>0</v>
      </c>
      <c r="O92" s="326">
        <f t="shared" si="35"/>
        <v>24.246213870338199</v>
      </c>
      <c r="P92" s="326">
        <f t="shared" si="36"/>
        <v>31.273195648653378</v>
      </c>
      <c r="Q92" s="326">
        <f t="shared" si="37"/>
        <v>29.804407428063289</v>
      </c>
      <c r="R92" s="326">
        <f t="shared" si="25"/>
        <v>69.667999999999992</v>
      </c>
      <c r="S92" s="326">
        <f t="shared" si="26"/>
        <v>0</v>
      </c>
      <c r="T92" s="422">
        <f t="shared" si="27"/>
        <v>100</v>
      </c>
      <c r="U92" s="425">
        <f t="shared" si="28"/>
        <v>0</v>
      </c>
      <c r="V92" s="326">
        <f t="shared" si="29"/>
        <v>31.273195648653378</v>
      </c>
      <c r="W92" s="326">
        <f t="shared" si="30"/>
        <v>23.601460611138414</v>
      </c>
      <c r="X92" s="422">
        <f t="shared" si="31"/>
        <v>324.46299999999997</v>
      </c>
      <c r="Y92" s="425">
        <f t="shared" si="32"/>
        <v>7657.8007142718025</v>
      </c>
    </row>
    <row r="93" spans="1:25" x14ac:dyDescent="0.25">
      <c r="A93" s="211">
        <f>'02-2022'!A99</f>
        <v>44596.666666666453</v>
      </c>
      <c r="B93" s="297">
        <v>466.25599999999997</v>
      </c>
      <c r="C93" s="297">
        <v>25569.338417999999</v>
      </c>
      <c r="D93" s="365">
        <v>0</v>
      </c>
      <c r="E93" s="366">
        <v>0</v>
      </c>
      <c r="F93" s="251">
        <f t="shared" si="20"/>
        <v>466.25599999999997</v>
      </c>
      <c r="G93" s="251">
        <f t="shared" si="21"/>
        <v>25569.338417999999</v>
      </c>
      <c r="H93" s="227">
        <f>'02-2022'!P99</f>
        <v>0</v>
      </c>
      <c r="I93" s="330">
        <f t="shared" si="22"/>
        <v>466.25599999999997</v>
      </c>
      <c r="J93" s="326">
        <f t="shared" si="23"/>
        <v>54.839698401736385</v>
      </c>
      <c r="K93" s="364">
        <v>5.92</v>
      </c>
      <c r="L93" s="331">
        <f t="shared" si="24"/>
        <v>69.667999999999992</v>
      </c>
      <c r="M93" s="326">
        <f t="shared" si="33"/>
        <v>67.578512056444737</v>
      </c>
      <c r="N93" s="326">
        <f t="shared" si="34"/>
        <v>0</v>
      </c>
      <c r="O93" s="326">
        <f t="shared" si="35"/>
        <v>24.246213870338199</v>
      </c>
      <c r="P93" s="326">
        <f t="shared" si="36"/>
        <v>31.273195648653378</v>
      </c>
      <c r="Q93" s="326">
        <f t="shared" si="37"/>
        <v>29.804407428063289</v>
      </c>
      <c r="R93" s="326">
        <f t="shared" si="25"/>
        <v>69.667999999999992</v>
      </c>
      <c r="S93" s="326">
        <f t="shared" si="26"/>
        <v>0</v>
      </c>
      <c r="T93" s="422">
        <f t="shared" si="27"/>
        <v>100</v>
      </c>
      <c r="U93" s="425">
        <f t="shared" si="28"/>
        <v>0</v>
      </c>
      <c r="V93" s="326">
        <f t="shared" si="29"/>
        <v>31.273195648653378</v>
      </c>
      <c r="W93" s="326">
        <f t="shared" si="30"/>
        <v>23.566502753083007</v>
      </c>
      <c r="X93" s="422">
        <f t="shared" si="31"/>
        <v>366.25599999999997</v>
      </c>
      <c r="Y93" s="425">
        <f t="shared" si="32"/>
        <v>8631.3730323331692</v>
      </c>
    </row>
    <row r="94" spans="1:25" x14ac:dyDescent="0.25">
      <c r="A94" s="211">
        <f>'02-2022'!A100</f>
        <v>44596.708333333117</v>
      </c>
      <c r="B94" s="297">
        <v>453.85599999999999</v>
      </c>
      <c r="C94" s="297">
        <v>25812.618736</v>
      </c>
      <c r="D94" s="365">
        <v>0</v>
      </c>
      <c r="E94" s="366">
        <v>0</v>
      </c>
      <c r="F94" s="251">
        <f t="shared" si="20"/>
        <v>453.85599999999999</v>
      </c>
      <c r="G94" s="251">
        <f t="shared" si="21"/>
        <v>25812.618736</v>
      </c>
      <c r="H94" s="227">
        <f>'02-2022'!P100</f>
        <v>0</v>
      </c>
      <c r="I94" s="330">
        <f t="shared" si="22"/>
        <v>453.85599999999999</v>
      </c>
      <c r="J94" s="326">
        <f t="shared" si="23"/>
        <v>56.874027744482831</v>
      </c>
      <c r="K94" s="364">
        <v>5.92</v>
      </c>
      <c r="L94" s="331">
        <f t="shared" si="24"/>
        <v>69.667999999999992</v>
      </c>
      <c r="M94" s="326">
        <f t="shared" si="33"/>
        <v>67.578512056444737</v>
      </c>
      <c r="N94" s="326">
        <f t="shared" si="34"/>
        <v>0</v>
      </c>
      <c r="O94" s="326">
        <f t="shared" si="35"/>
        <v>24.246213870338199</v>
      </c>
      <c r="P94" s="326">
        <f t="shared" si="36"/>
        <v>31.273195648653378</v>
      </c>
      <c r="Q94" s="326">
        <f t="shared" si="37"/>
        <v>29.804407428063289</v>
      </c>
      <c r="R94" s="326">
        <f t="shared" si="25"/>
        <v>69.667999999999992</v>
      </c>
      <c r="S94" s="326">
        <f t="shared" si="26"/>
        <v>0</v>
      </c>
      <c r="T94" s="422">
        <f t="shared" si="27"/>
        <v>100</v>
      </c>
      <c r="U94" s="425">
        <f t="shared" si="28"/>
        <v>0</v>
      </c>
      <c r="V94" s="326">
        <f t="shared" si="29"/>
        <v>31.273195648653378</v>
      </c>
      <c r="W94" s="326">
        <f t="shared" si="30"/>
        <v>25.600832095829453</v>
      </c>
      <c r="X94" s="422">
        <f t="shared" si="31"/>
        <v>353.85599999999999</v>
      </c>
      <c r="Y94" s="425">
        <f t="shared" si="32"/>
        <v>9059.0080421018265</v>
      </c>
    </row>
    <row r="95" spans="1:25" x14ac:dyDescent="0.25">
      <c r="A95" s="211">
        <f>'02-2022'!A101</f>
        <v>44596.749999999782</v>
      </c>
      <c r="B95" s="297">
        <v>476.57</v>
      </c>
      <c r="C95" s="297">
        <v>32640.577579999997</v>
      </c>
      <c r="D95" s="365">
        <v>0</v>
      </c>
      <c r="E95" s="366">
        <v>0</v>
      </c>
      <c r="F95" s="251">
        <f t="shared" si="20"/>
        <v>476.57</v>
      </c>
      <c r="G95" s="251">
        <f t="shared" si="21"/>
        <v>32640.577579999997</v>
      </c>
      <c r="H95" s="227">
        <f>'02-2022'!P101</f>
        <v>0</v>
      </c>
      <c r="I95" s="330">
        <f t="shared" si="22"/>
        <v>476.57</v>
      </c>
      <c r="J95" s="326">
        <f t="shared" si="23"/>
        <v>68.490625889166324</v>
      </c>
      <c r="K95" s="364">
        <v>5.92</v>
      </c>
      <c r="L95" s="331">
        <f t="shared" si="24"/>
        <v>69.667999999999992</v>
      </c>
      <c r="M95" s="326">
        <f t="shared" si="33"/>
        <v>67.578512056444737</v>
      </c>
      <c r="N95" s="326">
        <f t="shared" si="34"/>
        <v>0</v>
      </c>
      <c r="O95" s="326">
        <f t="shared" si="35"/>
        <v>24.246213870338199</v>
      </c>
      <c r="P95" s="326">
        <f t="shared" si="36"/>
        <v>31.273195648653378</v>
      </c>
      <c r="Q95" s="326">
        <f t="shared" si="37"/>
        <v>29.804407428063289</v>
      </c>
      <c r="R95" s="326">
        <f t="shared" si="25"/>
        <v>69.667999999999992</v>
      </c>
      <c r="S95" s="326">
        <f t="shared" si="26"/>
        <v>0</v>
      </c>
      <c r="T95" s="422">
        <f t="shared" si="27"/>
        <v>100</v>
      </c>
      <c r="U95" s="425">
        <f t="shared" si="28"/>
        <v>0</v>
      </c>
      <c r="V95" s="326">
        <f t="shared" si="29"/>
        <v>31.273195648653378</v>
      </c>
      <c r="W95" s="326">
        <f t="shared" si="30"/>
        <v>37.217430240512947</v>
      </c>
      <c r="X95" s="422">
        <f t="shared" si="31"/>
        <v>376.57</v>
      </c>
      <c r="Y95" s="425">
        <f t="shared" si="32"/>
        <v>14014.96770566996</v>
      </c>
    </row>
    <row r="96" spans="1:25" x14ac:dyDescent="0.25">
      <c r="A96" s="211">
        <f>'02-2022'!A102</f>
        <v>44596.791666666446</v>
      </c>
      <c r="B96" s="297">
        <v>501.06799999999998</v>
      </c>
      <c r="C96" s="297">
        <v>32593.272524</v>
      </c>
      <c r="D96" s="365">
        <v>0</v>
      </c>
      <c r="E96" s="366">
        <v>0</v>
      </c>
      <c r="F96" s="251">
        <f t="shared" si="20"/>
        <v>501.06799999999998</v>
      </c>
      <c r="G96" s="251">
        <f t="shared" si="21"/>
        <v>32593.272524</v>
      </c>
      <c r="H96" s="227">
        <f>'02-2022'!P102</f>
        <v>0</v>
      </c>
      <c r="I96" s="330">
        <f t="shared" si="22"/>
        <v>501.06799999999998</v>
      </c>
      <c r="J96" s="326">
        <f t="shared" si="23"/>
        <v>65.047603367207643</v>
      </c>
      <c r="K96" s="364">
        <v>5.92</v>
      </c>
      <c r="L96" s="331">
        <f t="shared" si="24"/>
        <v>69.667999999999992</v>
      </c>
      <c r="M96" s="326">
        <f t="shared" si="33"/>
        <v>67.578512056444737</v>
      </c>
      <c r="N96" s="326">
        <f t="shared" si="34"/>
        <v>0</v>
      </c>
      <c r="O96" s="326">
        <f t="shared" si="35"/>
        <v>24.246213870338199</v>
      </c>
      <c r="P96" s="326">
        <f t="shared" si="36"/>
        <v>31.273195648653378</v>
      </c>
      <c r="Q96" s="326">
        <f t="shared" si="37"/>
        <v>29.804407428063289</v>
      </c>
      <c r="R96" s="326">
        <f t="shared" si="25"/>
        <v>69.667999999999992</v>
      </c>
      <c r="S96" s="326">
        <f t="shared" si="26"/>
        <v>0</v>
      </c>
      <c r="T96" s="422">
        <f t="shared" si="27"/>
        <v>100</v>
      </c>
      <c r="U96" s="425">
        <f t="shared" si="28"/>
        <v>0</v>
      </c>
      <c r="V96" s="326">
        <f t="shared" si="29"/>
        <v>31.273195648653378</v>
      </c>
      <c r="W96" s="326">
        <f t="shared" si="30"/>
        <v>33.774407718554265</v>
      </c>
      <c r="X96" s="422">
        <f t="shared" si="31"/>
        <v>401.06799999999998</v>
      </c>
      <c r="Y96" s="425">
        <f t="shared" si="32"/>
        <v>13545.834154865121</v>
      </c>
    </row>
    <row r="97" spans="1:25" x14ac:dyDescent="0.25">
      <c r="A97" s="211">
        <f>'02-2022'!A103</f>
        <v>44596.83333333311</v>
      </c>
      <c r="B97" s="297">
        <v>538.23099999999999</v>
      </c>
      <c r="C97" s="297">
        <v>31381.240825000001</v>
      </c>
      <c r="D97" s="365">
        <v>0</v>
      </c>
      <c r="E97" s="366">
        <v>0</v>
      </c>
      <c r="F97" s="251">
        <f t="shared" si="20"/>
        <v>538.23099999999999</v>
      </c>
      <c r="G97" s="251">
        <f t="shared" si="21"/>
        <v>31381.240825000001</v>
      </c>
      <c r="H97" s="227">
        <f>'02-2022'!P103</f>
        <v>0</v>
      </c>
      <c r="I97" s="330">
        <f t="shared" si="22"/>
        <v>538.23099999999999</v>
      </c>
      <c r="J97" s="326">
        <f t="shared" si="23"/>
        <v>58.304409863051369</v>
      </c>
      <c r="K97" s="364">
        <v>5.92</v>
      </c>
      <c r="L97" s="331">
        <f t="shared" si="24"/>
        <v>69.667999999999992</v>
      </c>
      <c r="M97" s="326">
        <f t="shared" si="33"/>
        <v>67.578512056444737</v>
      </c>
      <c r="N97" s="326">
        <f t="shared" si="34"/>
        <v>0</v>
      </c>
      <c r="O97" s="326">
        <f t="shared" si="35"/>
        <v>24.246213870338199</v>
      </c>
      <c r="P97" s="326">
        <f t="shared" si="36"/>
        <v>31.273195648653378</v>
      </c>
      <c r="Q97" s="326">
        <f t="shared" si="37"/>
        <v>29.804407428063289</v>
      </c>
      <c r="R97" s="326">
        <f t="shared" si="25"/>
        <v>69.667999999999992</v>
      </c>
      <c r="S97" s="326">
        <f t="shared" si="26"/>
        <v>0</v>
      </c>
      <c r="T97" s="422">
        <f t="shared" si="27"/>
        <v>100</v>
      </c>
      <c r="U97" s="425">
        <f t="shared" si="28"/>
        <v>0</v>
      </c>
      <c r="V97" s="326">
        <f t="shared" si="29"/>
        <v>31.273195648653378</v>
      </c>
      <c r="W97" s="326">
        <f t="shared" si="30"/>
        <v>27.031214214397991</v>
      </c>
      <c r="X97" s="422">
        <f t="shared" si="31"/>
        <v>438.23099999999999</v>
      </c>
      <c r="Y97" s="425">
        <f t="shared" si="32"/>
        <v>11845.916036389846</v>
      </c>
    </row>
    <row r="98" spans="1:25" x14ac:dyDescent="0.25">
      <c r="A98" s="211">
        <f>'02-2022'!A104</f>
        <v>44596.874999999774</v>
      </c>
      <c r="B98" s="297">
        <v>576.74900000000002</v>
      </c>
      <c r="C98" s="297">
        <v>32128.117525000001</v>
      </c>
      <c r="D98" s="365">
        <v>0</v>
      </c>
      <c r="E98" s="366">
        <v>0</v>
      </c>
      <c r="F98" s="251">
        <f t="shared" si="20"/>
        <v>576.74900000000002</v>
      </c>
      <c r="G98" s="251">
        <f t="shared" si="21"/>
        <v>32128.117525000001</v>
      </c>
      <c r="H98" s="227">
        <f>'02-2022'!P104</f>
        <v>0</v>
      </c>
      <c r="I98" s="330">
        <f t="shared" si="22"/>
        <v>576.74900000000002</v>
      </c>
      <c r="J98" s="326">
        <f t="shared" si="23"/>
        <v>55.70554526319075</v>
      </c>
      <c r="K98" s="364">
        <v>5.92</v>
      </c>
      <c r="L98" s="331">
        <f t="shared" si="24"/>
        <v>69.667999999999992</v>
      </c>
      <c r="M98" s="326">
        <f t="shared" si="33"/>
        <v>67.578512056444737</v>
      </c>
      <c r="N98" s="326">
        <f t="shared" si="34"/>
        <v>0</v>
      </c>
      <c r="O98" s="326">
        <f t="shared" si="35"/>
        <v>24.246213870338199</v>
      </c>
      <c r="P98" s="326">
        <f t="shared" si="36"/>
        <v>31.273195648653378</v>
      </c>
      <c r="Q98" s="326">
        <f t="shared" si="37"/>
        <v>29.804407428063289</v>
      </c>
      <c r="R98" s="326">
        <f t="shared" si="25"/>
        <v>69.667999999999992</v>
      </c>
      <c r="S98" s="326">
        <f t="shared" si="26"/>
        <v>0</v>
      </c>
      <c r="T98" s="422">
        <f t="shared" si="27"/>
        <v>100</v>
      </c>
      <c r="U98" s="425">
        <f t="shared" si="28"/>
        <v>0</v>
      </c>
      <c r="V98" s="326">
        <f t="shared" si="29"/>
        <v>31.273195648653378</v>
      </c>
      <c r="W98" s="326">
        <f t="shared" si="30"/>
        <v>24.432349614537372</v>
      </c>
      <c r="X98" s="422">
        <f t="shared" si="31"/>
        <v>476.74900000000002</v>
      </c>
      <c r="Y98" s="425">
        <f t="shared" si="32"/>
        <v>11648.098246381078</v>
      </c>
    </row>
    <row r="99" spans="1:25" x14ac:dyDescent="0.25">
      <c r="A99" s="211">
        <f>'02-2022'!A105</f>
        <v>44596.916666666439</v>
      </c>
      <c r="B99" s="297">
        <v>574.70299999999997</v>
      </c>
      <c r="C99" s="297">
        <v>30818.339534999999</v>
      </c>
      <c r="D99" s="365">
        <v>0</v>
      </c>
      <c r="E99" s="366">
        <v>0</v>
      </c>
      <c r="F99" s="251">
        <f t="shared" si="20"/>
        <v>574.70299999999997</v>
      </c>
      <c r="G99" s="251">
        <f t="shared" si="21"/>
        <v>30818.339534999999</v>
      </c>
      <c r="H99" s="227">
        <f>'02-2022'!P105</f>
        <v>0</v>
      </c>
      <c r="I99" s="330">
        <f t="shared" si="22"/>
        <v>574.70299999999997</v>
      </c>
      <c r="J99" s="326">
        <f t="shared" si="23"/>
        <v>53.624810615222124</v>
      </c>
      <c r="K99" s="364">
        <v>5.92</v>
      </c>
      <c r="L99" s="331">
        <f t="shared" si="24"/>
        <v>69.667999999999992</v>
      </c>
      <c r="M99" s="326">
        <f t="shared" si="33"/>
        <v>67.578512056444737</v>
      </c>
      <c r="N99" s="326">
        <f t="shared" si="34"/>
        <v>0</v>
      </c>
      <c r="O99" s="326">
        <f t="shared" si="35"/>
        <v>24.246213870338199</v>
      </c>
      <c r="P99" s="326">
        <f t="shared" si="36"/>
        <v>31.273195648653378</v>
      </c>
      <c r="Q99" s="326">
        <f t="shared" si="37"/>
        <v>29.804407428063289</v>
      </c>
      <c r="R99" s="326">
        <f t="shared" si="25"/>
        <v>69.667999999999992</v>
      </c>
      <c r="S99" s="326">
        <f t="shared" si="26"/>
        <v>0</v>
      </c>
      <c r="T99" s="422">
        <f t="shared" si="27"/>
        <v>100</v>
      </c>
      <c r="U99" s="425">
        <f t="shared" si="28"/>
        <v>0</v>
      </c>
      <c r="V99" s="326">
        <f t="shared" si="29"/>
        <v>31.273195648653378</v>
      </c>
      <c r="W99" s="326">
        <f t="shared" si="30"/>
        <v>22.351614966568746</v>
      </c>
      <c r="X99" s="422">
        <f t="shared" si="31"/>
        <v>474.70299999999997</v>
      </c>
      <c r="Y99" s="425">
        <f t="shared" si="32"/>
        <v>10610.378679475083</v>
      </c>
    </row>
    <row r="100" spans="1:25" x14ac:dyDescent="0.25">
      <c r="A100" s="211">
        <f>'02-2022'!A106</f>
        <v>44596.958333333103</v>
      </c>
      <c r="B100" s="297">
        <v>554.43200000000002</v>
      </c>
      <c r="C100" s="297">
        <v>28296.779864000004</v>
      </c>
      <c r="D100" s="365">
        <v>0</v>
      </c>
      <c r="E100" s="366">
        <v>0</v>
      </c>
      <c r="F100" s="251">
        <f t="shared" si="20"/>
        <v>554.43200000000002</v>
      </c>
      <c r="G100" s="251">
        <f t="shared" si="21"/>
        <v>28296.779864000004</v>
      </c>
      <c r="H100" s="227">
        <f>'02-2022'!P106</f>
        <v>0</v>
      </c>
      <c r="I100" s="330">
        <f t="shared" si="22"/>
        <v>554.43200000000002</v>
      </c>
      <c r="J100" s="326">
        <f t="shared" si="23"/>
        <v>51.037421837123404</v>
      </c>
      <c r="K100" s="364">
        <v>5.92</v>
      </c>
      <c r="L100" s="331">
        <f t="shared" si="24"/>
        <v>69.667999999999992</v>
      </c>
      <c r="M100" s="326">
        <f t="shared" si="33"/>
        <v>67.578512056444737</v>
      </c>
      <c r="N100" s="326">
        <f t="shared" si="34"/>
        <v>0</v>
      </c>
      <c r="O100" s="326">
        <f t="shared" si="35"/>
        <v>24.246213870338199</v>
      </c>
      <c r="P100" s="326">
        <f t="shared" si="36"/>
        <v>31.273195648653378</v>
      </c>
      <c r="Q100" s="326">
        <f t="shared" si="37"/>
        <v>29.804407428063289</v>
      </c>
      <c r="R100" s="326">
        <f t="shared" si="25"/>
        <v>69.667999999999992</v>
      </c>
      <c r="S100" s="326">
        <f t="shared" si="26"/>
        <v>0</v>
      </c>
      <c r="T100" s="422">
        <f t="shared" si="27"/>
        <v>100</v>
      </c>
      <c r="U100" s="425">
        <f t="shared" si="28"/>
        <v>0</v>
      </c>
      <c r="V100" s="326">
        <f t="shared" si="29"/>
        <v>31.273195648653378</v>
      </c>
      <c r="W100" s="326">
        <f t="shared" si="30"/>
        <v>19.764226188470026</v>
      </c>
      <c r="X100" s="422">
        <f t="shared" si="31"/>
        <v>454.43200000000002</v>
      </c>
      <c r="Y100" s="425">
        <f t="shared" si="32"/>
        <v>8981.496835278811</v>
      </c>
    </row>
    <row r="101" spans="1:25" x14ac:dyDescent="0.25">
      <c r="A101" s="211">
        <f>'02-2022'!A107</f>
        <v>44596.999999999767</v>
      </c>
      <c r="B101" s="297">
        <v>523.26200000000006</v>
      </c>
      <c r="C101" s="297">
        <v>25956.592903999997</v>
      </c>
      <c r="D101" s="365">
        <v>0</v>
      </c>
      <c r="E101" s="366">
        <v>0</v>
      </c>
      <c r="F101" s="251">
        <f t="shared" si="20"/>
        <v>523.26200000000006</v>
      </c>
      <c r="G101" s="251">
        <f t="shared" si="21"/>
        <v>25956.592903999997</v>
      </c>
      <c r="H101" s="227">
        <f>'02-2022'!P107</f>
        <v>0</v>
      </c>
      <c r="I101" s="330">
        <f t="shared" si="22"/>
        <v>523.26200000000006</v>
      </c>
      <c r="J101" s="326">
        <f t="shared" si="23"/>
        <v>49.605346659990587</v>
      </c>
      <c r="K101" s="364">
        <v>5.92</v>
      </c>
      <c r="L101" s="331">
        <f t="shared" si="24"/>
        <v>69.667999999999992</v>
      </c>
      <c r="M101" s="326">
        <f t="shared" si="33"/>
        <v>67.578512056444737</v>
      </c>
      <c r="N101" s="326">
        <f t="shared" si="34"/>
        <v>0</v>
      </c>
      <c r="O101" s="326">
        <f t="shared" si="35"/>
        <v>24.246213870338199</v>
      </c>
      <c r="P101" s="326">
        <f t="shared" si="36"/>
        <v>31.273195648653378</v>
      </c>
      <c r="Q101" s="326">
        <f t="shared" si="37"/>
        <v>29.804407428063289</v>
      </c>
      <c r="R101" s="326">
        <f t="shared" si="25"/>
        <v>69.667999999999992</v>
      </c>
      <c r="S101" s="326">
        <f t="shared" si="26"/>
        <v>0</v>
      </c>
      <c r="T101" s="422">
        <f t="shared" si="27"/>
        <v>100</v>
      </c>
      <c r="U101" s="425">
        <f t="shared" si="28"/>
        <v>0</v>
      </c>
      <c r="V101" s="326">
        <f t="shared" si="29"/>
        <v>31.273195648653378</v>
      </c>
      <c r="W101" s="326">
        <f t="shared" si="30"/>
        <v>18.33215101133721</v>
      </c>
      <c r="X101" s="422">
        <f t="shared" si="31"/>
        <v>423.26200000000006</v>
      </c>
      <c r="Y101" s="425">
        <f t="shared" si="32"/>
        <v>7759.302901360611</v>
      </c>
    </row>
    <row r="102" spans="1:25" x14ac:dyDescent="0.25">
      <c r="A102" s="211">
        <f>'02-2022'!A108</f>
        <v>44597.041666666431</v>
      </c>
      <c r="B102" s="297">
        <v>524.125</v>
      </c>
      <c r="C102" s="297">
        <v>26557.41375</v>
      </c>
      <c r="D102" s="365">
        <v>9.7910000000000004</v>
      </c>
      <c r="E102" s="366">
        <v>496.11</v>
      </c>
      <c r="F102" s="251">
        <f t="shared" si="20"/>
        <v>514.33399999999995</v>
      </c>
      <c r="G102" s="251">
        <f t="shared" si="21"/>
        <v>26061.303749999999</v>
      </c>
      <c r="H102" s="227">
        <f>'02-2022'!P108</f>
        <v>0</v>
      </c>
      <c r="I102" s="330">
        <f t="shared" si="22"/>
        <v>514.33399999999995</v>
      </c>
      <c r="J102" s="326">
        <f t="shared" si="23"/>
        <v>50.669999941672145</v>
      </c>
      <c r="K102" s="364">
        <v>5.56</v>
      </c>
      <c r="L102" s="331">
        <f t="shared" si="24"/>
        <v>65.923999999999992</v>
      </c>
      <c r="M102" s="326">
        <f t="shared" si="33"/>
        <v>67.578512056444737</v>
      </c>
      <c r="N102" s="326">
        <f t="shared" si="34"/>
        <v>0</v>
      </c>
      <c r="O102" s="326">
        <f t="shared" si="35"/>
        <v>24.246213870338199</v>
      </c>
      <c r="P102" s="326">
        <f t="shared" si="36"/>
        <v>31.273195648653378</v>
      </c>
      <c r="Q102" s="326">
        <f t="shared" si="37"/>
        <v>29.804407428063289</v>
      </c>
      <c r="R102" s="326">
        <f t="shared" si="25"/>
        <v>67.578512056444737</v>
      </c>
      <c r="S102" s="326">
        <f t="shared" si="26"/>
        <v>0</v>
      </c>
      <c r="T102" s="422">
        <f t="shared" si="27"/>
        <v>100</v>
      </c>
      <c r="U102" s="425">
        <f t="shared" si="28"/>
        <v>0</v>
      </c>
      <c r="V102" s="326">
        <f t="shared" si="29"/>
        <v>31.273195648653378</v>
      </c>
      <c r="W102" s="326">
        <f t="shared" si="30"/>
        <v>19.396804293018768</v>
      </c>
      <c r="X102" s="422">
        <f t="shared" si="31"/>
        <v>414.33399999999995</v>
      </c>
      <c r="Y102" s="425">
        <f t="shared" si="32"/>
        <v>8036.7555099436368</v>
      </c>
    </row>
    <row r="103" spans="1:25" x14ac:dyDescent="0.25">
      <c r="A103" s="211">
        <f>'02-2022'!A109</f>
        <v>44597.083333333096</v>
      </c>
      <c r="B103" s="297">
        <v>532.57000000000005</v>
      </c>
      <c r="C103" s="297">
        <v>26676.4313</v>
      </c>
      <c r="D103" s="365">
        <v>24.591000000000001</v>
      </c>
      <c r="E103" s="366">
        <v>1231.7629999999999</v>
      </c>
      <c r="F103" s="251">
        <f t="shared" si="20"/>
        <v>507.97900000000004</v>
      </c>
      <c r="G103" s="251">
        <f t="shared" si="21"/>
        <v>25444.668300000001</v>
      </c>
      <c r="H103" s="227">
        <f>'02-2022'!P109</f>
        <v>0</v>
      </c>
      <c r="I103" s="330">
        <f t="shared" si="22"/>
        <v>507.97900000000004</v>
      </c>
      <c r="J103" s="326">
        <f t="shared" si="23"/>
        <v>50.090000374031206</v>
      </c>
      <c r="K103" s="364">
        <v>5.56</v>
      </c>
      <c r="L103" s="331">
        <f t="shared" si="24"/>
        <v>65.923999999999992</v>
      </c>
      <c r="M103" s="326">
        <f t="shared" si="33"/>
        <v>67.578512056444737</v>
      </c>
      <c r="N103" s="326">
        <f t="shared" si="34"/>
        <v>0</v>
      </c>
      <c r="O103" s="326">
        <f t="shared" si="35"/>
        <v>24.246213870338199</v>
      </c>
      <c r="P103" s="326">
        <f t="shared" si="36"/>
        <v>31.273195648653378</v>
      </c>
      <c r="Q103" s="326">
        <f t="shared" si="37"/>
        <v>29.804407428063289</v>
      </c>
      <c r="R103" s="326">
        <f t="shared" si="25"/>
        <v>67.578512056444737</v>
      </c>
      <c r="S103" s="326">
        <f t="shared" si="26"/>
        <v>0</v>
      </c>
      <c r="T103" s="422">
        <f t="shared" si="27"/>
        <v>100</v>
      </c>
      <c r="U103" s="425">
        <f t="shared" si="28"/>
        <v>0</v>
      </c>
      <c r="V103" s="326">
        <f t="shared" si="29"/>
        <v>31.273195648653378</v>
      </c>
      <c r="W103" s="326">
        <f t="shared" si="30"/>
        <v>18.816804725377828</v>
      </c>
      <c r="X103" s="422">
        <f t="shared" si="31"/>
        <v>407.97900000000004</v>
      </c>
      <c r="Y103" s="425">
        <f t="shared" si="32"/>
        <v>7676.8611750549217</v>
      </c>
    </row>
    <row r="104" spans="1:25" x14ac:dyDescent="0.25">
      <c r="A104" s="211">
        <f>'02-2022'!A110</f>
        <v>44597.12499999976</v>
      </c>
      <c r="B104" s="297">
        <v>506.767</v>
      </c>
      <c r="C104" s="297">
        <v>25089.703629000003</v>
      </c>
      <c r="D104" s="365">
        <v>0</v>
      </c>
      <c r="E104" s="366">
        <v>0</v>
      </c>
      <c r="F104" s="251">
        <f t="shared" si="20"/>
        <v>506.767</v>
      </c>
      <c r="G104" s="251">
        <f t="shared" si="21"/>
        <v>25089.703629000003</v>
      </c>
      <c r="H104" s="227">
        <f>'02-2022'!P110</f>
        <v>0</v>
      </c>
      <c r="I104" s="330">
        <f t="shared" si="22"/>
        <v>506.767</v>
      </c>
      <c r="J104" s="326">
        <f t="shared" si="23"/>
        <v>49.50934774561091</v>
      </c>
      <c r="K104" s="364">
        <v>5.56</v>
      </c>
      <c r="L104" s="331">
        <f t="shared" si="24"/>
        <v>65.923999999999992</v>
      </c>
      <c r="M104" s="326">
        <f t="shared" si="33"/>
        <v>67.578512056444737</v>
      </c>
      <c r="N104" s="326">
        <f t="shared" si="34"/>
        <v>0</v>
      </c>
      <c r="O104" s="326">
        <f t="shared" si="35"/>
        <v>24.246213870338199</v>
      </c>
      <c r="P104" s="326">
        <f t="shared" si="36"/>
        <v>31.273195648653378</v>
      </c>
      <c r="Q104" s="326">
        <f t="shared" si="37"/>
        <v>29.804407428063289</v>
      </c>
      <c r="R104" s="326">
        <f t="shared" si="25"/>
        <v>67.578512056444737</v>
      </c>
      <c r="S104" s="326">
        <f t="shared" si="26"/>
        <v>0</v>
      </c>
      <c r="T104" s="422">
        <f t="shared" si="27"/>
        <v>100</v>
      </c>
      <c r="U104" s="425">
        <f t="shared" si="28"/>
        <v>0</v>
      </c>
      <c r="V104" s="326">
        <f t="shared" si="29"/>
        <v>31.273195648653378</v>
      </c>
      <c r="W104" s="326">
        <f t="shared" si="30"/>
        <v>18.236152096957532</v>
      </c>
      <c r="X104" s="422">
        <f t="shared" si="31"/>
        <v>406.767</v>
      </c>
      <c r="Y104" s="425">
        <f t="shared" si="32"/>
        <v>7417.8648800231249</v>
      </c>
    </row>
    <row r="105" spans="1:25" x14ac:dyDescent="0.25">
      <c r="A105" s="211">
        <f>'02-2022'!A111</f>
        <v>44597.166666666424</v>
      </c>
      <c r="B105" s="297">
        <v>518.83500000000004</v>
      </c>
      <c r="C105" s="297">
        <v>25703.085899999998</v>
      </c>
      <c r="D105" s="365">
        <v>2.266</v>
      </c>
      <c r="E105" s="366">
        <v>112.258</v>
      </c>
      <c r="F105" s="251">
        <f t="shared" si="20"/>
        <v>516.56900000000007</v>
      </c>
      <c r="G105" s="251">
        <f t="shared" si="21"/>
        <v>25590.827899999997</v>
      </c>
      <c r="H105" s="227">
        <f>'02-2022'!P111</f>
        <v>0</v>
      </c>
      <c r="I105" s="330">
        <f t="shared" si="22"/>
        <v>516.56900000000007</v>
      </c>
      <c r="J105" s="326">
        <f t="shared" si="23"/>
        <v>49.539999303094056</v>
      </c>
      <c r="K105" s="364">
        <v>5.56</v>
      </c>
      <c r="L105" s="331">
        <f t="shared" si="24"/>
        <v>65.923999999999992</v>
      </c>
      <c r="M105" s="326">
        <f t="shared" si="33"/>
        <v>67.578512056444737</v>
      </c>
      <c r="N105" s="326">
        <f t="shared" si="34"/>
        <v>0</v>
      </c>
      <c r="O105" s="326">
        <f t="shared" si="35"/>
        <v>24.246213870338199</v>
      </c>
      <c r="P105" s="326">
        <f t="shared" si="36"/>
        <v>31.273195648653378</v>
      </c>
      <c r="Q105" s="326">
        <f t="shared" si="37"/>
        <v>29.804407428063289</v>
      </c>
      <c r="R105" s="326">
        <f t="shared" si="25"/>
        <v>67.578512056444737</v>
      </c>
      <c r="S105" s="326">
        <f t="shared" si="26"/>
        <v>0</v>
      </c>
      <c r="T105" s="422">
        <f t="shared" si="27"/>
        <v>100</v>
      </c>
      <c r="U105" s="425">
        <f t="shared" si="28"/>
        <v>0</v>
      </c>
      <c r="V105" s="326">
        <f t="shared" si="29"/>
        <v>31.273195648653378</v>
      </c>
      <c r="W105" s="326">
        <f t="shared" si="30"/>
        <v>18.266803654440679</v>
      </c>
      <c r="X105" s="422">
        <f t="shared" si="31"/>
        <v>416.56900000000007</v>
      </c>
      <c r="Y105" s="425">
        <f t="shared" si="32"/>
        <v>7609.3841315267009</v>
      </c>
    </row>
    <row r="106" spans="1:25" x14ac:dyDescent="0.25">
      <c r="A106" s="211">
        <f>'02-2022'!A112</f>
        <v>44597.208333333088</v>
      </c>
      <c r="B106" s="297">
        <v>549.04699999999991</v>
      </c>
      <c r="C106" s="297">
        <v>27769.087621000002</v>
      </c>
      <c r="D106" s="365">
        <v>0</v>
      </c>
      <c r="E106" s="366">
        <v>0</v>
      </c>
      <c r="F106" s="251">
        <f t="shared" si="20"/>
        <v>549.04699999999991</v>
      </c>
      <c r="G106" s="251">
        <f t="shared" si="21"/>
        <v>27769.087621000002</v>
      </c>
      <c r="H106" s="227">
        <f>'02-2022'!P112</f>
        <v>0</v>
      </c>
      <c r="I106" s="330">
        <f t="shared" si="22"/>
        <v>549.04699999999991</v>
      </c>
      <c r="J106" s="326">
        <f t="shared" si="23"/>
        <v>50.57688617003646</v>
      </c>
      <c r="K106" s="364">
        <v>5.56</v>
      </c>
      <c r="L106" s="331">
        <f t="shared" si="24"/>
        <v>65.923999999999992</v>
      </c>
      <c r="M106" s="326">
        <f t="shared" si="33"/>
        <v>67.578512056444737</v>
      </c>
      <c r="N106" s="326">
        <f t="shared" si="34"/>
        <v>0</v>
      </c>
      <c r="O106" s="326">
        <f t="shared" si="35"/>
        <v>24.246213870338199</v>
      </c>
      <c r="P106" s="326">
        <f t="shared" si="36"/>
        <v>31.273195648653378</v>
      </c>
      <c r="Q106" s="326">
        <f t="shared" si="37"/>
        <v>29.804407428063289</v>
      </c>
      <c r="R106" s="326">
        <f t="shared" si="25"/>
        <v>67.578512056444737</v>
      </c>
      <c r="S106" s="326">
        <f t="shared" si="26"/>
        <v>0</v>
      </c>
      <c r="T106" s="422">
        <f t="shared" si="27"/>
        <v>100</v>
      </c>
      <c r="U106" s="425">
        <f t="shared" si="28"/>
        <v>0</v>
      </c>
      <c r="V106" s="326">
        <f t="shared" si="29"/>
        <v>31.273195648653378</v>
      </c>
      <c r="W106" s="326">
        <f t="shared" si="30"/>
        <v>19.303690521383082</v>
      </c>
      <c r="X106" s="422">
        <f t="shared" si="31"/>
        <v>449.04699999999991</v>
      </c>
      <c r="Y106" s="425">
        <f t="shared" si="32"/>
        <v>8668.2643175555077</v>
      </c>
    </row>
    <row r="107" spans="1:25" x14ac:dyDescent="0.25">
      <c r="A107" s="211">
        <f>'02-2022'!A113</f>
        <v>44597.249999999753</v>
      </c>
      <c r="B107" s="297">
        <v>567.64700000000005</v>
      </c>
      <c r="C107" s="297">
        <v>29641.486725999999</v>
      </c>
      <c r="D107" s="365">
        <v>0</v>
      </c>
      <c r="E107" s="366">
        <v>0</v>
      </c>
      <c r="F107" s="251">
        <f t="shared" si="20"/>
        <v>567.64700000000005</v>
      </c>
      <c r="G107" s="251">
        <f t="shared" si="21"/>
        <v>29641.486725999999</v>
      </c>
      <c r="H107" s="227">
        <f>'02-2022'!P113</f>
        <v>0</v>
      </c>
      <c r="I107" s="330">
        <f t="shared" si="22"/>
        <v>567.64700000000005</v>
      </c>
      <c r="J107" s="326">
        <f t="shared" si="23"/>
        <v>52.218168555457872</v>
      </c>
      <c r="K107" s="364">
        <v>5.56</v>
      </c>
      <c r="L107" s="331">
        <f t="shared" si="24"/>
        <v>65.923999999999992</v>
      </c>
      <c r="M107" s="326">
        <f t="shared" si="33"/>
        <v>67.578512056444737</v>
      </c>
      <c r="N107" s="326">
        <f t="shared" si="34"/>
        <v>0</v>
      </c>
      <c r="O107" s="326">
        <f t="shared" si="35"/>
        <v>24.246213870338199</v>
      </c>
      <c r="P107" s="326">
        <f t="shared" si="36"/>
        <v>31.273195648653378</v>
      </c>
      <c r="Q107" s="326">
        <f t="shared" si="37"/>
        <v>29.804407428063289</v>
      </c>
      <c r="R107" s="326">
        <f t="shared" si="25"/>
        <v>67.578512056444737</v>
      </c>
      <c r="S107" s="326">
        <f t="shared" si="26"/>
        <v>0</v>
      </c>
      <c r="T107" s="422">
        <f t="shared" si="27"/>
        <v>100</v>
      </c>
      <c r="U107" s="425">
        <f t="shared" si="28"/>
        <v>0</v>
      </c>
      <c r="V107" s="326">
        <f t="shared" si="29"/>
        <v>31.273195648653378</v>
      </c>
      <c r="W107" s="326">
        <f t="shared" si="30"/>
        <v>20.944972906804495</v>
      </c>
      <c r="X107" s="422">
        <f t="shared" si="31"/>
        <v>467.64700000000005</v>
      </c>
      <c r="Y107" s="425">
        <f t="shared" si="32"/>
        <v>9794.8537449484029</v>
      </c>
    </row>
    <row r="108" spans="1:25" x14ac:dyDescent="0.25">
      <c r="A108" s="211">
        <f>'02-2022'!A114</f>
        <v>44597.291666666417</v>
      </c>
      <c r="B108" s="297">
        <v>574.35599999999999</v>
      </c>
      <c r="C108" s="297">
        <v>31721.257344000001</v>
      </c>
      <c r="D108" s="365">
        <v>0</v>
      </c>
      <c r="E108" s="366">
        <v>0</v>
      </c>
      <c r="F108" s="251">
        <f t="shared" si="20"/>
        <v>574.35599999999999</v>
      </c>
      <c r="G108" s="251">
        <f t="shared" si="21"/>
        <v>31721.257344000001</v>
      </c>
      <c r="H108" s="227">
        <f>'02-2022'!P114</f>
        <v>0</v>
      </c>
      <c r="I108" s="330">
        <f t="shared" si="22"/>
        <v>574.35599999999999</v>
      </c>
      <c r="J108" s="326">
        <f t="shared" si="23"/>
        <v>55.229260848672254</v>
      </c>
      <c r="K108" s="364">
        <v>5.56</v>
      </c>
      <c r="L108" s="331">
        <f t="shared" si="24"/>
        <v>65.923999999999992</v>
      </c>
      <c r="M108" s="326">
        <f t="shared" si="33"/>
        <v>67.578512056444737</v>
      </c>
      <c r="N108" s="326">
        <f t="shared" si="34"/>
        <v>0</v>
      </c>
      <c r="O108" s="326">
        <f t="shared" si="35"/>
        <v>24.246213870338199</v>
      </c>
      <c r="P108" s="326">
        <f t="shared" si="36"/>
        <v>31.273195648653378</v>
      </c>
      <c r="Q108" s="326">
        <f t="shared" si="37"/>
        <v>29.804407428063289</v>
      </c>
      <c r="R108" s="326">
        <f t="shared" si="25"/>
        <v>67.578512056444737</v>
      </c>
      <c r="S108" s="326">
        <f t="shared" si="26"/>
        <v>0</v>
      </c>
      <c r="T108" s="422">
        <f t="shared" si="27"/>
        <v>100</v>
      </c>
      <c r="U108" s="425">
        <f t="shared" si="28"/>
        <v>0</v>
      </c>
      <c r="V108" s="326">
        <f t="shared" si="29"/>
        <v>31.273195648653378</v>
      </c>
      <c r="W108" s="326">
        <f t="shared" si="30"/>
        <v>23.956065200018877</v>
      </c>
      <c r="X108" s="422">
        <f t="shared" si="31"/>
        <v>474.35599999999999</v>
      </c>
      <c r="Y108" s="425">
        <f t="shared" si="32"/>
        <v>11363.703264020154</v>
      </c>
    </row>
    <row r="109" spans="1:25" x14ac:dyDescent="0.25">
      <c r="A109" s="211">
        <f>'02-2022'!A115</f>
        <v>44597.333333333081</v>
      </c>
      <c r="B109" s="297">
        <v>573.947</v>
      </c>
      <c r="C109" s="297">
        <v>36985.790513</v>
      </c>
      <c r="D109" s="365">
        <v>0</v>
      </c>
      <c r="E109" s="366">
        <v>0</v>
      </c>
      <c r="F109" s="251">
        <f t="shared" si="20"/>
        <v>573.947</v>
      </c>
      <c r="G109" s="251">
        <f t="shared" si="21"/>
        <v>36985.790513</v>
      </c>
      <c r="H109" s="227">
        <f>'02-2022'!P115</f>
        <v>0</v>
      </c>
      <c r="I109" s="330">
        <f t="shared" si="22"/>
        <v>573.947</v>
      </c>
      <c r="J109" s="326">
        <f t="shared" si="23"/>
        <v>64.441125248498551</v>
      </c>
      <c r="K109" s="364">
        <v>5.56</v>
      </c>
      <c r="L109" s="331">
        <f t="shared" si="24"/>
        <v>65.923999999999992</v>
      </c>
      <c r="M109" s="326">
        <f t="shared" si="33"/>
        <v>67.578512056444737</v>
      </c>
      <c r="N109" s="326">
        <f t="shared" si="34"/>
        <v>0</v>
      </c>
      <c r="O109" s="326">
        <f t="shared" si="35"/>
        <v>24.246213870338199</v>
      </c>
      <c r="P109" s="326">
        <f t="shared" si="36"/>
        <v>31.273195648653378</v>
      </c>
      <c r="Q109" s="326">
        <f t="shared" si="37"/>
        <v>29.804407428063289</v>
      </c>
      <c r="R109" s="326">
        <f t="shared" si="25"/>
        <v>67.578512056444737</v>
      </c>
      <c r="S109" s="326">
        <f t="shared" si="26"/>
        <v>0</v>
      </c>
      <c r="T109" s="422">
        <f t="shared" si="27"/>
        <v>100</v>
      </c>
      <c r="U109" s="425">
        <f t="shared" si="28"/>
        <v>0</v>
      </c>
      <c r="V109" s="326">
        <f t="shared" si="29"/>
        <v>31.273195648653378</v>
      </c>
      <c r="W109" s="326">
        <f t="shared" si="30"/>
        <v>33.167929599845174</v>
      </c>
      <c r="X109" s="422">
        <f t="shared" si="31"/>
        <v>473.947</v>
      </c>
      <c r="Y109" s="425">
        <f t="shared" si="32"/>
        <v>15719.84073005782</v>
      </c>
    </row>
    <row r="110" spans="1:25" x14ac:dyDescent="0.25">
      <c r="A110" s="211">
        <f>'02-2022'!A116</f>
        <v>44597.374999999745</v>
      </c>
      <c r="B110" s="297">
        <v>583.95799999999997</v>
      </c>
      <c r="C110" s="297">
        <v>38079.975683999997</v>
      </c>
      <c r="D110" s="365">
        <v>0</v>
      </c>
      <c r="E110" s="366">
        <v>0</v>
      </c>
      <c r="F110" s="251">
        <f t="shared" si="20"/>
        <v>583.95799999999997</v>
      </c>
      <c r="G110" s="251">
        <f t="shared" si="21"/>
        <v>38079.975683999997</v>
      </c>
      <c r="H110" s="227">
        <f>'02-2022'!P116</f>
        <v>0</v>
      </c>
      <c r="I110" s="330">
        <f t="shared" si="22"/>
        <v>583.95799999999997</v>
      </c>
      <c r="J110" s="326">
        <f t="shared" si="23"/>
        <v>65.210127584518062</v>
      </c>
      <c r="K110" s="364">
        <v>5.56</v>
      </c>
      <c r="L110" s="331">
        <f t="shared" si="24"/>
        <v>65.923999999999992</v>
      </c>
      <c r="M110" s="326">
        <f t="shared" si="33"/>
        <v>67.578512056444737</v>
      </c>
      <c r="N110" s="326">
        <f t="shared" si="34"/>
        <v>0</v>
      </c>
      <c r="O110" s="326">
        <f t="shared" si="35"/>
        <v>24.246213870338199</v>
      </c>
      <c r="P110" s="326">
        <f t="shared" si="36"/>
        <v>31.273195648653378</v>
      </c>
      <c r="Q110" s="326">
        <f t="shared" si="37"/>
        <v>29.804407428063289</v>
      </c>
      <c r="R110" s="326">
        <f t="shared" si="25"/>
        <v>67.578512056444737</v>
      </c>
      <c r="S110" s="326">
        <f t="shared" si="26"/>
        <v>0</v>
      </c>
      <c r="T110" s="422">
        <f t="shared" si="27"/>
        <v>100</v>
      </c>
      <c r="U110" s="425">
        <f t="shared" si="28"/>
        <v>0</v>
      </c>
      <c r="V110" s="326">
        <f t="shared" si="29"/>
        <v>31.273195648653378</v>
      </c>
      <c r="W110" s="326">
        <f t="shared" si="30"/>
        <v>33.936931935864685</v>
      </c>
      <c r="X110" s="422">
        <f t="shared" si="31"/>
        <v>483.95799999999997</v>
      </c>
      <c r="Y110" s="425">
        <f t="shared" si="32"/>
        <v>16424.0497058172</v>
      </c>
    </row>
    <row r="111" spans="1:25" x14ac:dyDescent="0.25">
      <c r="A111" s="211">
        <f>'02-2022'!A117</f>
        <v>44597.41666666641</v>
      </c>
      <c r="B111" s="297">
        <v>603.70100000000002</v>
      </c>
      <c r="C111" s="297">
        <v>34369.419958999999</v>
      </c>
      <c r="D111" s="365">
        <v>0</v>
      </c>
      <c r="E111" s="366">
        <v>0</v>
      </c>
      <c r="F111" s="251">
        <f t="shared" si="20"/>
        <v>603.70100000000002</v>
      </c>
      <c r="G111" s="251">
        <f t="shared" si="21"/>
        <v>34369.419958999999</v>
      </c>
      <c r="H111" s="227">
        <f>'02-2022'!P117</f>
        <v>0</v>
      </c>
      <c r="I111" s="330">
        <f t="shared" si="22"/>
        <v>603.70100000000002</v>
      </c>
      <c r="J111" s="326">
        <f t="shared" si="23"/>
        <v>56.931196004313392</v>
      </c>
      <c r="K111" s="364">
        <v>5.56</v>
      </c>
      <c r="L111" s="331">
        <f t="shared" si="24"/>
        <v>65.923999999999992</v>
      </c>
      <c r="M111" s="326">
        <f t="shared" si="33"/>
        <v>67.578512056444737</v>
      </c>
      <c r="N111" s="326">
        <f t="shared" si="34"/>
        <v>0</v>
      </c>
      <c r="O111" s="326">
        <f t="shared" si="35"/>
        <v>24.246213870338199</v>
      </c>
      <c r="P111" s="326">
        <f t="shared" si="36"/>
        <v>31.273195648653378</v>
      </c>
      <c r="Q111" s="326">
        <f t="shared" si="37"/>
        <v>29.804407428063289</v>
      </c>
      <c r="R111" s="326">
        <f t="shared" si="25"/>
        <v>67.578512056444737</v>
      </c>
      <c r="S111" s="326">
        <f t="shared" si="26"/>
        <v>0</v>
      </c>
      <c r="T111" s="422">
        <f t="shared" si="27"/>
        <v>100</v>
      </c>
      <c r="U111" s="425">
        <f t="shared" si="28"/>
        <v>0</v>
      </c>
      <c r="V111" s="326">
        <f t="shared" si="29"/>
        <v>31.273195648653378</v>
      </c>
      <c r="W111" s="326">
        <f t="shared" si="30"/>
        <v>25.658000355660015</v>
      </c>
      <c r="X111" s="422">
        <f t="shared" si="31"/>
        <v>503.70100000000002</v>
      </c>
      <c r="Y111" s="425">
        <f t="shared" si="32"/>
        <v>12923.960437146307</v>
      </c>
    </row>
    <row r="112" spans="1:25" x14ac:dyDescent="0.25">
      <c r="A112" s="211">
        <f>'02-2022'!A118</f>
        <v>44597.458333333074</v>
      </c>
      <c r="B112" s="297">
        <v>526.37</v>
      </c>
      <c r="C112" s="297">
        <v>37504.136680000003</v>
      </c>
      <c r="D112" s="365">
        <v>0</v>
      </c>
      <c r="E112" s="366">
        <v>0</v>
      </c>
      <c r="F112" s="251">
        <f t="shared" si="20"/>
        <v>526.37</v>
      </c>
      <c r="G112" s="251">
        <f t="shared" si="21"/>
        <v>37504.136680000003</v>
      </c>
      <c r="H112" s="227">
        <f>'02-2022'!P118</f>
        <v>0</v>
      </c>
      <c r="I112" s="330">
        <f t="shared" si="22"/>
        <v>526.37</v>
      </c>
      <c r="J112" s="326">
        <f t="shared" si="23"/>
        <v>71.250520888348504</v>
      </c>
      <c r="K112" s="364">
        <v>5.56</v>
      </c>
      <c r="L112" s="331">
        <f t="shared" si="24"/>
        <v>65.923999999999992</v>
      </c>
      <c r="M112" s="326">
        <f t="shared" si="33"/>
        <v>67.578512056444737</v>
      </c>
      <c r="N112" s="326">
        <f t="shared" si="34"/>
        <v>0</v>
      </c>
      <c r="O112" s="326">
        <f t="shared" si="35"/>
        <v>24.246213870338199</v>
      </c>
      <c r="P112" s="326">
        <f t="shared" si="36"/>
        <v>31.273195648653378</v>
      </c>
      <c r="Q112" s="326">
        <f t="shared" si="37"/>
        <v>29.804407428063289</v>
      </c>
      <c r="R112" s="326">
        <f t="shared" si="25"/>
        <v>67.578512056444737</v>
      </c>
      <c r="S112" s="326">
        <f t="shared" si="26"/>
        <v>3.6720088319037671</v>
      </c>
      <c r="T112" s="422">
        <f t="shared" si="27"/>
        <v>100</v>
      </c>
      <c r="U112" s="425">
        <f t="shared" si="28"/>
        <v>367.20088319037671</v>
      </c>
      <c r="V112" s="326">
        <f t="shared" si="29"/>
        <v>31.273195648653378</v>
      </c>
      <c r="W112" s="326">
        <f t="shared" si="30"/>
        <v>39.977325239695126</v>
      </c>
      <c r="X112" s="422">
        <f t="shared" si="31"/>
        <v>426.37</v>
      </c>
      <c r="Y112" s="425">
        <f t="shared" si="32"/>
        <v>17045.132162448812</v>
      </c>
    </row>
    <row r="113" spans="1:25" x14ac:dyDescent="0.25">
      <c r="A113" s="211">
        <f>'02-2022'!A119</f>
        <v>44597.499999999738</v>
      </c>
      <c r="B113" s="297">
        <v>405.35300000000001</v>
      </c>
      <c r="C113" s="297">
        <v>26326.304377</v>
      </c>
      <c r="D113" s="365">
        <v>0</v>
      </c>
      <c r="E113" s="366">
        <v>0</v>
      </c>
      <c r="F113" s="251">
        <f t="shared" si="20"/>
        <v>405.35300000000001</v>
      </c>
      <c r="G113" s="251">
        <f t="shared" si="21"/>
        <v>26326.304377</v>
      </c>
      <c r="H113" s="227">
        <f>'02-2022'!P119</f>
        <v>0</v>
      </c>
      <c r="I113" s="330">
        <f t="shared" si="22"/>
        <v>405.35300000000001</v>
      </c>
      <c r="J113" s="326">
        <f t="shared" si="23"/>
        <v>64.946612895426952</v>
      </c>
      <c r="K113" s="364">
        <v>5.56</v>
      </c>
      <c r="L113" s="331">
        <f t="shared" si="24"/>
        <v>65.923999999999992</v>
      </c>
      <c r="M113" s="326">
        <f t="shared" si="33"/>
        <v>67.578512056444737</v>
      </c>
      <c r="N113" s="326">
        <f t="shared" si="34"/>
        <v>0</v>
      </c>
      <c r="O113" s="326">
        <f t="shared" si="35"/>
        <v>24.246213870338199</v>
      </c>
      <c r="P113" s="326">
        <f t="shared" si="36"/>
        <v>31.273195648653378</v>
      </c>
      <c r="Q113" s="326">
        <f t="shared" si="37"/>
        <v>29.804407428063289</v>
      </c>
      <c r="R113" s="326">
        <f t="shared" si="25"/>
        <v>67.578512056444737</v>
      </c>
      <c r="S113" s="326">
        <f t="shared" si="26"/>
        <v>0</v>
      </c>
      <c r="T113" s="422">
        <f t="shared" si="27"/>
        <v>100</v>
      </c>
      <c r="U113" s="425">
        <f t="shared" si="28"/>
        <v>0</v>
      </c>
      <c r="V113" s="326">
        <f t="shared" si="29"/>
        <v>31.273195648653378</v>
      </c>
      <c r="W113" s="326">
        <f t="shared" si="30"/>
        <v>33.673417246773575</v>
      </c>
      <c r="X113" s="422">
        <f t="shared" si="31"/>
        <v>305.35300000000001</v>
      </c>
      <c r="Y113" s="425">
        <f t="shared" si="32"/>
        <v>10282.278976554051</v>
      </c>
    </row>
    <row r="114" spans="1:25" x14ac:dyDescent="0.25">
      <c r="A114" s="211">
        <f>'02-2022'!A120</f>
        <v>44597.541666666402</v>
      </c>
      <c r="B114" s="297">
        <v>373.74200000000002</v>
      </c>
      <c r="C114" s="297">
        <v>21724.604943999999</v>
      </c>
      <c r="D114" s="365">
        <v>0</v>
      </c>
      <c r="E114" s="366">
        <v>0</v>
      </c>
      <c r="F114" s="251">
        <f t="shared" si="20"/>
        <v>373.74200000000002</v>
      </c>
      <c r="G114" s="251">
        <f t="shared" si="21"/>
        <v>21724.604943999999</v>
      </c>
      <c r="H114" s="227">
        <f>'02-2022'!P120</f>
        <v>0</v>
      </c>
      <c r="I114" s="330">
        <f t="shared" si="22"/>
        <v>373.74200000000002</v>
      </c>
      <c r="J114" s="326">
        <f t="shared" si="23"/>
        <v>58.127277490889433</v>
      </c>
      <c r="K114" s="364">
        <v>5.56</v>
      </c>
      <c r="L114" s="331">
        <f t="shared" si="24"/>
        <v>65.923999999999992</v>
      </c>
      <c r="M114" s="326">
        <f t="shared" si="33"/>
        <v>67.578512056444737</v>
      </c>
      <c r="N114" s="326">
        <f t="shared" si="34"/>
        <v>0</v>
      </c>
      <c r="O114" s="326">
        <f t="shared" si="35"/>
        <v>24.246213870338199</v>
      </c>
      <c r="P114" s="326">
        <f t="shared" si="36"/>
        <v>31.273195648653378</v>
      </c>
      <c r="Q114" s="326">
        <f t="shared" si="37"/>
        <v>29.804407428063289</v>
      </c>
      <c r="R114" s="326">
        <f t="shared" si="25"/>
        <v>67.578512056444737</v>
      </c>
      <c r="S114" s="326">
        <f t="shared" si="26"/>
        <v>0</v>
      </c>
      <c r="T114" s="422">
        <f t="shared" si="27"/>
        <v>100</v>
      </c>
      <c r="U114" s="425">
        <f t="shared" si="28"/>
        <v>0</v>
      </c>
      <c r="V114" s="326">
        <f t="shared" si="29"/>
        <v>31.273195648653378</v>
      </c>
      <c r="W114" s="326">
        <f t="shared" si="30"/>
        <v>26.854081842236056</v>
      </c>
      <c r="X114" s="422">
        <f t="shared" si="31"/>
        <v>273.74200000000002</v>
      </c>
      <c r="Y114" s="425">
        <f t="shared" si="32"/>
        <v>7351.0900716573833</v>
      </c>
    </row>
    <row r="115" spans="1:25" x14ac:dyDescent="0.25">
      <c r="A115" s="211">
        <f>'02-2022'!A121</f>
        <v>44597.583333333067</v>
      </c>
      <c r="B115" s="297">
        <v>340.899</v>
      </c>
      <c r="C115" s="297">
        <v>18939.399752000001</v>
      </c>
      <c r="D115" s="365">
        <v>0</v>
      </c>
      <c r="E115" s="366">
        <v>0</v>
      </c>
      <c r="F115" s="251">
        <f t="shared" si="20"/>
        <v>340.899</v>
      </c>
      <c r="G115" s="251">
        <f t="shared" si="21"/>
        <v>18939.399752000001</v>
      </c>
      <c r="H115" s="227">
        <f>'02-2022'!P121</f>
        <v>0</v>
      </c>
      <c r="I115" s="330">
        <f t="shared" si="22"/>
        <v>340.899</v>
      </c>
      <c r="J115" s="326">
        <f t="shared" si="23"/>
        <v>55.557217099492817</v>
      </c>
      <c r="K115" s="364">
        <v>5.56</v>
      </c>
      <c r="L115" s="331">
        <f t="shared" si="24"/>
        <v>65.923999999999992</v>
      </c>
      <c r="M115" s="326">
        <f t="shared" si="33"/>
        <v>67.578512056444737</v>
      </c>
      <c r="N115" s="326">
        <f t="shared" si="34"/>
        <v>0</v>
      </c>
      <c r="O115" s="326">
        <f t="shared" si="35"/>
        <v>24.246213870338199</v>
      </c>
      <c r="P115" s="326">
        <f t="shared" si="36"/>
        <v>31.273195648653378</v>
      </c>
      <c r="Q115" s="326">
        <f t="shared" si="37"/>
        <v>29.804407428063289</v>
      </c>
      <c r="R115" s="326">
        <f t="shared" si="25"/>
        <v>67.578512056444737</v>
      </c>
      <c r="S115" s="326">
        <f t="shared" si="26"/>
        <v>0</v>
      </c>
      <c r="T115" s="422">
        <f t="shared" si="27"/>
        <v>100</v>
      </c>
      <c r="U115" s="425">
        <f t="shared" si="28"/>
        <v>0</v>
      </c>
      <c r="V115" s="326">
        <f t="shared" si="29"/>
        <v>31.273195648653378</v>
      </c>
      <c r="W115" s="326">
        <f t="shared" si="30"/>
        <v>24.28402145083944</v>
      </c>
      <c r="X115" s="422">
        <f t="shared" si="31"/>
        <v>240.899</v>
      </c>
      <c r="Y115" s="425">
        <f t="shared" si="32"/>
        <v>5849.9964834857701</v>
      </c>
    </row>
    <row r="116" spans="1:25" x14ac:dyDescent="0.25">
      <c r="A116" s="211">
        <f>'02-2022'!A122</f>
        <v>44597.624999999731</v>
      </c>
      <c r="B116" s="297">
        <v>380.98199999999997</v>
      </c>
      <c r="C116" s="297">
        <v>19762.146291999998</v>
      </c>
      <c r="D116" s="365">
        <v>0</v>
      </c>
      <c r="E116" s="366">
        <v>0</v>
      </c>
      <c r="F116" s="251">
        <f t="shared" si="20"/>
        <v>380.98199999999997</v>
      </c>
      <c r="G116" s="251">
        <f t="shared" si="21"/>
        <v>19762.146291999998</v>
      </c>
      <c r="H116" s="227">
        <f>'02-2022'!P122</f>
        <v>0</v>
      </c>
      <c r="I116" s="330">
        <f t="shared" si="22"/>
        <v>380.98199999999997</v>
      </c>
      <c r="J116" s="326">
        <f t="shared" si="23"/>
        <v>51.871600999522286</v>
      </c>
      <c r="K116" s="364">
        <v>5.56</v>
      </c>
      <c r="L116" s="331">
        <f t="shared" si="24"/>
        <v>65.923999999999992</v>
      </c>
      <c r="M116" s="326">
        <f t="shared" si="33"/>
        <v>67.578512056444737</v>
      </c>
      <c r="N116" s="326">
        <f t="shared" si="34"/>
        <v>0</v>
      </c>
      <c r="O116" s="326">
        <f t="shared" si="35"/>
        <v>24.246213870338199</v>
      </c>
      <c r="P116" s="326">
        <f t="shared" si="36"/>
        <v>31.273195648653378</v>
      </c>
      <c r="Q116" s="326">
        <f t="shared" si="37"/>
        <v>29.804407428063289</v>
      </c>
      <c r="R116" s="326">
        <f t="shared" si="25"/>
        <v>67.578512056444737</v>
      </c>
      <c r="S116" s="326">
        <f t="shared" si="26"/>
        <v>0</v>
      </c>
      <c r="T116" s="422">
        <f t="shared" si="27"/>
        <v>100</v>
      </c>
      <c r="U116" s="425">
        <f t="shared" si="28"/>
        <v>0</v>
      </c>
      <c r="V116" s="326">
        <f t="shared" si="29"/>
        <v>31.273195648653378</v>
      </c>
      <c r="W116" s="326">
        <f t="shared" si="30"/>
        <v>20.598405350868909</v>
      </c>
      <c r="X116" s="422">
        <f t="shared" si="31"/>
        <v>280.98199999999997</v>
      </c>
      <c r="Y116" s="425">
        <f t="shared" si="32"/>
        <v>5787.7811322978469</v>
      </c>
    </row>
    <row r="117" spans="1:25" x14ac:dyDescent="0.25">
      <c r="A117" s="211">
        <f>'02-2022'!A123</f>
        <v>44597.666666666395</v>
      </c>
      <c r="B117" s="297">
        <v>414.90899999999999</v>
      </c>
      <c r="C117" s="297">
        <v>21209.197690000001</v>
      </c>
      <c r="D117" s="365">
        <v>0</v>
      </c>
      <c r="E117" s="366">
        <v>0</v>
      </c>
      <c r="F117" s="251">
        <f t="shared" si="20"/>
        <v>414.90899999999999</v>
      </c>
      <c r="G117" s="251">
        <f t="shared" si="21"/>
        <v>21209.197690000001</v>
      </c>
      <c r="H117" s="227">
        <f>'02-2022'!P123</f>
        <v>0</v>
      </c>
      <c r="I117" s="330">
        <f t="shared" si="22"/>
        <v>414.90899999999999</v>
      </c>
      <c r="J117" s="326">
        <f t="shared" si="23"/>
        <v>51.117709401338608</v>
      </c>
      <c r="K117" s="364">
        <v>5.56</v>
      </c>
      <c r="L117" s="331">
        <f t="shared" si="24"/>
        <v>65.923999999999992</v>
      </c>
      <c r="M117" s="326">
        <f t="shared" si="33"/>
        <v>67.578512056444737</v>
      </c>
      <c r="N117" s="326">
        <f t="shared" si="34"/>
        <v>0</v>
      </c>
      <c r="O117" s="326">
        <f t="shared" si="35"/>
        <v>24.246213870338199</v>
      </c>
      <c r="P117" s="326">
        <f t="shared" si="36"/>
        <v>31.273195648653378</v>
      </c>
      <c r="Q117" s="326">
        <f t="shared" si="37"/>
        <v>29.804407428063289</v>
      </c>
      <c r="R117" s="326">
        <f t="shared" si="25"/>
        <v>67.578512056444737</v>
      </c>
      <c r="S117" s="326">
        <f t="shared" si="26"/>
        <v>0</v>
      </c>
      <c r="T117" s="422">
        <f t="shared" si="27"/>
        <v>100</v>
      </c>
      <c r="U117" s="425">
        <f t="shared" si="28"/>
        <v>0</v>
      </c>
      <c r="V117" s="326">
        <f t="shared" si="29"/>
        <v>31.273195648653378</v>
      </c>
      <c r="W117" s="326">
        <f t="shared" si="30"/>
        <v>19.844513752685231</v>
      </c>
      <c r="X117" s="422">
        <f t="shared" si="31"/>
        <v>314.90899999999999</v>
      </c>
      <c r="Y117" s="425">
        <f t="shared" si="32"/>
        <v>6249.2159813443532</v>
      </c>
    </row>
    <row r="118" spans="1:25" x14ac:dyDescent="0.25">
      <c r="A118" s="211">
        <f>'02-2022'!A124</f>
        <v>44597.708333333059</v>
      </c>
      <c r="B118" s="297">
        <v>429.03199999999998</v>
      </c>
      <c r="C118" s="297">
        <v>23627.789966</v>
      </c>
      <c r="D118" s="365">
        <v>0</v>
      </c>
      <c r="E118" s="366">
        <v>0</v>
      </c>
      <c r="F118" s="251">
        <f t="shared" si="20"/>
        <v>429.03199999999998</v>
      </c>
      <c r="G118" s="251">
        <f t="shared" si="21"/>
        <v>23627.789966</v>
      </c>
      <c r="H118" s="227">
        <f>'02-2022'!P124</f>
        <v>0</v>
      </c>
      <c r="I118" s="330">
        <f t="shared" si="22"/>
        <v>429.03199999999998</v>
      </c>
      <c r="J118" s="326">
        <f t="shared" si="23"/>
        <v>55.072325528165734</v>
      </c>
      <c r="K118" s="364">
        <v>5.56</v>
      </c>
      <c r="L118" s="331">
        <f t="shared" si="24"/>
        <v>65.923999999999992</v>
      </c>
      <c r="M118" s="326">
        <f t="shared" si="33"/>
        <v>67.578512056444737</v>
      </c>
      <c r="N118" s="326">
        <f t="shared" si="34"/>
        <v>0</v>
      </c>
      <c r="O118" s="326">
        <f t="shared" si="35"/>
        <v>24.246213870338199</v>
      </c>
      <c r="P118" s="326">
        <f t="shared" si="36"/>
        <v>31.273195648653378</v>
      </c>
      <c r="Q118" s="326">
        <f t="shared" si="37"/>
        <v>29.804407428063289</v>
      </c>
      <c r="R118" s="326">
        <f t="shared" si="25"/>
        <v>67.578512056444737</v>
      </c>
      <c r="S118" s="326">
        <f t="shared" si="26"/>
        <v>0</v>
      </c>
      <c r="T118" s="422">
        <f t="shared" si="27"/>
        <v>100</v>
      </c>
      <c r="U118" s="425">
        <f t="shared" si="28"/>
        <v>0</v>
      </c>
      <c r="V118" s="326">
        <f t="shared" si="29"/>
        <v>31.273195648653378</v>
      </c>
      <c r="W118" s="326">
        <f t="shared" si="30"/>
        <v>23.799129879512357</v>
      </c>
      <c r="X118" s="422">
        <f t="shared" si="31"/>
        <v>329.03199999999998</v>
      </c>
      <c r="Y118" s="425">
        <f t="shared" si="32"/>
        <v>7830.6753025157095</v>
      </c>
    </row>
    <row r="119" spans="1:25" x14ac:dyDescent="0.25">
      <c r="A119" s="211">
        <f>'02-2022'!A125</f>
        <v>44597.749999999724</v>
      </c>
      <c r="B119" s="297">
        <v>450.47199999999998</v>
      </c>
      <c r="C119" s="297">
        <v>34537.738949999999</v>
      </c>
      <c r="D119" s="365">
        <v>0</v>
      </c>
      <c r="E119" s="366">
        <v>0</v>
      </c>
      <c r="F119" s="251">
        <f t="shared" si="20"/>
        <v>450.47199999999998</v>
      </c>
      <c r="G119" s="251">
        <f t="shared" si="21"/>
        <v>34537.738949999999</v>
      </c>
      <c r="H119" s="227">
        <f>'02-2022'!P125</f>
        <v>0</v>
      </c>
      <c r="I119" s="330">
        <f t="shared" si="22"/>
        <v>450.47199999999998</v>
      </c>
      <c r="J119" s="326">
        <f t="shared" si="23"/>
        <v>76.670112570814609</v>
      </c>
      <c r="K119" s="364">
        <v>5.56</v>
      </c>
      <c r="L119" s="331">
        <f t="shared" si="24"/>
        <v>65.923999999999992</v>
      </c>
      <c r="M119" s="326">
        <f t="shared" si="33"/>
        <v>67.578512056444737</v>
      </c>
      <c r="N119" s="326">
        <f t="shared" si="34"/>
        <v>0</v>
      </c>
      <c r="O119" s="326">
        <f t="shared" si="35"/>
        <v>24.246213870338199</v>
      </c>
      <c r="P119" s="326">
        <f t="shared" si="36"/>
        <v>31.273195648653378</v>
      </c>
      <c r="Q119" s="326">
        <f t="shared" si="37"/>
        <v>29.804407428063289</v>
      </c>
      <c r="R119" s="326">
        <f t="shared" si="25"/>
        <v>67.578512056444737</v>
      </c>
      <c r="S119" s="326">
        <f t="shared" si="26"/>
        <v>9.0916005143698726</v>
      </c>
      <c r="T119" s="422">
        <f t="shared" si="27"/>
        <v>100</v>
      </c>
      <c r="U119" s="425">
        <f t="shared" si="28"/>
        <v>909.16005143698726</v>
      </c>
      <c r="V119" s="326">
        <f t="shared" si="29"/>
        <v>31.273195648653378</v>
      </c>
      <c r="W119" s="326">
        <f t="shared" si="30"/>
        <v>45.396916922161232</v>
      </c>
      <c r="X119" s="422">
        <f t="shared" si="31"/>
        <v>350.47199999999998</v>
      </c>
      <c r="Y119" s="425">
        <f t="shared" si="32"/>
        <v>15910.34826754369</v>
      </c>
    </row>
    <row r="120" spans="1:25" x14ac:dyDescent="0.25">
      <c r="A120" s="211">
        <f>'02-2022'!A126</f>
        <v>44597.791666666388</v>
      </c>
      <c r="B120" s="297">
        <v>432.31200000000001</v>
      </c>
      <c r="C120" s="297">
        <v>37508.128887999999</v>
      </c>
      <c r="D120" s="365">
        <v>0</v>
      </c>
      <c r="E120" s="366">
        <v>0</v>
      </c>
      <c r="F120" s="251">
        <f t="shared" si="20"/>
        <v>432.31200000000001</v>
      </c>
      <c r="G120" s="251">
        <f t="shared" si="21"/>
        <v>37508.128887999999</v>
      </c>
      <c r="H120" s="227">
        <f>'02-2022'!P126</f>
        <v>0</v>
      </c>
      <c r="I120" s="330">
        <f t="shared" si="22"/>
        <v>432.31200000000001</v>
      </c>
      <c r="J120" s="326">
        <f t="shared" si="23"/>
        <v>86.761711190066436</v>
      </c>
      <c r="K120" s="364">
        <v>5.56</v>
      </c>
      <c r="L120" s="331">
        <f t="shared" si="24"/>
        <v>65.923999999999992</v>
      </c>
      <c r="M120" s="326">
        <f t="shared" si="33"/>
        <v>67.578512056444737</v>
      </c>
      <c r="N120" s="326">
        <f t="shared" si="34"/>
        <v>0</v>
      </c>
      <c r="O120" s="326">
        <f t="shared" si="35"/>
        <v>24.246213870338199</v>
      </c>
      <c r="P120" s="326">
        <f t="shared" si="36"/>
        <v>31.273195648653378</v>
      </c>
      <c r="Q120" s="326">
        <f t="shared" si="37"/>
        <v>29.804407428063289</v>
      </c>
      <c r="R120" s="326">
        <f t="shared" si="25"/>
        <v>67.578512056444737</v>
      </c>
      <c r="S120" s="326">
        <f t="shared" si="26"/>
        <v>19.183199133621699</v>
      </c>
      <c r="T120" s="422">
        <f t="shared" si="27"/>
        <v>100</v>
      </c>
      <c r="U120" s="425">
        <f t="shared" si="28"/>
        <v>1918.3199133621699</v>
      </c>
      <c r="V120" s="326">
        <f t="shared" si="29"/>
        <v>31.273195648653378</v>
      </c>
      <c r="W120" s="326">
        <f t="shared" si="30"/>
        <v>55.488515541413058</v>
      </c>
      <c r="X120" s="422">
        <f t="shared" si="31"/>
        <v>332.31200000000001</v>
      </c>
      <c r="Y120" s="425">
        <f t="shared" si="32"/>
        <v>18439.499576598057</v>
      </c>
    </row>
    <row r="121" spans="1:25" x14ac:dyDescent="0.25">
      <c r="A121" s="211">
        <f>'02-2022'!A127</f>
        <v>44597.833333333052</v>
      </c>
      <c r="B121" s="297">
        <v>350.91300000000001</v>
      </c>
      <c r="C121" s="297">
        <v>26573.057373000003</v>
      </c>
      <c r="D121" s="365">
        <v>0</v>
      </c>
      <c r="E121" s="366">
        <v>0</v>
      </c>
      <c r="F121" s="251">
        <f t="shared" si="20"/>
        <v>350.91300000000001</v>
      </c>
      <c r="G121" s="251">
        <f t="shared" si="21"/>
        <v>26573.057373000003</v>
      </c>
      <c r="H121" s="227">
        <f>'02-2022'!P127</f>
        <v>0</v>
      </c>
      <c r="I121" s="330">
        <f t="shared" si="22"/>
        <v>350.91300000000001</v>
      </c>
      <c r="J121" s="326">
        <f t="shared" si="23"/>
        <v>75.725485727231543</v>
      </c>
      <c r="K121" s="364">
        <v>5.56</v>
      </c>
      <c r="L121" s="331">
        <f t="shared" si="24"/>
        <v>65.923999999999992</v>
      </c>
      <c r="M121" s="326">
        <f t="shared" si="33"/>
        <v>67.578512056444737</v>
      </c>
      <c r="N121" s="326">
        <f t="shared" si="34"/>
        <v>0</v>
      </c>
      <c r="O121" s="326">
        <f t="shared" si="35"/>
        <v>24.246213870338199</v>
      </c>
      <c r="P121" s="326">
        <f t="shared" si="36"/>
        <v>31.273195648653378</v>
      </c>
      <c r="Q121" s="326">
        <f t="shared" si="37"/>
        <v>29.804407428063289</v>
      </c>
      <c r="R121" s="326">
        <f t="shared" si="25"/>
        <v>67.578512056444737</v>
      </c>
      <c r="S121" s="326">
        <f t="shared" si="26"/>
        <v>8.1469736707868066</v>
      </c>
      <c r="T121" s="422">
        <f t="shared" si="27"/>
        <v>100</v>
      </c>
      <c r="U121" s="425">
        <f t="shared" si="28"/>
        <v>814.6973670786806</v>
      </c>
      <c r="V121" s="326">
        <f t="shared" si="29"/>
        <v>31.273195648653378</v>
      </c>
      <c r="W121" s="326">
        <f t="shared" si="30"/>
        <v>44.452290078578166</v>
      </c>
      <c r="X121" s="422">
        <f t="shared" si="31"/>
        <v>250.91300000000001</v>
      </c>
      <c r="Y121" s="425">
        <f t="shared" si="32"/>
        <v>11153.657460486284</v>
      </c>
    </row>
    <row r="122" spans="1:25" x14ac:dyDescent="0.25">
      <c r="A122" s="211">
        <f>'02-2022'!A128</f>
        <v>44597.874999999716</v>
      </c>
      <c r="B122" s="297">
        <v>362.33699999999999</v>
      </c>
      <c r="C122" s="297">
        <v>27521.611856</v>
      </c>
      <c r="D122" s="365">
        <v>0</v>
      </c>
      <c r="E122" s="366">
        <v>0</v>
      </c>
      <c r="F122" s="251">
        <f t="shared" si="20"/>
        <v>362.33699999999999</v>
      </c>
      <c r="G122" s="251">
        <f t="shared" si="21"/>
        <v>27521.611856</v>
      </c>
      <c r="H122" s="227">
        <f>'02-2022'!P128</f>
        <v>0</v>
      </c>
      <c r="I122" s="330">
        <f t="shared" si="22"/>
        <v>362.33699999999999</v>
      </c>
      <c r="J122" s="326">
        <f t="shared" si="23"/>
        <v>75.955841815768196</v>
      </c>
      <c r="K122" s="364">
        <v>5.56</v>
      </c>
      <c r="L122" s="331">
        <f t="shared" si="24"/>
        <v>65.923999999999992</v>
      </c>
      <c r="M122" s="326">
        <f t="shared" si="33"/>
        <v>67.578512056444737</v>
      </c>
      <c r="N122" s="326">
        <f t="shared" si="34"/>
        <v>0</v>
      </c>
      <c r="O122" s="326">
        <f t="shared" si="35"/>
        <v>24.246213870338199</v>
      </c>
      <c r="P122" s="326">
        <f t="shared" si="36"/>
        <v>31.273195648653378</v>
      </c>
      <c r="Q122" s="326">
        <f t="shared" si="37"/>
        <v>29.804407428063289</v>
      </c>
      <c r="R122" s="326">
        <f t="shared" si="25"/>
        <v>67.578512056444737</v>
      </c>
      <c r="S122" s="326">
        <f t="shared" si="26"/>
        <v>8.3773297593234588</v>
      </c>
      <c r="T122" s="422">
        <f t="shared" si="27"/>
        <v>100</v>
      </c>
      <c r="U122" s="425">
        <f t="shared" si="28"/>
        <v>837.73297593234588</v>
      </c>
      <c r="V122" s="326">
        <f t="shared" si="29"/>
        <v>31.273195648653378</v>
      </c>
      <c r="W122" s="326">
        <f t="shared" si="30"/>
        <v>44.682646167114818</v>
      </c>
      <c r="X122" s="422">
        <f t="shared" si="31"/>
        <v>262.33699999999999</v>
      </c>
      <c r="Y122" s="425">
        <f t="shared" si="32"/>
        <v>11721.9113475424</v>
      </c>
    </row>
    <row r="123" spans="1:25" x14ac:dyDescent="0.25">
      <c r="A123" s="211">
        <f>'02-2022'!A129</f>
        <v>44597.91666666638</v>
      </c>
      <c r="B123" s="297">
        <v>339.505</v>
      </c>
      <c r="C123" s="297">
        <v>26522.614450000001</v>
      </c>
      <c r="D123" s="365">
        <v>0</v>
      </c>
      <c r="E123" s="366">
        <v>0</v>
      </c>
      <c r="F123" s="251">
        <f t="shared" si="20"/>
        <v>339.505</v>
      </c>
      <c r="G123" s="251">
        <f t="shared" si="21"/>
        <v>26522.614450000001</v>
      </c>
      <c r="H123" s="227">
        <f>'02-2022'!P129</f>
        <v>0</v>
      </c>
      <c r="I123" s="330">
        <f t="shared" si="22"/>
        <v>339.505</v>
      </c>
      <c r="J123" s="326">
        <f t="shared" si="23"/>
        <v>78.121425163105116</v>
      </c>
      <c r="K123" s="364">
        <v>5.56</v>
      </c>
      <c r="L123" s="331">
        <f t="shared" si="24"/>
        <v>65.923999999999992</v>
      </c>
      <c r="M123" s="326">
        <f t="shared" si="33"/>
        <v>67.578512056444737</v>
      </c>
      <c r="N123" s="326">
        <f t="shared" si="34"/>
        <v>0</v>
      </c>
      <c r="O123" s="326">
        <f t="shared" si="35"/>
        <v>24.246213870338199</v>
      </c>
      <c r="P123" s="326">
        <f t="shared" si="36"/>
        <v>31.273195648653378</v>
      </c>
      <c r="Q123" s="326">
        <f t="shared" si="37"/>
        <v>29.804407428063289</v>
      </c>
      <c r="R123" s="326">
        <f t="shared" si="25"/>
        <v>67.578512056444737</v>
      </c>
      <c r="S123" s="326">
        <f t="shared" si="26"/>
        <v>10.542913106660379</v>
      </c>
      <c r="T123" s="422">
        <f t="shared" si="27"/>
        <v>100</v>
      </c>
      <c r="U123" s="425">
        <f t="shared" si="28"/>
        <v>1054.2913106660378</v>
      </c>
      <c r="V123" s="326">
        <f t="shared" si="29"/>
        <v>31.273195648653378</v>
      </c>
      <c r="W123" s="326">
        <f t="shared" si="30"/>
        <v>46.848229514451738</v>
      </c>
      <c r="X123" s="422">
        <f t="shared" si="31"/>
        <v>239.505</v>
      </c>
      <c r="Y123" s="425">
        <f t="shared" si="32"/>
        <v>11220.385209858763</v>
      </c>
    </row>
    <row r="124" spans="1:25" x14ac:dyDescent="0.25">
      <c r="A124" s="211">
        <f>'02-2022'!A130</f>
        <v>44597.958333333045</v>
      </c>
      <c r="B124" s="297">
        <v>339.91199999999998</v>
      </c>
      <c r="C124" s="297">
        <v>25702.024416</v>
      </c>
      <c r="D124" s="365">
        <v>0</v>
      </c>
      <c r="E124" s="366">
        <v>0</v>
      </c>
      <c r="F124" s="251">
        <f t="shared" si="20"/>
        <v>339.91199999999998</v>
      </c>
      <c r="G124" s="251">
        <f t="shared" si="21"/>
        <v>25702.024416</v>
      </c>
      <c r="H124" s="227">
        <f>'02-2022'!P130</f>
        <v>0</v>
      </c>
      <c r="I124" s="330">
        <f t="shared" si="22"/>
        <v>339.91199999999998</v>
      </c>
      <c r="J124" s="326">
        <f t="shared" si="23"/>
        <v>75.613760079079299</v>
      </c>
      <c r="K124" s="364">
        <v>5.56</v>
      </c>
      <c r="L124" s="331">
        <f t="shared" si="24"/>
        <v>65.923999999999992</v>
      </c>
      <c r="M124" s="326">
        <f t="shared" si="33"/>
        <v>67.578512056444737</v>
      </c>
      <c r="N124" s="326">
        <f t="shared" si="34"/>
        <v>0</v>
      </c>
      <c r="O124" s="326">
        <f t="shared" si="35"/>
        <v>24.246213870338199</v>
      </c>
      <c r="P124" s="326">
        <f t="shared" si="36"/>
        <v>31.273195648653378</v>
      </c>
      <c r="Q124" s="326">
        <f t="shared" si="37"/>
        <v>29.804407428063289</v>
      </c>
      <c r="R124" s="326">
        <f t="shared" si="25"/>
        <v>67.578512056444737</v>
      </c>
      <c r="S124" s="326">
        <f t="shared" si="26"/>
        <v>8.0352480226345619</v>
      </c>
      <c r="T124" s="422">
        <f t="shared" si="27"/>
        <v>100</v>
      </c>
      <c r="U124" s="425">
        <f t="shared" si="28"/>
        <v>803.52480226345619</v>
      </c>
      <c r="V124" s="326">
        <f t="shared" si="29"/>
        <v>31.273195648653378</v>
      </c>
      <c r="W124" s="326">
        <f t="shared" si="30"/>
        <v>44.340564430425921</v>
      </c>
      <c r="X124" s="422">
        <f t="shared" si="31"/>
        <v>239.91199999999998</v>
      </c>
      <c r="Y124" s="425">
        <f t="shared" si="32"/>
        <v>10637.833493632343</v>
      </c>
    </row>
    <row r="125" spans="1:25" x14ac:dyDescent="0.25">
      <c r="A125" s="211">
        <f>'02-2022'!A131</f>
        <v>44597.999999999709</v>
      </c>
      <c r="B125" s="297">
        <v>378.274</v>
      </c>
      <c r="C125" s="297">
        <v>26860.423827999999</v>
      </c>
      <c r="D125" s="365">
        <v>0</v>
      </c>
      <c r="E125" s="366">
        <v>0</v>
      </c>
      <c r="F125" s="251">
        <f t="shared" si="20"/>
        <v>378.274</v>
      </c>
      <c r="G125" s="251">
        <f t="shared" si="21"/>
        <v>26860.423827999999</v>
      </c>
      <c r="H125" s="227">
        <f>'02-2022'!P131</f>
        <v>0</v>
      </c>
      <c r="I125" s="330">
        <f t="shared" si="22"/>
        <v>378.274</v>
      </c>
      <c r="J125" s="326">
        <f t="shared" si="23"/>
        <v>71.007850996896423</v>
      </c>
      <c r="K125" s="364">
        <v>5.56</v>
      </c>
      <c r="L125" s="331">
        <f t="shared" si="24"/>
        <v>65.923999999999992</v>
      </c>
      <c r="M125" s="326">
        <f t="shared" si="33"/>
        <v>67.578512056444737</v>
      </c>
      <c r="N125" s="326">
        <f t="shared" si="34"/>
        <v>0</v>
      </c>
      <c r="O125" s="326">
        <f t="shared" si="35"/>
        <v>24.246213870338199</v>
      </c>
      <c r="P125" s="326">
        <f t="shared" si="36"/>
        <v>31.273195648653378</v>
      </c>
      <c r="Q125" s="326">
        <f t="shared" si="37"/>
        <v>29.804407428063289</v>
      </c>
      <c r="R125" s="326">
        <f t="shared" si="25"/>
        <v>67.578512056444737</v>
      </c>
      <c r="S125" s="326">
        <f t="shared" si="26"/>
        <v>3.4293389404516859</v>
      </c>
      <c r="T125" s="422">
        <f t="shared" si="27"/>
        <v>100</v>
      </c>
      <c r="U125" s="425">
        <f t="shared" si="28"/>
        <v>342.93389404516859</v>
      </c>
      <c r="V125" s="326">
        <f t="shared" si="29"/>
        <v>31.273195648653378</v>
      </c>
      <c r="W125" s="326">
        <f t="shared" si="30"/>
        <v>39.734655348243045</v>
      </c>
      <c r="X125" s="422">
        <f t="shared" si="31"/>
        <v>278.274</v>
      </c>
      <c r="Y125" s="425">
        <f t="shared" si="32"/>
        <v>11057.121482376986</v>
      </c>
    </row>
    <row r="126" spans="1:25" x14ac:dyDescent="0.25">
      <c r="A126" s="211">
        <f>'02-2022'!A132</f>
        <v>44598.041666666373</v>
      </c>
      <c r="B126" s="297">
        <v>555.19200000000001</v>
      </c>
      <c r="C126" s="297">
        <v>38274.213054</v>
      </c>
      <c r="D126" s="365">
        <v>0</v>
      </c>
      <c r="E126" s="366">
        <v>0</v>
      </c>
      <c r="F126" s="251">
        <f t="shared" si="20"/>
        <v>555.19200000000001</v>
      </c>
      <c r="G126" s="251">
        <f t="shared" si="21"/>
        <v>38274.213054</v>
      </c>
      <c r="H126" s="227">
        <f>'02-2022'!P132</f>
        <v>0</v>
      </c>
      <c r="I126" s="330">
        <f t="shared" si="22"/>
        <v>555.19200000000001</v>
      </c>
      <c r="J126" s="326">
        <f t="shared" si="23"/>
        <v>68.938696980504034</v>
      </c>
      <c r="K126" s="364">
        <v>5.56</v>
      </c>
      <c r="L126" s="331">
        <f t="shared" si="24"/>
        <v>65.923999999999992</v>
      </c>
      <c r="M126" s="326">
        <f t="shared" si="33"/>
        <v>67.578512056444737</v>
      </c>
      <c r="N126" s="326">
        <f t="shared" si="34"/>
        <v>0</v>
      </c>
      <c r="O126" s="326">
        <f t="shared" si="35"/>
        <v>24.246213870338199</v>
      </c>
      <c r="P126" s="326">
        <f t="shared" si="36"/>
        <v>31.273195648653378</v>
      </c>
      <c r="Q126" s="326">
        <f t="shared" si="37"/>
        <v>29.804407428063289</v>
      </c>
      <c r="R126" s="326">
        <f t="shared" si="25"/>
        <v>67.578512056444737</v>
      </c>
      <c r="S126" s="326">
        <f t="shared" si="26"/>
        <v>1.3601849240592969</v>
      </c>
      <c r="T126" s="422">
        <f t="shared" si="27"/>
        <v>100</v>
      </c>
      <c r="U126" s="425">
        <f t="shared" si="28"/>
        <v>136.01849240592969</v>
      </c>
      <c r="V126" s="326">
        <f t="shared" si="29"/>
        <v>31.273195648653378</v>
      </c>
      <c r="W126" s="326">
        <f t="shared" si="30"/>
        <v>37.665501331850656</v>
      </c>
      <c r="X126" s="422">
        <f t="shared" si="31"/>
        <v>455.19200000000001</v>
      </c>
      <c r="Y126" s="425">
        <f t="shared" si="32"/>
        <v>17145.034882247764</v>
      </c>
    </row>
    <row r="127" spans="1:25" x14ac:dyDescent="0.25">
      <c r="A127" s="211">
        <f>'02-2022'!A133</f>
        <v>44598.083333333037</v>
      </c>
      <c r="B127" s="297">
        <v>596.88599999999997</v>
      </c>
      <c r="C127" s="297">
        <v>38859.391388000004</v>
      </c>
      <c r="D127" s="365">
        <v>0</v>
      </c>
      <c r="E127" s="366">
        <v>0</v>
      </c>
      <c r="F127" s="251">
        <f t="shared" si="20"/>
        <v>596.88599999999997</v>
      </c>
      <c r="G127" s="251">
        <f t="shared" si="21"/>
        <v>38859.391388000004</v>
      </c>
      <c r="H127" s="227">
        <f>'02-2022'!P133</f>
        <v>0</v>
      </c>
      <c r="I127" s="330">
        <f t="shared" si="22"/>
        <v>596.88599999999997</v>
      </c>
      <c r="J127" s="326">
        <f t="shared" si="23"/>
        <v>65.10353968429483</v>
      </c>
      <c r="K127" s="364">
        <v>5.56</v>
      </c>
      <c r="L127" s="331">
        <f t="shared" si="24"/>
        <v>65.923999999999992</v>
      </c>
      <c r="M127" s="326">
        <f t="shared" si="33"/>
        <v>67.578512056444737</v>
      </c>
      <c r="N127" s="326">
        <f t="shared" si="34"/>
        <v>0</v>
      </c>
      <c r="O127" s="326">
        <f t="shared" si="35"/>
        <v>24.246213870338199</v>
      </c>
      <c r="P127" s="326">
        <f t="shared" si="36"/>
        <v>31.273195648653378</v>
      </c>
      <c r="Q127" s="326">
        <f t="shared" si="37"/>
        <v>29.804407428063289</v>
      </c>
      <c r="R127" s="326">
        <f t="shared" si="25"/>
        <v>67.578512056444737</v>
      </c>
      <c r="S127" s="326">
        <f t="shared" si="26"/>
        <v>0</v>
      </c>
      <c r="T127" s="422">
        <f t="shared" si="27"/>
        <v>100</v>
      </c>
      <c r="U127" s="425">
        <f t="shared" si="28"/>
        <v>0</v>
      </c>
      <c r="V127" s="326">
        <f t="shared" si="29"/>
        <v>31.273195648653378</v>
      </c>
      <c r="W127" s="326">
        <f t="shared" si="30"/>
        <v>33.830344035641453</v>
      </c>
      <c r="X127" s="422">
        <f t="shared" si="31"/>
        <v>496.88599999999997</v>
      </c>
      <c r="Y127" s="425">
        <f t="shared" si="32"/>
        <v>16809.824326493737</v>
      </c>
    </row>
    <row r="128" spans="1:25" x14ac:dyDescent="0.25">
      <c r="A128" s="211">
        <f>'02-2022'!A134</f>
        <v>44598.124999999702</v>
      </c>
      <c r="B128" s="297">
        <v>603.17200000000003</v>
      </c>
      <c r="C128" s="297">
        <v>37755.224732000002</v>
      </c>
      <c r="D128" s="365">
        <v>0</v>
      </c>
      <c r="E128" s="366">
        <v>0</v>
      </c>
      <c r="F128" s="251">
        <f t="shared" si="20"/>
        <v>603.17200000000003</v>
      </c>
      <c r="G128" s="251">
        <f t="shared" si="21"/>
        <v>37755.224732000002</v>
      </c>
      <c r="H128" s="227">
        <f>'02-2022'!P134</f>
        <v>0</v>
      </c>
      <c r="I128" s="330">
        <f t="shared" si="22"/>
        <v>603.17200000000003</v>
      </c>
      <c r="J128" s="326">
        <f t="shared" si="23"/>
        <v>62.594458515978857</v>
      </c>
      <c r="K128" s="364">
        <v>5.56</v>
      </c>
      <c r="L128" s="331">
        <f t="shared" si="24"/>
        <v>65.923999999999992</v>
      </c>
      <c r="M128" s="326">
        <f t="shared" si="33"/>
        <v>67.578512056444737</v>
      </c>
      <c r="N128" s="326">
        <f t="shared" si="34"/>
        <v>0</v>
      </c>
      <c r="O128" s="326">
        <f t="shared" si="35"/>
        <v>24.246213870338199</v>
      </c>
      <c r="P128" s="326">
        <f t="shared" si="36"/>
        <v>31.273195648653378</v>
      </c>
      <c r="Q128" s="326">
        <f t="shared" si="37"/>
        <v>29.804407428063289</v>
      </c>
      <c r="R128" s="326">
        <f t="shared" si="25"/>
        <v>67.578512056444737</v>
      </c>
      <c r="S128" s="326">
        <f t="shared" si="26"/>
        <v>0</v>
      </c>
      <c r="T128" s="422">
        <f t="shared" si="27"/>
        <v>100</v>
      </c>
      <c r="U128" s="425">
        <f t="shared" si="28"/>
        <v>0</v>
      </c>
      <c r="V128" s="326">
        <f t="shared" si="29"/>
        <v>31.273195648653378</v>
      </c>
      <c r="W128" s="326">
        <f t="shared" si="30"/>
        <v>31.32126286732548</v>
      </c>
      <c r="X128" s="422">
        <f t="shared" si="31"/>
        <v>503.17200000000003</v>
      </c>
      <c r="Y128" s="425">
        <f t="shared" si="32"/>
        <v>15759.982479477898</v>
      </c>
    </row>
    <row r="129" spans="1:25" x14ac:dyDescent="0.25">
      <c r="A129" s="211">
        <f>'02-2022'!A135</f>
        <v>44598.166666666366</v>
      </c>
      <c r="B129" s="297">
        <v>598.72699999999998</v>
      </c>
      <c r="C129" s="297">
        <v>36661.594589</v>
      </c>
      <c r="D129" s="365">
        <v>0</v>
      </c>
      <c r="E129" s="366">
        <v>0</v>
      </c>
      <c r="F129" s="251">
        <f t="shared" si="20"/>
        <v>598.72699999999998</v>
      </c>
      <c r="G129" s="251">
        <f t="shared" si="21"/>
        <v>36661.594589</v>
      </c>
      <c r="H129" s="227">
        <f>'02-2022'!P135</f>
        <v>0</v>
      </c>
      <c r="I129" s="330">
        <f t="shared" si="22"/>
        <v>598.72699999999998</v>
      </c>
      <c r="J129" s="326">
        <f t="shared" si="23"/>
        <v>61.232572756865821</v>
      </c>
      <c r="K129" s="364">
        <v>5.56</v>
      </c>
      <c r="L129" s="331">
        <f t="shared" si="24"/>
        <v>65.923999999999992</v>
      </c>
      <c r="M129" s="326">
        <f t="shared" si="33"/>
        <v>67.578512056444737</v>
      </c>
      <c r="N129" s="326">
        <f t="shared" si="34"/>
        <v>0</v>
      </c>
      <c r="O129" s="326">
        <f t="shared" si="35"/>
        <v>24.246213870338199</v>
      </c>
      <c r="P129" s="326">
        <f t="shared" si="36"/>
        <v>31.273195648653378</v>
      </c>
      <c r="Q129" s="326">
        <f t="shared" si="37"/>
        <v>29.804407428063289</v>
      </c>
      <c r="R129" s="326">
        <f t="shared" si="25"/>
        <v>67.578512056444737</v>
      </c>
      <c r="S129" s="326">
        <f t="shared" si="26"/>
        <v>0</v>
      </c>
      <c r="T129" s="422">
        <f t="shared" si="27"/>
        <v>100</v>
      </c>
      <c r="U129" s="425">
        <f t="shared" si="28"/>
        <v>0</v>
      </c>
      <c r="V129" s="326">
        <f t="shared" si="29"/>
        <v>31.273195648653378</v>
      </c>
      <c r="W129" s="326">
        <f t="shared" si="30"/>
        <v>29.959377108212443</v>
      </c>
      <c r="X129" s="422">
        <f t="shared" si="31"/>
        <v>498.72699999999998</v>
      </c>
      <c r="Y129" s="425">
        <f t="shared" si="32"/>
        <v>14941.550267047467</v>
      </c>
    </row>
    <row r="130" spans="1:25" x14ac:dyDescent="0.25">
      <c r="A130" s="211">
        <f>'02-2022'!A136</f>
        <v>44598.20833333303</v>
      </c>
      <c r="B130" s="297">
        <v>642.846</v>
      </c>
      <c r="C130" s="297">
        <v>42248.703695999997</v>
      </c>
      <c r="D130" s="365">
        <v>0</v>
      </c>
      <c r="E130" s="366">
        <v>0</v>
      </c>
      <c r="F130" s="251">
        <f t="shared" si="20"/>
        <v>642.846</v>
      </c>
      <c r="G130" s="251">
        <f t="shared" si="21"/>
        <v>42248.703695999997</v>
      </c>
      <c r="H130" s="227">
        <f>'02-2022'!P136</f>
        <v>0</v>
      </c>
      <c r="I130" s="330">
        <f t="shared" si="22"/>
        <v>642.846</v>
      </c>
      <c r="J130" s="326">
        <f t="shared" si="23"/>
        <v>65.721344919311932</v>
      </c>
      <c r="K130" s="364">
        <v>5.56</v>
      </c>
      <c r="L130" s="331">
        <f t="shared" si="24"/>
        <v>65.923999999999992</v>
      </c>
      <c r="M130" s="326">
        <f t="shared" si="33"/>
        <v>67.578512056444737</v>
      </c>
      <c r="N130" s="326">
        <f t="shared" si="34"/>
        <v>0</v>
      </c>
      <c r="O130" s="326">
        <f t="shared" si="35"/>
        <v>24.246213870338199</v>
      </c>
      <c r="P130" s="326">
        <f t="shared" si="36"/>
        <v>31.273195648653378</v>
      </c>
      <c r="Q130" s="326">
        <f t="shared" si="37"/>
        <v>29.804407428063289</v>
      </c>
      <c r="R130" s="326">
        <f t="shared" si="25"/>
        <v>67.578512056444737</v>
      </c>
      <c r="S130" s="326">
        <f t="shared" si="26"/>
        <v>0</v>
      </c>
      <c r="T130" s="422">
        <f t="shared" si="27"/>
        <v>100</v>
      </c>
      <c r="U130" s="425">
        <f t="shared" si="28"/>
        <v>0</v>
      </c>
      <c r="V130" s="326">
        <f t="shared" si="29"/>
        <v>31.273195648653378</v>
      </c>
      <c r="W130" s="326">
        <f t="shared" si="30"/>
        <v>34.448149270658554</v>
      </c>
      <c r="X130" s="422">
        <f t="shared" si="31"/>
        <v>542.846</v>
      </c>
      <c r="Y130" s="425">
        <f t="shared" si="32"/>
        <v>18700.040038979914</v>
      </c>
    </row>
    <row r="131" spans="1:25" x14ac:dyDescent="0.25">
      <c r="A131" s="211">
        <f>'02-2022'!A137</f>
        <v>44598.249999999694</v>
      </c>
      <c r="B131" s="297">
        <v>639.07400000000007</v>
      </c>
      <c r="C131" s="297">
        <v>43946.621648</v>
      </c>
      <c r="D131" s="365">
        <v>0</v>
      </c>
      <c r="E131" s="366">
        <v>0</v>
      </c>
      <c r="F131" s="251">
        <f t="shared" si="20"/>
        <v>639.07400000000007</v>
      </c>
      <c r="G131" s="251">
        <f t="shared" si="21"/>
        <v>43946.621648</v>
      </c>
      <c r="H131" s="227">
        <f>'02-2022'!P137</f>
        <v>0</v>
      </c>
      <c r="I131" s="330">
        <f t="shared" si="22"/>
        <v>639.07400000000007</v>
      </c>
      <c r="J131" s="326">
        <f t="shared" si="23"/>
        <v>68.766092264745552</v>
      </c>
      <c r="K131" s="364">
        <v>5.56</v>
      </c>
      <c r="L131" s="331">
        <f t="shared" si="24"/>
        <v>65.923999999999992</v>
      </c>
      <c r="M131" s="326">
        <f t="shared" si="33"/>
        <v>67.578512056444737</v>
      </c>
      <c r="N131" s="326">
        <f t="shared" si="34"/>
        <v>0</v>
      </c>
      <c r="O131" s="326">
        <f t="shared" si="35"/>
        <v>24.246213870338199</v>
      </c>
      <c r="P131" s="326">
        <f t="shared" si="36"/>
        <v>31.273195648653378</v>
      </c>
      <c r="Q131" s="326">
        <f t="shared" si="37"/>
        <v>29.804407428063289</v>
      </c>
      <c r="R131" s="326">
        <f t="shared" si="25"/>
        <v>67.578512056444737</v>
      </c>
      <c r="S131" s="326">
        <f t="shared" si="26"/>
        <v>1.1875802083008153</v>
      </c>
      <c r="T131" s="422">
        <f t="shared" si="27"/>
        <v>100</v>
      </c>
      <c r="U131" s="425">
        <f t="shared" si="28"/>
        <v>118.75802083008153</v>
      </c>
      <c r="V131" s="326">
        <f t="shared" si="29"/>
        <v>31.273195648653378</v>
      </c>
      <c r="W131" s="326">
        <f t="shared" si="30"/>
        <v>37.492896616092175</v>
      </c>
      <c r="X131" s="422">
        <f t="shared" si="31"/>
        <v>539.07400000000007</v>
      </c>
      <c r="Y131" s="425">
        <f t="shared" si="32"/>
        <v>20211.445750423274</v>
      </c>
    </row>
    <row r="132" spans="1:25" x14ac:dyDescent="0.25">
      <c r="A132" s="211">
        <f>'02-2022'!A138</f>
        <v>44598.291666666359</v>
      </c>
      <c r="B132" s="297">
        <v>656.98199999999997</v>
      </c>
      <c r="C132" s="297">
        <v>53143.650503999997</v>
      </c>
      <c r="D132" s="365">
        <v>0</v>
      </c>
      <c r="E132" s="366">
        <v>0</v>
      </c>
      <c r="F132" s="251">
        <f t="shared" si="20"/>
        <v>656.98199999999997</v>
      </c>
      <c r="G132" s="251">
        <f t="shared" si="21"/>
        <v>53143.650503999997</v>
      </c>
      <c r="H132" s="227">
        <f>'02-2022'!P138</f>
        <v>0</v>
      </c>
      <c r="I132" s="330">
        <f t="shared" si="22"/>
        <v>656.98199999999997</v>
      </c>
      <c r="J132" s="326">
        <f t="shared" si="23"/>
        <v>80.890573111592104</v>
      </c>
      <c r="K132" s="364">
        <v>5.56</v>
      </c>
      <c r="L132" s="331">
        <f t="shared" si="24"/>
        <v>65.923999999999992</v>
      </c>
      <c r="M132" s="326">
        <f t="shared" si="33"/>
        <v>67.578512056444737</v>
      </c>
      <c r="N132" s="326">
        <f t="shared" si="34"/>
        <v>0</v>
      </c>
      <c r="O132" s="326">
        <f t="shared" si="35"/>
        <v>24.246213870338199</v>
      </c>
      <c r="P132" s="326">
        <f t="shared" si="36"/>
        <v>31.273195648653378</v>
      </c>
      <c r="Q132" s="326">
        <f t="shared" si="37"/>
        <v>29.804407428063289</v>
      </c>
      <c r="R132" s="326">
        <f t="shared" si="25"/>
        <v>67.578512056444737</v>
      </c>
      <c r="S132" s="326">
        <f t="shared" si="26"/>
        <v>13.312061055147367</v>
      </c>
      <c r="T132" s="422">
        <f t="shared" si="27"/>
        <v>100</v>
      </c>
      <c r="U132" s="425">
        <f t="shared" si="28"/>
        <v>1331.2061055147367</v>
      </c>
      <c r="V132" s="326">
        <f t="shared" si="29"/>
        <v>31.273195648653378</v>
      </c>
      <c r="W132" s="326">
        <f t="shared" si="30"/>
        <v>49.617377462938727</v>
      </c>
      <c r="X132" s="422">
        <f t="shared" si="31"/>
        <v>556.98199999999997</v>
      </c>
      <c r="Y132" s="425">
        <f t="shared" si="32"/>
        <v>27635.986134062536</v>
      </c>
    </row>
    <row r="133" spans="1:25" x14ac:dyDescent="0.25">
      <c r="A133" s="211">
        <f>'02-2022'!A139</f>
        <v>44598.333333333023</v>
      </c>
      <c r="B133" s="297">
        <v>675.57600000000002</v>
      </c>
      <c r="C133" s="297">
        <v>68212.605567999999</v>
      </c>
      <c r="D133" s="365">
        <v>0</v>
      </c>
      <c r="E133" s="366">
        <v>0</v>
      </c>
      <c r="F133" s="251">
        <f t="shared" si="20"/>
        <v>675.57600000000002</v>
      </c>
      <c r="G133" s="251">
        <f t="shared" si="21"/>
        <v>68212.605567999999</v>
      </c>
      <c r="H133" s="227">
        <f>'02-2022'!P139</f>
        <v>0</v>
      </c>
      <c r="I133" s="330">
        <f t="shared" si="22"/>
        <v>675.57600000000002</v>
      </c>
      <c r="J133" s="326">
        <f t="shared" si="23"/>
        <v>100.96955126884318</v>
      </c>
      <c r="K133" s="364">
        <v>5.56</v>
      </c>
      <c r="L133" s="331">
        <f t="shared" si="24"/>
        <v>65.923999999999992</v>
      </c>
      <c r="M133" s="326">
        <f t="shared" si="33"/>
        <v>67.578512056444737</v>
      </c>
      <c r="N133" s="326">
        <f t="shared" si="34"/>
        <v>0</v>
      </c>
      <c r="O133" s="326">
        <f t="shared" si="35"/>
        <v>24.246213870338199</v>
      </c>
      <c r="P133" s="326">
        <f t="shared" si="36"/>
        <v>31.273195648653378</v>
      </c>
      <c r="Q133" s="326">
        <f t="shared" si="37"/>
        <v>29.804407428063289</v>
      </c>
      <c r="R133" s="326">
        <f t="shared" si="25"/>
        <v>67.578512056444737</v>
      </c>
      <c r="S133" s="326">
        <f t="shared" si="26"/>
        <v>33.391039212398439</v>
      </c>
      <c r="T133" s="422">
        <f t="shared" si="27"/>
        <v>100</v>
      </c>
      <c r="U133" s="425">
        <f t="shared" si="28"/>
        <v>3339.1039212398441</v>
      </c>
      <c r="V133" s="326">
        <f t="shared" si="29"/>
        <v>31.273195648653378</v>
      </c>
      <c r="W133" s="326">
        <f t="shared" si="30"/>
        <v>69.696355620189792</v>
      </c>
      <c r="X133" s="422">
        <f t="shared" si="31"/>
        <v>575.57600000000002</v>
      </c>
      <c r="Y133" s="425">
        <f t="shared" si="32"/>
        <v>40115.549582446358</v>
      </c>
    </row>
    <row r="134" spans="1:25" x14ac:dyDescent="0.25">
      <c r="A134" s="211">
        <f>'02-2022'!A140</f>
        <v>44598.374999999687</v>
      </c>
      <c r="B134" s="297">
        <v>674.54899999999998</v>
      </c>
      <c r="C134" s="297">
        <v>47600.190348000004</v>
      </c>
      <c r="D134" s="365">
        <v>0</v>
      </c>
      <c r="E134" s="366">
        <v>0</v>
      </c>
      <c r="F134" s="251">
        <f t="shared" si="20"/>
        <v>674.54899999999998</v>
      </c>
      <c r="G134" s="251">
        <f t="shared" si="21"/>
        <v>47600.190348000004</v>
      </c>
      <c r="H134" s="227">
        <f>'02-2022'!P140</f>
        <v>0</v>
      </c>
      <c r="I134" s="330">
        <f t="shared" si="22"/>
        <v>674.54899999999998</v>
      </c>
      <c r="J134" s="326">
        <f t="shared" si="23"/>
        <v>70.565949023718076</v>
      </c>
      <c r="K134" s="364">
        <v>5.56</v>
      </c>
      <c r="L134" s="331">
        <f t="shared" si="24"/>
        <v>65.923999999999992</v>
      </c>
      <c r="M134" s="326">
        <f t="shared" si="33"/>
        <v>67.578512056444737</v>
      </c>
      <c r="N134" s="326">
        <f t="shared" si="34"/>
        <v>0</v>
      </c>
      <c r="O134" s="326">
        <f t="shared" si="35"/>
        <v>24.246213870338199</v>
      </c>
      <c r="P134" s="326">
        <f t="shared" si="36"/>
        <v>31.273195648653378</v>
      </c>
      <c r="Q134" s="326">
        <f t="shared" si="37"/>
        <v>29.804407428063289</v>
      </c>
      <c r="R134" s="326">
        <f t="shared" si="25"/>
        <v>67.578512056444737</v>
      </c>
      <c r="S134" s="326">
        <f t="shared" si="26"/>
        <v>2.9874369672733394</v>
      </c>
      <c r="T134" s="422">
        <f t="shared" si="27"/>
        <v>100</v>
      </c>
      <c r="U134" s="425">
        <f t="shared" si="28"/>
        <v>298.74369672733394</v>
      </c>
      <c r="V134" s="326">
        <f t="shared" si="29"/>
        <v>31.273195648653378</v>
      </c>
      <c r="W134" s="326">
        <f t="shared" si="30"/>
        <v>39.292753375064699</v>
      </c>
      <c r="X134" s="422">
        <f t="shared" si="31"/>
        <v>574.54899999999998</v>
      </c>
      <c r="Y134" s="425">
        <f t="shared" si="32"/>
        <v>22575.612158890046</v>
      </c>
    </row>
    <row r="135" spans="1:25" x14ac:dyDescent="0.25">
      <c r="A135" s="211">
        <f>'02-2022'!A141</f>
        <v>44598.416666666351</v>
      </c>
      <c r="B135" s="297">
        <v>635.01</v>
      </c>
      <c r="C135" s="297">
        <v>34466.786950000002</v>
      </c>
      <c r="D135" s="365">
        <v>0</v>
      </c>
      <c r="E135" s="366">
        <v>0</v>
      </c>
      <c r="F135" s="251">
        <f t="shared" ref="F135:F198" si="38">B135-D135</f>
        <v>635.01</v>
      </c>
      <c r="G135" s="251">
        <f t="shared" ref="G135:G198" si="39">C135-E135</f>
        <v>34466.786950000002</v>
      </c>
      <c r="H135" s="227">
        <f>'02-2022'!P141</f>
        <v>0</v>
      </c>
      <c r="I135" s="330">
        <f t="shared" ref="I135:I198" si="40">F135-H135</f>
        <v>635.01</v>
      </c>
      <c r="J135" s="326">
        <f t="shared" ref="J135:J198" si="41">IF(F135&gt;0,G135/F135,0)</f>
        <v>54.277549881104235</v>
      </c>
      <c r="K135" s="364">
        <v>5.56</v>
      </c>
      <c r="L135" s="331">
        <f t="shared" ref="L135:L198" si="42">IF(AND(MONTH($A$2)&gt;5,MONTH($A$2)&lt;9),(K135*10800)/1000,(K135*10400)/1000)+8.1</f>
        <v>65.923999999999992</v>
      </c>
      <c r="M135" s="326">
        <f t="shared" si="33"/>
        <v>67.578512056444737</v>
      </c>
      <c r="N135" s="326">
        <f t="shared" si="34"/>
        <v>0</v>
      </c>
      <c r="O135" s="326">
        <f t="shared" si="35"/>
        <v>24.246213870338199</v>
      </c>
      <c r="P135" s="326">
        <f t="shared" si="36"/>
        <v>31.273195648653378</v>
      </c>
      <c r="Q135" s="326">
        <f t="shared" si="37"/>
        <v>29.804407428063289</v>
      </c>
      <c r="R135" s="326">
        <f t="shared" ref="R135:R198" si="43">MAX(L135:Q135)</f>
        <v>67.578512056444737</v>
      </c>
      <c r="S135" s="326">
        <f t="shared" ref="S135:S198" si="44">IF(J135&gt;R135,J135-R135,0)</f>
        <v>0</v>
      </c>
      <c r="T135" s="422">
        <f t="shared" ref="T135:T198" si="45">IF(I135&gt;=100, 100, I135)</f>
        <v>100</v>
      </c>
      <c r="U135" s="425">
        <f t="shared" ref="U135:U198" si="46">IF(S135&lt;&gt;" ",S135*T135,0)</f>
        <v>0</v>
      </c>
      <c r="V135" s="326">
        <f t="shared" ref="V135:V198" si="47">MAX(N135:Q135)</f>
        <v>31.273195648653378</v>
      </c>
      <c r="W135" s="326">
        <f t="shared" ref="W135:W198" si="48">IF((J135-V135)&gt;0,J135-V135,0)</f>
        <v>23.004354232450858</v>
      </c>
      <c r="X135" s="422">
        <f t="shared" ref="X135:X198" si="49">IF(U135&lt;&gt;" ",I135-T135,0)</f>
        <v>535.01</v>
      </c>
      <c r="Y135" s="425">
        <f t="shared" ref="Y135:Y198" si="50">IF(W135&lt;&gt;" ",W135*X135,0)</f>
        <v>12307.559557903533</v>
      </c>
    </row>
    <row r="136" spans="1:25" x14ac:dyDescent="0.25">
      <c r="A136" s="211">
        <f>'02-2022'!A142</f>
        <v>44598.458333333016</v>
      </c>
      <c r="B136" s="297">
        <v>502.86399999999998</v>
      </c>
      <c r="C136" s="297">
        <v>26093.069355</v>
      </c>
      <c r="D136" s="365">
        <v>0</v>
      </c>
      <c r="E136" s="366">
        <v>0</v>
      </c>
      <c r="F136" s="251">
        <f t="shared" si="38"/>
        <v>502.86399999999998</v>
      </c>
      <c r="G136" s="251">
        <f t="shared" si="39"/>
        <v>26093.069355</v>
      </c>
      <c r="H136" s="227">
        <f>'02-2022'!P142</f>
        <v>0</v>
      </c>
      <c r="I136" s="330">
        <f t="shared" si="40"/>
        <v>502.86399999999998</v>
      </c>
      <c r="J136" s="326">
        <f t="shared" si="41"/>
        <v>51.888918982070699</v>
      </c>
      <c r="K136" s="364">
        <v>5.56</v>
      </c>
      <c r="L136" s="331">
        <f t="shared" si="42"/>
        <v>65.923999999999992</v>
      </c>
      <c r="M136" s="326">
        <f t="shared" ref="M136:M199" si="51">M135</f>
        <v>67.578512056444737</v>
      </c>
      <c r="N136" s="326">
        <f t="shared" ref="N136:N199" si="52">N135</f>
        <v>0</v>
      </c>
      <c r="O136" s="326">
        <f t="shared" ref="O136:O199" si="53">O135</f>
        <v>24.246213870338199</v>
      </c>
      <c r="P136" s="326">
        <f t="shared" ref="P136:P199" si="54">P135</f>
        <v>31.273195648653378</v>
      </c>
      <c r="Q136" s="326">
        <f t="shared" ref="Q136:Q199" si="55">Q135</f>
        <v>29.804407428063289</v>
      </c>
      <c r="R136" s="326">
        <f t="shared" si="43"/>
        <v>67.578512056444737</v>
      </c>
      <c r="S136" s="326">
        <f t="shared" si="44"/>
        <v>0</v>
      </c>
      <c r="T136" s="422">
        <f t="shared" si="45"/>
        <v>100</v>
      </c>
      <c r="U136" s="425">
        <f t="shared" si="46"/>
        <v>0</v>
      </c>
      <c r="V136" s="326">
        <f t="shared" si="47"/>
        <v>31.273195648653378</v>
      </c>
      <c r="W136" s="326">
        <f t="shared" si="48"/>
        <v>20.615723333417321</v>
      </c>
      <c r="X136" s="422">
        <f t="shared" si="49"/>
        <v>402.86399999999998</v>
      </c>
      <c r="Y136" s="425">
        <f t="shared" si="50"/>
        <v>8305.3327649938346</v>
      </c>
    </row>
    <row r="137" spans="1:25" x14ac:dyDescent="0.25">
      <c r="A137" s="211">
        <f>'02-2022'!A143</f>
        <v>44598.49999999968</v>
      </c>
      <c r="B137" s="297">
        <v>411.05</v>
      </c>
      <c r="C137" s="297">
        <v>19861.936000000002</v>
      </c>
      <c r="D137" s="365">
        <v>0</v>
      </c>
      <c r="E137" s="366">
        <v>0</v>
      </c>
      <c r="F137" s="251">
        <f t="shared" si="38"/>
        <v>411.05</v>
      </c>
      <c r="G137" s="251">
        <f t="shared" si="39"/>
        <v>19861.936000000002</v>
      </c>
      <c r="H137" s="227">
        <f>'02-2022'!P143</f>
        <v>0</v>
      </c>
      <c r="I137" s="330">
        <f t="shared" si="40"/>
        <v>411.05</v>
      </c>
      <c r="J137" s="326">
        <f t="shared" si="41"/>
        <v>48.32</v>
      </c>
      <c r="K137" s="364">
        <v>5.56</v>
      </c>
      <c r="L137" s="331">
        <f t="shared" si="42"/>
        <v>65.923999999999992</v>
      </c>
      <c r="M137" s="326">
        <f t="shared" si="51"/>
        <v>67.578512056444737</v>
      </c>
      <c r="N137" s="326">
        <f t="shared" si="52"/>
        <v>0</v>
      </c>
      <c r="O137" s="326">
        <f t="shared" si="53"/>
        <v>24.246213870338199</v>
      </c>
      <c r="P137" s="326">
        <f t="shared" si="54"/>
        <v>31.273195648653378</v>
      </c>
      <c r="Q137" s="326">
        <f t="shared" si="55"/>
        <v>29.804407428063289</v>
      </c>
      <c r="R137" s="326">
        <f t="shared" si="43"/>
        <v>67.578512056444737</v>
      </c>
      <c r="S137" s="326">
        <f t="shared" si="44"/>
        <v>0</v>
      </c>
      <c r="T137" s="422">
        <f t="shared" si="45"/>
        <v>100</v>
      </c>
      <c r="U137" s="425">
        <f t="shared" si="46"/>
        <v>0</v>
      </c>
      <c r="V137" s="326">
        <f t="shared" si="47"/>
        <v>31.273195648653378</v>
      </c>
      <c r="W137" s="326">
        <f t="shared" si="48"/>
        <v>17.046804351346623</v>
      </c>
      <c r="X137" s="422">
        <f t="shared" si="49"/>
        <v>311.05</v>
      </c>
      <c r="Y137" s="425">
        <f t="shared" si="50"/>
        <v>5302.4084934863668</v>
      </c>
    </row>
    <row r="138" spans="1:25" x14ac:dyDescent="0.25">
      <c r="A138" s="211">
        <f>'02-2022'!A144</f>
        <v>44598.541666666344</v>
      </c>
      <c r="B138" s="297">
        <v>390.75</v>
      </c>
      <c r="C138" s="297">
        <v>17919.794999999998</v>
      </c>
      <c r="D138" s="365">
        <v>8.3840000000000003</v>
      </c>
      <c r="E138" s="366">
        <v>384.49</v>
      </c>
      <c r="F138" s="251">
        <f t="shared" si="38"/>
        <v>382.36599999999999</v>
      </c>
      <c r="G138" s="251">
        <f t="shared" si="39"/>
        <v>17535.304999999997</v>
      </c>
      <c r="H138" s="227">
        <f>'02-2022'!P144</f>
        <v>0</v>
      </c>
      <c r="I138" s="330">
        <f t="shared" si="40"/>
        <v>382.36599999999999</v>
      </c>
      <c r="J138" s="326">
        <f t="shared" si="41"/>
        <v>45.860000627670864</v>
      </c>
      <c r="K138" s="364">
        <v>5.56</v>
      </c>
      <c r="L138" s="331">
        <f t="shared" si="42"/>
        <v>65.923999999999992</v>
      </c>
      <c r="M138" s="326">
        <f t="shared" si="51"/>
        <v>67.578512056444737</v>
      </c>
      <c r="N138" s="326">
        <f t="shared" si="52"/>
        <v>0</v>
      </c>
      <c r="O138" s="326">
        <f t="shared" si="53"/>
        <v>24.246213870338199</v>
      </c>
      <c r="P138" s="326">
        <f t="shared" si="54"/>
        <v>31.273195648653378</v>
      </c>
      <c r="Q138" s="326">
        <f t="shared" si="55"/>
        <v>29.804407428063289</v>
      </c>
      <c r="R138" s="326">
        <f t="shared" si="43"/>
        <v>67.578512056444737</v>
      </c>
      <c r="S138" s="326">
        <f t="shared" si="44"/>
        <v>0</v>
      </c>
      <c r="T138" s="422">
        <f t="shared" si="45"/>
        <v>100</v>
      </c>
      <c r="U138" s="425">
        <f t="shared" si="46"/>
        <v>0</v>
      </c>
      <c r="V138" s="326">
        <f t="shared" si="47"/>
        <v>31.273195648653378</v>
      </c>
      <c r="W138" s="326">
        <f t="shared" si="48"/>
        <v>14.586804979017487</v>
      </c>
      <c r="X138" s="422">
        <f t="shared" si="49"/>
        <v>282.36599999999999</v>
      </c>
      <c r="Y138" s="425">
        <f t="shared" si="50"/>
        <v>4118.8177747052514</v>
      </c>
    </row>
    <row r="139" spans="1:25" x14ac:dyDescent="0.25">
      <c r="A139" s="211">
        <f>'02-2022'!A145</f>
        <v>44598.583333333008</v>
      </c>
      <c r="B139" s="297">
        <v>431.55</v>
      </c>
      <c r="C139" s="297">
        <v>18720.638999999999</v>
      </c>
      <c r="D139" s="365">
        <v>105.623</v>
      </c>
      <c r="E139" s="366">
        <v>4581.9260000000004</v>
      </c>
      <c r="F139" s="251">
        <f t="shared" si="38"/>
        <v>325.92700000000002</v>
      </c>
      <c r="G139" s="251">
        <f t="shared" si="39"/>
        <v>14138.713</v>
      </c>
      <c r="H139" s="227">
        <f>'02-2022'!P145</f>
        <v>0</v>
      </c>
      <c r="I139" s="330">
        <f t="shared" si="40"/>
        <v>325.92700000000002</v>
      </c>
      <c r="J139" s="326">
        <f t="shared" si="41"/>
        <v>43.37999920227535</v>
      </c>
      <c r="K139" s="364">
        <v>5.56</v>
      </c>
      <c r="L139" s="331">
        <f t="shared" si="42"/>
        <v>65.923999999999992</v>
      </c>
      <c r="M139" s="326">
        <f t="shared" si="51"/>
        <v>67.578512056444737</v>
      </c>
      <c r="N139" s="326">
        <f t="shared" si="52"/>
        <v>0</v>
      </c>
      <c r="O139" s="326">
        <f t="shared" si="53"/>
        <v>24.246213870338199</v>
      </c>
      <c r="P139" s="326">
        <f t="shared" si="54"/>
        <v>31.273195648653378</v>
      </c>
      <c r="Q139" s="326">
        <f t="shared" si="55"/>
        <v>29.804407428063289</v>
      </c>
      <c r="R139" s="326">
        <f t="shared" si="43"/>
        <v>67.578512056444737</v>
      </c>
      <c r="S139" s="326">
        <f t="shared" si="44"/>
        <v>0</v>
      </c>
      <c r="T139" s="422">
        <f t="shared" si="45"/>
        <v>100</v>
      </c>
      <c r="U139" s="425">
        <f t="shared" si="46"/>
        <v>0</v>
      </c>
      <c r="V139" s="326">
        <f t="shared" si="47"/>
        <v>31.273195648653378</v>
      </c>
      <c r="W139" s="326">
        <f t="shared" si="48"/>
        <v>12.106803553621972</v>
      </c>
      <c r="X139" s="422">
        <f t="shared" si="49"/>
        <v>225.92700000000002</v>
      </c>
      <c r="Y139" s="425">
        <f t="shared" si="50"/>
        <v>2735.2538064591517</v>
      </c>
    </row>
    <row r="140" spans="1:25" x14ac:dyDescent="0.25">
      <c r="A140" s="211">
        <f>'02-2022'!A146</f>
        <v>44598.624999999673</v>
      </c>
      <c r="B140" s="297">
        <v>443.15</v>
      </c>
      <c r="C140" s="297">
        <v>18550.258999999998</v>
      </c>
      <c r="D140" s="365">
        <v>152.97900000000001</v>
      </c>
      <c r="E140" s="366">
        <v>6403.701</v>
      </c>
      <c r="F140" s="251">
        <f t="shared" si="38"/>
        <v>290.17099999999994</v>
      </c>
      <c r="G140" s="251">
        <f t="shared" si="39"/>
        <v>12146.557999999997</v>
      </c>
      <c r="H140" s="227">
        <f>'02-2022'!P146</f>
        <v>0</v>
      </c>
      <c r="I140" s="330">
        <f t="shared" si="40"/>
        <v>290.17099999999994</v>
      </c>
      <c r="J140" s="326">
        <f t="shared" si="41"/>
        <v>41.859999793225377</v>
      </c>
      <c r="K140" s="364">
        <v>5.56</v>
      </c>
      <c r="L140" s="331">
        <f t="shared" si="42"/>
        <v>65.923999999999992</v>
      </c>
      <c r="M140" s="326">
        <f t="shared" si="51"/>
        <v>67.578512056444737</v>
      </c>
      <c r="N140" s="326">
        <f t="shared" si="52"/>
        <v>0</v>
      </c>
      <c r="O140" s="326">
        <f t="shared" si="53"/>
        <v>24.246213870338199</v>
      </c>
      <c r="P140" s="326">
        <f t="shared" si="54"/>
        <v>31.273195648653378</v>
      </c>
      <c r="Q140" s="326">
        <f t="shared" si="55"/>
        <v>29.804407428063289</v>
      </c>
      <c r="R140" s="326">
        <f t="shared" si="43"/>
        <v>67.578512056444737</v>
      </c>
      <c r="S140" s="326">
        <f t="shared" si="44"/>
        <v>0</v>
      </c>
      <c r="T140" s="422">
        <f t="shared" si="45"/>
        <v>100</v>
      </c>
      <c r="U140" s="425">
        <f t="shared" si="46"/>
        <v>0</v>
      </c>
      <c r="V140" s="326">
        <f t="shared" si="47"/>
        <v>31.273195648653378</v>
      </c>
      <c r="W140" s="326">
        <f t="shared" si="48"/>
        <v>10.586804144572</v>
      </c>
      <c r="X140" s="422">
        <f t="shared" si="49"/>
        <v>190.17099999999994</v>
      </c>
      <c r="Y140" s="425">
        <f t="shared" si="50"/>
        <v>2013.303130977401</v>
      </c>
    </row>
    <row r="141" spans="1:25" x14ac:dyDescent="0.25">
      <c r="A141" s="211">
        <f>'02-2022'!A147</f>
        <v>44598.666666666337</v>
      </c>
      <c r="B141" s="297">
        <v>299.45</v>
      </c>
      <c r="C141" s="297">
        <v>12846.405000000001</v>
      </c>
      <c r="D141" s="365">
        <v>21.172000000000001</v>
      </c>
      <c r="E141" s="366">
        <v>908.279</v>
      </c>
      <c r="F141" s="251">
        <f t="shared" si="38"/>
        <v>278.27799999999996</v>
      </c>
      <c r="G141" s="251">
        <f t="shared" si="39"/>
        <v>11938.126</v>
      </c>
      <c r="H141" s="227">
        <f>'02-2022'!P147</f>
        <v>0</v>
      </c>
      <c r="I141" s="330">
        <f t="shared" si="40"/>
        <v>278.27799999999996</v>
      </c>
      <c r="J141" s="326">
        <f t="shared" si="41"/>
        <v>42.899999281294249</v>
      </c>
      <c r="K141" s="364">
        <v>5.56</v>
      </c>
      <c r="L141" s="331">
        <f t="shared" si="42"/>
        <v>65.923999999999992</v>
      </c>
      <c r="M141" s="326">
        <f t="shared" si="51"/>
        <v>67.578512056444737</v>
      </c>
      <c r="N141" s="326">
        <f t="shared" si="52"/>
        <v>0</v>
      </c>
      <c r="O141" s="326">
        <f t="shared" si="53"/>
        <v>24.246213870338199</v>
      </c>
      <c r="P141" s="326">
        <f t="shared" si="54"/>
        <v>31.273195648653378</v>
      </c>
      <c r="Q141" s="326">
        <f t="shared" si="55"/>
        <v>29.804407428063289</v>
      </c>
      <c r="R141" s="326">
        <f t="shared" si="43"/>
        <v>67.578512056444737</v>
      </c>
      <c r="S141" s="326">
        <f t="shared" si="44"/>
        <v>0</v>
      </c>
      <c r="T141" s="422">
        <f t="shared" si="45"/>
        <v>100</v>
      </c>
      <c r="U141" s="425">
        <f t="shared" si="46"/>
        <v>0</v>
      </c>
      <c r="V141" s="326">
        <f t="shared" si="47"/>
        <v>31.273195648653378</v>
      </c>
      <c r="W141" s="326">
        <f t="shared" si="48"/>
        <v>11.626803632640872</v>
      </c>
      <c r="X141" s="422">
        <f t="shared" si="49"/>
        <v>178.27799999999996</v>
      </c>
      <c r="Y141" s="425">
        <f t="shared" si="50"/>
        <v>2072.8032980199491</v>
      </c>
    </row>
    <row r="142" spans="1:25" x14ac:dyDescent="0.25">
      <c r="A142" s="211">
        <f>'02-2022'!A148</f>
        <v>44598.708333333001</v>
      </c>
      <c r="B142" s="297">
        <v>300.95</v>
      </c>
      <c r="C142" s="297">
        <v>15291.2695</v>
      </c>
      <c r="D142" s="365">
        <v>15.419</v>
      </c>
      <c r="E142" s="366">
        <v>783.44</v>
      </c>
      <c r="F142" s="251">
        <f t="shared" si="38"/>
        <v>285.53100000000001</v>
      </c>
      <c r="G142" s="251">
        <f t="shared" si="39"/>
        <v>14507.8295</v>
      </c>
      <c r="H142" s="227">
        <f>'02-2022'!P148</f>
        <v>0</v>
      </c>
      <c r="I142" s="330">
        <f t="shared" si="40"/>
        <v>285.53100000000001</v>
      </c>
      <c r="J142" s="326">
        <f t="shared" si="41"/>
        <v>50.809997863629519</v>
      </c>
      <c r="K142" s="364">
        <v>5.56</v>
      </c>
      <c r="L142" s="331">
        <f t="shared" si="42"/>
        <v>65.923999999999992</v>
      </c>
      <c r="M142" s="326">
        <f t="shared" si="51"/>
        <v>67.578512056444737</v>
      </c>
      <c r="N142" s="326">
        <f t="shared" si="52"/>
        <v>0</v>
      </c>
      <c r="O142" s="326">
        <f t="shared" si="53"/>
        <v>24.246213870338199</v>
      </c>
      <c r="P142" s="326">
        <f t="shared" si="54"/>
        <v>31.273195648653378</v>
      </c>
      <c r="Q142" s="326">
        <f t="shared" si="55"/>
        <v>29.804407428063289</v>
      </c>
      <c r="R142" s="326">
        <f t="shared" si="43"/>
        <v>67.578512056444737</v>
      </c>
      <c r="S142" s="326">
        <f t="shared" si="44"/>
        <v>0</v>
      </c>
      <c r="T142" s="422">
        <f t="shared" si="45"/>
        <v>100</v>
      </c>
      <c r="U142" s="425">
        <f t="shared" si="46"/>
        <v>0</v>
      </c>
      <c r="V142" s="326">
        <f t="shared" si="47"/>
        <v>31.273195648653378</v>
      </c>
      <c r="W142" s="326">
        <f t="shared" si="48"/>
        <v>19.536802214976142</v>
      </c>
      <c r="X142" s="422">
        <f t="shared" si="49"/>
        <v>185.53100000000001</v>
      </c>
      <c r="Y142" s="425">
        <f t="shared" si="50"/>
        <v>3624.6824517467385</v>
      </c>
    </row>
    <row r="143" spans="1:25" x14ac:dyDescent="0.25">
      <c r="A143" s="211">
        <f>'02-2022'!A149</f>
        <v>44598.749999999665</v>
      </c>
      <c r="B143" s="297">
        <v>299.10300000000001</v>
      </c>
      <c r="C143" s="297">
        <v>18682.571348000001</v>
      </c>
      <c r="D143" s="365">
        <v>0</v>
      </c>
      <c r="E143" s="366">
        <v>0</v>
      </c>
      <c r="F143" s="251">
        <f t="shared" si="38"/>
        <v>299.10300000000001</v>
      </c>
      <c r="G143" s="251">
        <f t="shared" si="39"/>
        <v>18682.571348000001</v>
      </c>
      <c r="H143" s="227">
        <f>'02-2022'!P149</f>
        <v>0</v>
      </c>
      <c r="I143" s="330">
        <f t="shared" si="40"/>
        <v>299.10300000000001</v>
      </c>
      <c r="J143" s="326">
        <f t="shared" si="41"/>
        <v>62.461999204287487</v>
      </c>
      <c r="K143" s="364">
        <v>5.56</v>
      </c>
      <c r="L143" s="331">
        <f t="shared" si="42"/>
        <v>65.923999999999992</v>
      </c>
      <c r="M143" s="326">
        <f t="shared" si="51"/>
        <v>67.578512056444737</v>
      </c>
      <c r="N143" s="326">
        <f t="shared" si="52"/>
        <v>0</v>
      </c>
      <c r="O143" s="326">
        <f t="shared" si="53"/>
        <v>24.246213870338199</v>
      </c>
      <c r="P143" s="326">
        <f t="shared" si="54"/>
        <v>31.273195648653378</v>
      </c>
      <c r="Q143" s="326">
        <f t="shared" si="55"/>
        <v>29.804407428063289</v>
      </c>
      <c r="R143" s="326">
        <f t="shared" si="43"/>
        <v>67.578512056444737</v>
      </c>
      <c r="S143" s="326">
        <f t="shared" si="44"/>
        <v>0</v>
      </c>
      <c r="T143" s="422">
        <f t="shared" si="45"/>
        <v>100</v>
      </c>
      <c r="U143" s="425">
        <f t="shared" si="46"/>
        <v>0</v>
      </c>
      <c r="V143" s="326">
        <f t="shared" si="47"/>
        <v>31.273195648653378</v>
      </c>
      <c r="W143" s="326">
        <f t="shared" si="48"/>
        <v>31.188803555634109</v>
      </c>
      <c r="X143" s="422">
        <f t="shared" si="49"/>
        <v>199.10300000000001</v>
      </c>
      <c r="Y143" s="425">
        <f t="shared" si="50"/>
        <v>6209.7843543374183</v>
      </c>
    </row>
    <row r="144" spans="1:25" x14ac:dyDescent="0.25">
      <c r="A144" s="211">
        <f>'02-2022'!A150</f>
        <v>44598.79166666633</v>
      </c>
      <c r="B144" s="297">
        <v>354.45</v>
      </c>
      <c r="C144" s="297">
        <v>24435.782999999999</v>
      </c>
      <c r="D144" s="365">
        <v>7.9269999999999996</v>
      </c>
      <c r="E144" s="366">
        <v>546.48699999999997</v>
      </c>
      <c r="F144" s="251">
        <f t="shared" si="38"/>
        <v>346.52299999999997</v>
      </c>
      <c r="G144" s="251">
        <f t="shared" si="39"/>
        <v>23889.295999999998</v>
      </c>
      <c r="H144" s="227">
        <f>'02-2022'!P150</f>
        <v>0</v>
      </c>
      <c r="I144" s="330">
        <f t="shared" si="40"/>
        <v>346.52299999999997</v>
      </c>
      <c r="J144" s="326">
        <f t="shared" si="41"/>
        <v>68.940001096608313</v>
      </c>
      <c r="K144" s="364">
        <v>5.56</v>
      </c>
      <c r="L144" s="331">
        <f t="shared" si="42"/>
        <v>65.923999999999992</v>
      </c>
      <c r="M144" s="326">
        <f t="shared" si="51"/>
        <v>67.578512056444737</v>
      </c>
      <c r="N144" s="326">
        <f t="shared" si="52"/>
        <v>0</v>
      </c>
      <c r="O144" s="326">
        <f t="shared" si="53"/>
        <v>24.246213870338199</v>
      </c>
      <c r="P144" s="326">
        <f t="shared" si="54"/>
        <v>31.273195648653378</v>
      </c>
      <c r="Q144" s="326">
        <f t="shared" si="55"/>
        <v>29.804407428063289</v>
      </c>
      <c r="R144" s="326">
        <f t="shared" si="43"/>
        <v>67.578512056444737</v>
      </c>
      <c r="S144" s="326">
        <f t="shared" si="44"/>
        <v>1.3614890401635762</v>
      </c>
      <c r="T144" s="422">
        <f t="shared" si="45"/>
        <v>100</v>
      </c>
      <c r="U144" s="425">
        <f t="shared" si="46"/>
        <v>136.14890401635762</v>
      </c>
      <c r="V144" s="326">
        <f t="shared" si="47"/>
        <v>31.273195648653378</v>
      </c>
      <c r="W144" s="326">
        <f t="shared" si="48"/>
        <v>37.666805447954935</v>
      </c>
      <c r="X144" s="422">
        <f t="shared" si="49"/>
        <v>246.52299999999997</v>
      </c>
      <c r="Y144" s="425">
        <f t="shared" si="50"/>
        <v>9285.7338794461939</v>
      </c>
    </row>
    <row r="145" spans="1:25" x14ac:dyDescent="0.25">
      <c r="A145" s="211">
        <f>'02-2022'!A151</f>
        <v>44598.833333332994</v>
      </c>
      <c r="B145" s="297">
        <v>330.81200000000001</v>
      </c>
      <c r="C145" s="297">
        <v>20798.683263999999</v>
      </c>
      <c r="D145" s="365">
        <v>0</v>
      </c>
      <c r="E145" s="366">
        <v>0</v>
      </c>
      <c r="F145" s="251">
        <f t="shared" si="38"/>
        <v>330.81200000000001</v>
      </c>
      <c r="G145" s="251">
        <f t="shared" si="39"/>
        <v>20798.683263999999</v>
      </c>
      <c r="H145" s="227">
        <f>'02-2022'!P151</f>
        <v>0</v>
      </c>
      <c r="I145" s="330">
        <f t="shared" si="40"/>
        <v>330.81200000000001</v>
      </c>
      <c r="J145" s="326">
        <f t="shared" si="41"/>
        <v>62.87161065499437</v>
      </c>
      <c r="K145" s="364">
        <v>5.56</v>
      </c>
      <c r="L145" s="331">
        <f t="shared" si="42"/>
        <v>65.923999999999992</v>
      </c>
      <c r="M145" s="326">
        <f t="shared" si="51"/>
        <v>67.578512056444737</v>
      </c>
      <c r="N145" s="326">
        <f t="shared" si="52"/>
        <v>0</v>
      </c>
      <c r="O145" s="326">
        <f t="shared" si="53"/>
        <v>24.246213870338199</v>
      </c>
      <c r="P145" s="326">
        <f t="shared" si="54"/>
        <v>31.273195648653378</v>
      </c>
      <c r="Q145" s="326">
        <f t="shared" si="55"/>
        <v>29.804407428063289</v>
      </c>
      <c r="R145" s="326">
        <f t="shared" si="43"/>
        <v>67.578512056444737</v>
      </c>
      <c r="S145" s="326">
        <f t="shared" si="44"/>
        <v>0</v>
      </c>
      <c r="T145" s="422">
        <f t="shared" si="45"/>
        <v>100</v>
      </c>
      <c r="U145" s="425">
        <f t="shared" si="46"/>
        <v>0</v>
      </c>
      <c r="V145" s="326">
        <f t="shared" si="47"/>
        <v>31.273195648653378</v>
      </c>
      <c r="W145" s="326">
        <f t="shared" si="48"/>
        <v>31.598415006340993</v>
      </c>
      <c r="X145" s="422">
        <f t="shared" si="49"/>
        <v>230.81200000000001</v>
      </c>
      <c r="Y145" s="425">
        <f t="shared" si="50"/>
        <v>7293.293364443578</v>
      </c>
    </row>
    <row r="146" spans="1:25" x14ac:dyDescent="0.25">
      <c r="A146" s="211">
        <f>'02-2022'!A152</f>
        <v>44598.874999999658</v>
      </c>
      <c r="B146" s="297">
        <v>334.25</v>
      </c>
      <c r="C146" s="297">
        <v>21268.327499999999</v>
      </c>
      <c r="D146" s="365">
        <v>10.196</v>
      </c>
      <c r="E146" s="366">
        <v>648.77200000000005</v>
      </c>
      <c r="F146" s="251">
        <f t="shared" si="38"/>
        <v>324.05399999999997</v>
      </c>
      <c r="G146" s="251">
        <f t="shared" si="39"/>
        <v>20619.555499999999</v>
      </c>
      <c r="H146" s="227">
        <f>'02-2022'!P152</f>
        <v>0</v>
      </c>
      <c r="I146" s="330">
        <f t="shared" si="40"/>
        <v>324.05399999999997</v>
      </c>
      <c r="J146" s="326">
        <f t="shared" si="41"/>
        <v>63.629998395329174</v>
      </c>
      <c r="K146" s="364">
        <v>5.56</v>
      </c>
      <c r="L146" s="331">
        <f t="shared" si="42"/>
        <v>65.923999999999992</v>
      </c>
      <c r="M146" s="326">
        <f t="shared" si="51"/>
        <v>67.578512056444737</v>
      </c>
      <c r="N146" s="326">
        <f t="shared" si="52"/>
        <v>0</v>
      </c>
      <c r="O146" s="326">
        <f t="shared" si="53"/>
        <v>24.246213870338199</v>
      </c>
      <c r="P146" s="326">
        <f t="shared" si="54"/>
        <v>31.273195648653378</v>
      </c>
      <c r="Q146" s="326">
        <f t="shared" si="55"/>
        <v>29.804407428063289</v>
      </c>
      <c r="R146" s="326">
        <f t="shared" si="43"/>
        <v>67.578512056444737</v>
      </c>
      <c r="S146" s="326">
        <f t="shared" si="44"/>
        <v>0</v>
      </c>
      <c r="T146" s="422">
        <f t="shared" si="45"/>
        <v>100</v>
      </c>
      <c r="U146" s="425">
        <f t="shared" si="46"/>
        <v>0</v>
      </c>
      <c r="V146" s="326">
        <f t="shared" si="47"/>
        <v>31.273195648653378</v>
      </c>
      <c r="W146" s="326">
        <f t="shared" si="48"/>
        <v>32.356802746675797</v>
      </c>
      <c r="X146" s="422">
        <f t="shared" si="49"/>
        <v>224.05399999999997</v>
      </c>
      <c r="Y146" s="425">
        <f t="shared" si="50"/>
        <v>7249.6710826036979</v>
      </c>
    </row>
    <row r="147" spans="1:25" x14ac:dyDescent="0.25">
      <c r="A147" s="211">
        <f>'02-2022'!A153</f>
        <v>44598.916666666322</v>
      </c>
      <c r="B147" s="297">
        <v>347.83799999999997</v>
      </c>
      <c r="C147" s="297">
        <v>19880.686492000001</v>
      </c>
      <c r="D147" s="365">
        <v>0</v>
      </c>
      <c r="E147" s="366">
        <v>0</v>
      </c>
      <c r="F147" s="251">
        <f t="shared" si="38"/>
        <v>347.83799999999997</v>
      </c>
      <c r="G147" s="251">
        <f t="shared" si="39"/>
        <v>19880.686492000001</v>
      </c>
      <c r="H147" s="227">
        <f>'02-2022'!P153</f>
        <v>0</v>
      </c>
      <c r="I147" s="330">
        <f t="shared" si="40"/>
        <v>347.83799999999997</v>
      </c>
      <c r="J147" s="326">
        <f t="shared" si="41"/>
        <v>57.155016105198406</v>
      </c>
      <c r="K147" s="364">
        <v>5.56</v>
      </c>
      <c r="L147" s="331">
        <f t="shared" si="42"/>
        <v>65.923999999999992</v>
      </c>
      <c r="M147" s="326">
        <f t="shared" si="51"/>
        <v>67.578512056444737</v>
      </c>
      <c r="N147" s="326">
        <f t="shared" si="52"/>
        <v>0</v>
      </c>
      <c r="O147" s="326">
        <f t="shared" si="53"/>
        <v>24.246213870338199</v>
      </c>
      <c r="P147" s="326">
        <f t="shared" si="54"/>
        <v>31.273195648653378</v>
      </c>
      <c r="Q147" s="326">
        <f t="shared" si="55"/>
        <v>29.804407428063289</v>
      </c>
      <c r="R147" s="326">
        <f t="shared" si="43"/>
        <v>67.578512056444737</v>
      </c>
      <c r="S147" s="326">
        <f t="shared" si="44"/>
        <v>0</v>
      </c>
      <c r="T147" s="422">
        <f t="shared" si="45"/>
        <v>100</v>
      </c>
      <c r="U147" s="425">
        <f t="shared" si="46"/>
        <v>0</v>
      </c>
      <c r="V147" s="326">
        <f t="shared" si="47"/>
        <v>31.273195648653378</v>
      </c>
      <c r="W147" s="326">
        <f t="shared" si="48"/>
        <v>25.881820456545029</v>
      </c>
      <c r="X147" s="422">
        <f t="shared" si="49"/>
        <v>247.83799999999997</v>
      </c>
      <c r="Y147" s="425">
        <f t="shared" si="50"/>
        <v>6414.498618309206</v>
      </c>
    </row>
    <row r="148" spans="1:25" x14ac:dyDescent="0.25">
      <c r="A148" s="211">
        <f>'02-2022'!A154</f>
        <v>44598.958333332987</v>
      </c>
      <c r="B148" s="297">
        <v>354.30200000000002</v>
      </c>
      <c r="C148" s="297">
        <v>19539.421367999999</v>
      </c>
      <c r="D148" s="365">
        <v>0</v>
      </c>
      <c r="E148" s="366">
        <v>0</v>
      </c>
      <c r="F148" s="251">
        <f t="shared" si="38"/>
        <v>354.30200000000002</v>
      </c>
      <c r="G148" s="251">
        <f t="shared" si="39"/>
        <v>19539.421367999999</v>
      </c>
      <c r="H148" s="227">
        <f>'02-2022'!P154</f>
        <v>0</v>
      </c>
      <c r="I148" s="330">
        <f t="shared" si="40"/>
        <v>354.30200000000002</v>
      </c>
      <c r="J148" s="326">
        <f t="shared" si="41"/>
        <v>55.149057493324896</v>
      </c>
      <c r="K148" s="364">
        <v>5.56</v>
      </c>
      <c r="L148" s="331">
        <f t="shared" si="42"/>
        <v>65.923999999999992</v>
      </c>
      <c r="M148" s="326">
        <f t="shared" si="51"/>
        <v>67.578512056444737</v>
      </c>
      <c r="N148" s="326">
        <f t="shared" si="52"/>
        <v>0</v>
      </c>
      <c r="O148" s="326">
        <f t="shared" si="53"/>
        <v>24.246213870338199</v>
      </c>
      <c r="P148" s="326">
        <f t="shared" si="54"/>
        <v>31.273195648653378</v>
      </c>
      <c r="Q148" s="326">
        <f t="shared" si="55"/>
        <v>29.804407428063289</v>
      </c>
      <c r="R148" s="326">
        <f t="shared" si="43"/>
        <v>67.578512056444737</v>
      </c>
      <c r="S148" s="326">
        <f t="shared" si="44"/>
        <v>0</v>
      </c>
      <c r="T148" s="422">
        <f t="shared" si="45"/>
        <v>100</v>
      </c>
      <c r="U148" s="425">
        <f t="shared" si="46"/>
        <v>0</v>
      </c>
      <c r="V148" s="326">
        <f t="shared" si="47"/>
        <v>31.273195648653378</v>
      </c>
      <c r="W148" s="326">
        <f t="shared" si="48"/>
        <v>23.875861844671519</v>
      </c>
      <c r="X148" s="422">
        <f t="shared" si="49"/>
        <v>254.30200000000002</v>
      </c>
      <c r="Y148" s="425">
        <f t="shared" si="50"/>
        <v>6071.6794188236572</v>
      </c>
    </row>
    <row r="149" spans="1:25" x14ac:dyDescent="0.25">
      <c r="A149" s="211">
        <f>'02-2022'!A155</f>
        <v>44598.999999999651</v>
      </c>
      <c r="B149" s="297">
        <v>337.48599999999999</v>
      </c>
      <c r="C149" s="297">
        <v>17570.629152000001</v>
      </c>
      <c r="D149" s="365">
        <v>0</v>
      </c>
      <c r="E149" s="366">
        <v>0</v>
      </c>
      <c r="F149" s="251">
        <f t="shared" si="38"/>
        <v>337.48599999999999</v>
      </c>
      <c r="G149" s="251">
        <f t="shared" si="39"/>
        <v>17570.629152000001</v>
      </c>
      <c r="H149" s="227">
        <f>'02-2022'!P155</f>
        <v>0</v>
      </c>
      <c r="I149" s="330">
        <f t="shared" si="40"/>
        <v>337.48599999999999</v>
      </c>
      <c r="J149" s="326">
        <f t="shared" si="41"/>
        <v>52.063283075446101</v>
      </c>
      <c r="K149" s="364">
        <v>5.56</v>
      </c>
      <c r="L149" s="331">
        <f t="shared" si="42"/>
        <v>65.923999999999992</v>
      </c>
      <c r="M149" s="326">
        <f t="shared" si="51"/>
        <v>67.578512056444737</v>
      </c>
      <c r="N149" s="326">
        <f t="shared" si="52"/>
        <v>0</v>
      </c>
      <c r="O149" s="326">
        <f t="shared" si="53"/>
        <v>24.246213870338199</v>
      </c>
      <c r="P149" s="326">
        <f t="shared" si="54"/>
        <v>31.273195648653378</v>
      </c>
      <c r="Q149" s="326">
        <f t="shared" si="55"/>
        <v>29.804407428063289</v>
      </c>
      <c r="R149" s="326">
        <f t="shared" si="43"/>
        <v>67.578512056444737</v>
      </c>
      <c r="S149" s="326">
        <f t="shared" si="44"/>
        <v>0</v>
      </c>
      <c r="T149" s="422">
        <f t="shared" si="45"/>
        <v>100</v>
      </c>
      <c r="U149" s="425">
        <f t="shared" si="46"/>
        <v>0</v>
      </c>
      <c r="V149" s="326">
        <f t="shared" si="47"/>
        <v>31.273195648653378</v>
      </c>
      <c r="W149" s="326">
        <f t="shared" si="48"/>
        <v>20.790087426792724</v>
      </c>
      <c r="X149" s="422">
        <f t="shared" si="49"/>
        <v>237.48599999999999</v>
      </c>
      <c r="Y149" s="425">
        <f t="shared" si="50"/>
        <v>4937.3547026392962</v>
      </c>
    </row>
    <row r="150" spans="1:25" x14ac:dyDescent="0.25">
      <c r="A150" s="211">
        <f>'02-2022'!A156</f>
        <v>44599.041666666315</v>
      </c>
      <c r="B150" s="297">
        <v>371.37599999999998</v>
      </c>
      <c r="C150" s="297">
        <v>21110.912393999999</v>
      </c>
      <c r="D150" s="365">
        <v>0</v>
      </c>
      <c r="E150" s="366">
        <v>0</v>
      </c>
      <c r="F150" s="251">
        <f t="shared" si="38"/>
        <v>371.37599999999998</v>
      </c>
      <c r="G150" s="251">
        <f t="shared" si="39"/>
        <v>21110.912393999999</v>
      </c>
      <c r="H150" s="227">
        <f>'02-2022'!P156</f>
        <v>0</v>
      </c>
      <c r="I150" s="330">
        <f t="shared" si="40"/>
        <v>371.37599999999998</v>
      </c>
      <c r="J150" s="326">
        <f t="shared" si="41"/>
        <v>56.84511760049115</v>
      </c>
      <c r="K150" s="364">
        <v>5.56</v>
      </c>
      <c r="L150" s="331">
        <f t="shared" si="42"/>
        <v>65.923999999999992</v>
      </c>
      <c r="M150" s="326">
        <f t="shared" si="51"/>
        <v>67.578512056444737</v>
      </c>
      <c r="N150" s="326">
        <f t="shared" si="52"/>
        <v>0</v>
      </c>
      <c r="O150" s="326">
        <f t="shared" si="53"/>
        <v>24.246213870338199</v>
      </c>
      <c r="P150" s="326">
        <f t="shared" si="54"/>
        <v>31.273195648653378</v>
      </c>
      <c r="Q150" s="326">
        <f t="shared" si="55"/>
        <v>29.804407428063289</v>
      </c>
      <c r="R150" s="326">
        <f t="shared" si="43"/>
        <v>67.578512056444737</v>
      </c>
      <c r="S150" s="326">
        <f t="shared" si="44"/>
        <v>0</v>
      </c>
      <c r="T150" s="422">
        <f t="shared" si="45"/>
        <v>100</v>
      </c>
      <c r="U150" s="425">
        <f t="shared" si="46"/>
        <v>0</v>
      </c>
      <c r="V150" s="326">
        <f t="shared" si="47"/>
        <v>31.273195648653378</v>
      </c>
      <c r="W150" s="326">
        <f t="shared" si="48"/>
        <v>25.571921951837773</v>
      </c>
      <c r="X150" s="422">
        <f t="shared" si="49"/>
        <v>271.37599999999998</v>
      </c>
      <c r="Y150" s="425">
        <f t="shared" si="50"/>
        <v>6939.6058916019265</v>
      </c>
    </row>
    <row r="151" spans="1:25" x14ac:dyDescent="0.25">
      <c r="A151" s="211">
        <f>'02-2022'!A157</f>
        <v>44599.083333332979</v>
      </c>
      <c r="B151" s="297">
        <v>386.25</v>
      </c>
      <c r="C151" s="297">
        <v>22549.275000000001</v>
      </c>
      <c r="D151" s="365">
        <v>12.545</v>
      </c>
      <c r="E151" s="366">
        <v>732.37699999999995</v>
      </c>
      <c r="F151" s="251">
        <f t="shared" si="38"/>
        <v>373.70499999999998</v>
      </c>
      <c r="G151" s="251">
        <f t="shared" si="39"/>
        <v>21816.898000000001</v>
      </c>
      <c r="H151" s="227">
        <f>'02-2022'!P157</f>
        <v>0</v>
      </c>
      <c r="I151" s="330">
        <f t="shared" si="40"/>
        <v>373.70499999999998</v>
      </c>
      <c r="J151" s="326">
        <f t="shared" si="41"/>
        <v>58.380000267590752</v>
      </c>
      <c r="K151" s="364">
        <v>5.56</v>
      </c>
      <c r="L151" s="331">
        <f t="shared" si="42"/>
        <v>65.923999999999992</v>
      </c>
      <c r="M151" s="326">
        <f t="shared" si="51"/>
        <v>67.578512056444737</v>
      </c>
      <c r="N151" s="326">
        <f t="shared" si="52"/>
        <v>0</v>
      </c>
      <c r="O151" s="326">
        <f t="shared" si="53"/>
        <v>24.246213870338199</v>
      </c>
      <c r="P151" s="326">
        <f t="shared" si="54"/>
        <v>31.273195648653378</v>
      </c>
      <c r="Q151" s="326">
        <f t="shared" si="55"/>
        <v>29.804407428063289</v>
      </c>
      <c r="R151" s="326">
        <f t="shared" si="43"/>
        <v>67.578512056444737</v>
      </c>
      <c r="S151" s="326">
        <f t="shared" si="44"/>
        <v>0</v>
      </c>
      <c r="T151" s="422">
        <f t="shared" si="45"/>
        <v>100</v>
      </c>
      <c r="U151" s="425">
        <f t="shared" si="46"/>
        <v>0</v>
      </c>
      <c r="V151" s="326">
        <f t="shared" si="47"/>
        <v>31.273195648653378</v>
      </c>
      <c r="W151" s="326">
        <f t="shared" si="48"/>
        <v>27.106804618937375</v>
      </c>
      <c r="X151" s="422">
        <f t="shared" si="49"/>
        <v>273.70499999999998</v>
      </c>
      <c r="Y151" s="425">
        <f t="shared" si="50"/>
        <v>7419.2679582262535</v>
      </c>
    </row>
    <row r="152" spans="1:25" x14ac:dyDescent="0.25">
      <c r="A152" s="211">
        <f>'02-2022'!A158</f>
        <v>44599.124999999643</v>
      </c>
      <c r="B152" s="297">
        <v>406.31700000000001</v>
      </c>
      <c r="C152" s="297">
        <v>21693.336746000001</v>
      </c>
      <c r="D152" s="365">
        <v>0</v>
      </c>
      <c r="E152" s="366">
        <v>0</v>
      </c>
      <c r="F152" s="251">
        <f t="shared" si="38"/>
        <v>406.31700000000001</v>
      </c>
      <c r="G152" s="251">
        <f t="shared" si="39"/>
        <v>21693.336746000001</v>
      </c>
      <c r="H152" s="227">
        <f>'02-2022'!P158</f>
        <v>0</v>
      </c>
      <c r="I152" s="330">
        <f t="shared" si="40"/>
        <v>406.31700000000001</v>
      </c>
      <c r="J152" s="326">
        <f t="shared" si="41"/>
        <v>53.390177487035984</v>
      </c>
      <c r="K152" s="364">
        <v>5.56</v>
      </c>
      <c r="L152" s="331">
        <f t="shared" si="42"/>
        <v>65.923999999999992</v>
      </c>
      <c r="M152" s="326">
        <f t="shared" si="51"/>
        <v>67.578512056444737</v>
      </c>
      <c r="N152" s="326">
        <f t="shared" si="52"/>
        <v>0</v>
      </c>
      <c r="O152" s="326">
        <f t="shared" si="53"/>
        <v>24.246213870338199</v>
      </c>
      <c r="P152" s="326">
        <f t="shared" si="54"/>
        <v>31.273195648653378</v>
      </c>
      <c r="Q152" s="326">
        <f t="shared" si="55"/>
        <v>29.804407428063289</v>
      </c>
      <c r="R152" s="326">
        <f t="shared" si="43"/>
        <v>67.578512056444737</v>
      </c>
      <c r="S152" s="326">
        <f t="shared" si="44"/>
        <v>0</v>
      </c>
      <c r="T152" s="422">
        <f t="shared" si="45"/>
        <v>100</v>
      </c>
      <c r="U152" s="425">
        <f t="shared" si="46"/>
        <v>0</v>
      </c>
      <c r="V152" s="326">
        <f t="shared" si="47"/>
        <v>31.273195648653378</v>
      </c>
      <c r="W152" s="326">
        <f t="shared" si="48"/>
        <v>22.116981838382607</v>
      </c>
      <c r="X152" s="422">
        <f t="shared" si="49"/>
        <v>306.31700000000001</v>
      </c>
      <c r="Y152" s="425">
        <f t="shared" si="50"/>
        <v>6774.8075257878454</v>
      </c>
    </row>
    <row r="153" spans="1:25" x14ac:dyDescent="0.25">
      <c r="A153" s="211">
        <f>'02-2022'!A159</f>
        <v>44599.166666666308</v>
      </c>
      <c r="B153" s="297">
        <v>448.09800000000001</v>
      </c>
      <c r="C153" s="297">
        <v>24285.697512000002</v>
      </c>
      <c r="D153" s="365">
        <v>0</v>
      </c>
      <c r="E153" s="366">
        <v>0</v>
      </c>
      <c r="F153" s="251">
        <f t="shared" si="38"/>
        <v>448.09800000000001</v>
      </c>
      <c r="G153" s="251">
        <f t="shared" si="39"/>
        <v>24285.697512000002</v>
      </c>
      <c r="H153" s="227">
        <f>'02-2022'!P159</f>
        <v>0</v>
      </c>
      <c r="I153" s="330">
        <f t="shared" si="40"/>
        <v>448.09800000000001</v>
      </c>
      <c r="J153" s="326">
        <f t="shared" si="41"/>
        <v>54.197290574829616</v>
      </c>
      <c r="K153" s="364">
        <v>5.56</v>
      </c>
      <c r="L153" s="331">
        <f t="shared" si="42"/>
        <v>65.923999999999992</v>
      </c>
      <c r="M153" s="326">
        <f t="shared" si="51"/>
        <v>67.578512056444737</v>
      </c>
      <c r="N153" s="326">
        <f t="shared" si="52"/>
        <v>0</v>
      </c>
      <c r="O153" s="326">
        <f t="shared" si="53"/>
        <v>24.246213870338199</v>
      </c>
      <c r="P153" s="326">
        <f t="shared" si="54"/>
        <v>31.273195648653378</v>
      </c>
      <c r="Q153" s="326">
        <f t="shared" si="55"/>
        <v>29.804407428063289</v>
      </c>
      <c r="R153" s="326">
        <f t="shared" si="43"/>
        <v>67.578512056444737</v>
      </c>
      <c r="S153" s="326">
        <f t="shared" si="44"/>
        <v>0</v>
      </c>
      <c r="T153" s="422">
        <f t="shared" si="45"/>
        <v>100</v>
      </c>
      <c r="U153" s="425">
        <f t="shared" si="46"/>
        <v>0</v>
      </c>
      <c r="V153" s="326">
        <f t="shared" si="47"/>
        <v>31.273195648653378</v>
      </c>
      <c r="W153" s="326">
        <f t="shared" si="48"/>
        <v>22.924094926176238</v>
      </c>
      <c r="X153" s="422">
        <f t="shared" si="49"/>
        <v>348.09800000000001</v>
      </c>
      <c r="Y153" s="425">
        <f t="shared" si="50"/>
        <v>7979.8315956120969</v>
      </c>
    </row>
    <row r="154" spans="1:25" x14ac:dyDescent="0.25">
      <c r="A154" s="211">
        <f>'02-2022'!A160</f>
        <v>44599.208333332972</v>
      </c>
      <c r="B154" s="297">
        <v>463.75700000000001</v>
      </c>
      <c r="C154" s="297">
        <v>27641.898838999998</v>
      </c>
      <c r="D154" s="365">
        <v>0</v>
      </c>
      <c r="E154" s="366">
        <v>0</v>
      </c>
      <c r="F154" s="251">
        <f t="shared" si="38"/>
        <v>463.75700000000001</v>
      </c>
      <c r="G154" s="251">
        <f t="shared" si="39"/>
        <v>27641.898838999998</v>
      </c>
      <c r="H154" s="227">
        <f>'02-2022'!P160</f>
        <v>0</v>
      </c>
      <c r="I154" s="330">
        <f t="shared" si="40"/>
        <v>463.75700000000001</v>
      </c>
      <c r="J154" s="326">
        <f t="shared" si="41"/>
        <v>59.60427301151249</v>
      </c>
      <c r="K154" s="364">
        <v>5.56</v>
      </c>
      <c r="L154" s="331">
        <f t="shared" si="42"/>
        <v>65.923999999999992</v>
      </c>
      <c r="M154" s="326">
        <f t="shared" si="51"/>
        <v>67.578512056444737</v>
      </c>
      <c r="N154" s="326">
        <f t="shared" si="52"/>
        <v>0</v>
      </c>
      <c r="O154" s="326">
        <f t="shared" si="53"/>
        <v>24.246213870338199</v>
      </c>
      <c r="P154" s="326">
        <f t="shared" si="54"/>
        <v>31.273195648653378</v>
      </c>
      <c r="Q154" s="326">
        <f t="shared" si="55"/>
        <v>29.804407428063289</v>
      </c>
      <c r="R154" s="326">
        <f t="shared" si="43"/>
        <v>67.578512056444737</v>
      </c>
      <c r="S154" s="326">
        <f t="shared" si="44"/>
        <v>0</v>
      </c>
      <c r="T154" s="422">
        <f t="shared" si="45"/>
        <v>100</v>
      </c>
      <c r="U154" s="425">
        <f t="shared" si="46"/>
        <v>0</v>
      </c>
      <c r="V154" s="326">
        <f t="shared" si="47"/>
        <v>31.273195648653378</v>
      </c>
      <c r="W154" s="326">
        <f t="shared" si="48"/>
        <v>28.331077362859112</v>
      </c>
      <c r="X154" s="422">
        <f t="shared" si="49"/>
        <v>363.75700000000001</v>
      </c>
      <c r="Y154" s="425">
        <f t="shared" si="50"/>
        <v>10305.627708281541</v>
      </c>
    </row>
    <row r="155" spans="1:25" x14ac:dyDescent="0.25">
      <c r="A155" s="211">
        <f>'02-2022'!A161</f>
        <v>44599.249999999636</v>
      </c>
      <c r="B155" s="297">
        <v>463.26900000000001</v>
      </c>
      <c r="C155" s="297">
        <v>32008.65942</v>
      </c>
      <c r="D155" s="365">
        <v>0</v>
      </c>
      <c r="E155" s="366">
        <v>0</v>
      </c>
      <c r="F155" s="251">
        <f t="shared" si="38"/>
        <v>463.26900000000001</v>
      </c>
      <c r="G155" s="251">
        <f t="shared" si="39"/>
        <v>32008.65942</v>
      </c>
      <c r="H155" s="227">
        <f>'02-2022'!P161</f>
        <v>0</v>
      </c>
      <c r="I155" s="330">
        <f t="shared" si="40"/>
        <v>463.26900000000001</v>
      </c>
      <c r="J155" s="326">
        <f t="shared" si="41"/>
        <v>69.093031089928317</v>
      </c>
      <c r="K155" s="364">
        <v>5.56</v>
      </c>
      <c r="L155" s="331">
        <f t="shared" si="42"/>
        <v>65.923999999999992</v>
      </c>
      <c r="M155" s="326">
        <f t="shared" si="51"/>
        <v>67.578512056444737</v>
      </c>
      <c r="N155" s="326">
        <f t="shared" si="52"/>
        <v>0</v>
      </c>
      <c r="O155" s="326">
        <f t="shared" si="53"/>
        <v>24.246213870338199</v>
      </c>
      <c r="P155" s="326">
        <f t="shared" si="54"/>
        <v>31.273195648653378</v>
      </c>
      <c r="Q155" s="326">
        <f t="shared" si="55"/>
        <v>29.804407428063289</v>
      </c>
      <c r="R155" s="326">
        <f t="shared" si="43"/>
        <v>67.578512056444737</v>
      </c>
      <c r="S155" s="326">
        <f t="shared" si="44"/>
        <v>1.5145190334835803</v>
      </c>
      <c r="T155" s="422">
        <f t="shared" si="45"/>
        <v>100</v>
      </c>
      <c r="U155" s="425">
        <f t="shared" si="46"/>
        <v>151.45190334835803</v>
      </c>
      <c r="V155" s="326">
        <f t="shared" si="47"/>
        <v>31.273195648653378</v>
      </c>
      <c r="W155" s="326">
        <f t="shared" si="48"/>
        <v>37.81983544127494</v>
      </c>
      <c r="X155" s="422">
        <f t="shared" si="49"/>
        <v>363.26900000000001</v>
      </c>
      <c r="Y155" s="425">
        <f t="shared" si="50"/>
        <v>13738.773800916506</v>
      </c>
    </row>
    <row r="156" spans="1:25" x14ac:dyDescent="0.25">
      <c r="A156" s="211">
        <f>'02-2022'!A162</f>
        <v>44599.2916666663</v>
      </c>
      <c r="B156" s="297">
        <v>484.33499999999998</v>
      </c>
      <c r="C156" s="297">
        <v>46467.099900000001</v>
      </c>
      <c r="D156" s="365">
        <v>22.166</v>
      </c>
      <c r="E156" s="366">
        <v>2126.6060000000002</v>
      </c>
      <c r="F156" s="251">
        <f t="shared" si="38"/>
        <v>462.16899999999998</v>
      </c>
      <c r="G156" s="251">
        <f t="shared" si="39"/>
        <v>44340.493900000001</v>
      </c>
      <c r="H156" s="227">
        <f>'02-2022'!P162</f>
        <v>0</v>
      </c>
      <c r="I156" s="330">
        <f t="shared" si="40"/>
        <v>462.16899999999998</v>
      </c>
      <c r="J156" s="326">
        <f t="shared" si="41"/>
        <v>95.940000086548437</v>
      </c>
      <c r="K156" s="364">
        <v>5.56</v>
      </c>
      <c r="L156" s="331">
        <f t="shared" si="42"/>
        <v>65.923999999999992</v>
      </c>
      <c r="M156" s="326">
        <f t="shared" si="51"/>
        <v>67.578512056444737</v>
      </c>
      <c r="N156" s="326">
        <f t="shared" si="52"/>
        <v>0</v>
      </c>
      <c r="O156" s="326">
        <f t="shared" si="53"/>
        <v>24.246213870338199</v>
      </c>
      <c r="P156" s="326">
        <f t="shared" si="54"/>
        <v>31.273195648653378</v>
      </c>
      <c r="Q156" s="326">
        <f t="shared" si="55"/>
        <v>29.804407428063289</v>
      </c>
      <c r="R156" s="326">
        <f t="shared" si="43"/>
        <v>67.578512056444737</v>
      </c>
      <c r="S156" s="326">
        <f t="shared" si="44"/>
        <v>28.3614880301037</v>
      </c>
      <c r="T156" s="422">
        <f t="shared" si="45"/>
        <v>100</v>
      </c>
      <c r="U156" s="425">
        <f t="shared" si="46"/>
        <v>2836.1488030103701</v>
      </c>
      <c r="V156" s="326">
        <f t="shared" si="47"/>
        <v>31.273195648653378</v>
      </c>
      <c r="W156" s="326">
        <f t="shared" si="48"/>
        <v>64.666804437895053</v>
      </c>
      <c r="X156" s="422">
        <f t="shared" si="49"/>
        <v>362.16899999999998</v>
      </c>
      <c r="Y156" s="425">
        <f t="shared" si="50"/>
        <v>23420.311896468011</v>
      </c>
    </row>
    <row r="157" spans="1:25" x14ac:dyDescent="0.25">
      <c r="A157" s="211">
        <f>'02-2022'!A163</f>
        <v>44599.333333332965</v>
      </c>
      <c r="B157" s="297">
        <v>428.53500000000003</v>
      </c>
      <c r="C157" s="297">
        <v>45656.118900000001</v>
      </c>
      <c r="D157" s="365">
        <v>9.6159999999999997</v>
      </c>
      <c r="E157" s="366">
        <v>1024.489</v>
      </c>
      <c r="F157" s="251">
        <f t="shared" si="38"/>
        <v>418.91900000000004</v>
      </c>
      <c r="G157" s="251">
        <f t="shared" si="39"/>
        <v>44631.6299</v>
      </c>
      <c r="H157" s="227">
        <f>'02-2022'!P163</f>
        <v>0</v>
      </c>
      <c r="I157" s="330">
        <f t="shared" si="40"/>
        <v>418.91900000000004</v>
      </c>
      <c r="J157" s="326">
        <f t="shared" si="41"/>
        <v>106.53999914064532</v>
      </c>
      <c r="K157" s="364">
        <v>5.56</v>
      </c>
      <c r="L157" s="331">
        <f t="shared" si="42"/>
        <v>65.923999999999992</v>
      </c>
      <c r="M157" s="326">
        <f t="shared" si="51"/>
        <v>67.578512056444737</v>
      </c>
      <c r="N157" s="326">
        <f t="shared" si="52"/>
        <v>0</v>
      </c>
      <c r="O157" s="326">
        <f t="shared" si="53"/>
        <v>24.246213870338199</v>
      </c>
      <c r="P157" s="326">
        <f t="shared" si="54"/>
        <v>31.273195648653378</v>
      </c>
      <c r="Q157" s="326">
        <f t="shared" si="55"/>
        <v>29.804407428063289</v>
      </c>
      <c r="R157" s="326">
        <f t="shared" si="43"/>
        <v>67.578512056444737</v>
      </c>
      <c r="S157" s="326">
        <f t="shared" si="44"/>
        <v>38.961487084200584</v>
      </c>
      <c r="T157" s="422">
        <f t="shared" si="45"/>
        <v>100</v>
      </c>
      <c r="U157" s="425">
        <f t="shared" si="46"/>
        <v>3896.1487084200585</v>
      </c>
      <c r="V157" s="326">
        <f t="shared" si="47"/>
        <v>31.273195648653378</v>
      </c>
      <c r="W157" s="326">
        <f t="shared" si="48"/>
        <v>75.266803491991936</v>
      </c>
      <c r="X157" s="422">
        <f t="shared" si="49"/>
        <v>318.91900000000004</v>
      </c>
      <c r="Y157" s="425">
        <f t="shared" si="50"/>
        <v>24004.01370286258</v>
      </c>
    </row>
    <row r="158" spans="1:25" x14ac:dyDescent="0.25">
      <c r="A158" s="211">
        <f>'02-2022'!A164</f>
        <v>44599.374999999629</v>
      </c>
      <c r="B158" s="297">
        <v>467.03500000000003</v>
      </c>
      <c r="C158" s="297">
        <v>41715.566200000001</v>
      </c>
      <c r="D158" s="365">
        <v>145.518</v>
      </c>
      <c r="E158" s="366">
        <v>12997.668</v>
      </c>
      <c r="F158" s="251">
        <f t="shared" si="38"/>
        <v>321.51700000000005</v>
      </c>
      <c r="G158" s="251">
        <f t="shared" si="39"/>
        <v>28717.898200000003</v>
      </c>
      <c r="H158" s="227">
        <f>'02-2022'!P164</f>
        <v>0</v>
      </c>
      <c r="I158" s="330">
        <f t="shared" si="40"/>
        <v>321.51700000000005</v>
      </c>
      <c r="J158" s="326">
        <f t="shared" si="41"/>
        <v>89.319999253538683</v>
      </c>
      <c r="K158" s="364">
        <v>5.56</v>
      </c>
      <c r="L158" s="331">
        <f t="shared" si="42"/>
        <v>65.923999999999992</v>
      </c>
      <c r="M158" s="326">
        <f t="shared" si="51"/>
        <v>67.578512056444737</v>
      </c>
      <c r="N158" s="326">
        <f t="shared" si="52"/>
        <v>0</v>
      </c>
      <c r="O158" s="326">
        <f t="shared" si="53"/>
        <v>24.246213870338199</v>
      </c>
      <c r="P158" s="326">
        <f t="shared" si="54"/>
        <v>31.273195648653378</v>
      </c>
      <c r="Q158" s="326">
        <f t="shared" si="55"/>
        <v>29.804407428063289</v>
      </c>
      <c r="R158" s="326">
        <f t="shared" si="43"/>
        <v>67.578512056444737</v>
      </c>
      <c r="S158" s="326">
        <f t="shared" si="44"/>
        <v>21.741487197093946</v>
      </c>
      <c r="T158" s="422">
        <f t="shared" si="45"/>
        <v>100</v>
      </c>
      <c r="U158" s="425">
        <f t="shared" si="46"/>
        <v>2174.1487197093948</v>
      </c>
      <c r="V158" s="326">
        <f t="shared" si="47"/>
        <v>31.273195648653378</v>
      </c>
      <c r="W158" s="326">
        <f t="shared" si="48"/>
        <v>58.046803604885305</v>
      </c>
      <c r="X158" s="422">
        <f t="shared" si="49"/>
        <v>221.51700000000005</v>
      </c>
      <c r="Y158" s="425">
        <f t="shared" si="50"/>
        <v>12858.353794143381</v>
      </c>
    </row>
    <row r="159" spans="1:25" x14ac:dyDescent="0.25">
      <c r="A159" s="211">
        <f>'02-2022'!A165</f>
        <v>44599.416666666293</v>
      </c>
      <c r="B159" s="297">
        <v>389.25</v>
      </c>
      <c r="C159" s="297">
        <v>30462.705000000002</v>
      </c>
      <c r="D159" s="365">
        <v>120.001</v>
      </c>
      <c r="E159" s="366">
        <v>9391.2780000000002</v>
      </c>
      <c r="F159" s="251">
        <f t="shared" si="38"/>
        <v>269.24900000000002</v>
      </c>
      <c r="G159" s="251">
        <f t="shared" si="39"/>
        <v>21071.427000000003</v>
      </c>
      <c r="H159" s="227">
        <f>'02-2022'!P165</f>
        <v>0</v>
      </c>
      <c r="I159" s="330">
        <f t="shared" si="40"/>
        <v>269.24900000000002</v>
      </c>
      <c r="J159" s="326">
        <f t="shared" si="41"/>
        <v>78.260000965648899</v>
      </c>
      <c r="K159" s="364">
        <v>5.56</v>
      </c>
      <c r="L159" s="331">
        <f t="shared" si="42"/>
        <v>65.923999999999992</v>
      </c>
      <c r="M159" s="326">
        <f t="shared" si="51"/>
        <v>67.578512056444737</v>
      </c>
      <c r="N159" s="326">
        <f t="shared" si="52"/>
        <v>0</v>
      </c>
      <c r="O159" s="326">
        <f t="shared" si="53"/>
        <v>24.246213870338199</v>
      </c>
      <c r="P159" s="326">
        <f t="shared" si="54"/>
        <v>31.273195648653378</v>
      </c>
      <c r="Q159" s="326">
        <f t="shared" si="55"/>
        <v>29.804407428063289</v>
      </c>
      <c r="R159" s="326">
        <f t="shared" si="43"/>
        <v>67.578512056444737</v>
      </c>
      <c r="S159" s="326">
        <f t="shared" si="44"/>
        <v>10.681488909204162</v>
      </c>
      <c r="T159" s="422">
        <f t="shared" si="45"/>
        <v>100</v>
      </c>
      <c r="U159" s="425">
        <f t="shared" si="46"/>
        <v>1068.1488909204163</v>
      </c>
      <c r="V159" s="326">
        <f t="shared" si="47"/>
        <v>31.273195648653378</v>
      </c>
      <c r="W159" s="326">
        <f t="shared" si="48"/>
        <v>46.986805316995522</v>
      </c>
      <c r="X159" s="422">
        <f t="shared" si="49"/>
        <v>169.24900000000002</v>
      </c>
      <c r="Y159" s="425">
        <f t="shared" si="50"/>
        <v>7952.469813096176</v>
      </c>
    </row>
    <row r="160" spans="1:25" x14ac:dyDescent="0.25">
      <c r="A160" s="211">
        <f>'02-2022'!A166</f>
        <v>44599.458333332957</v>
      </c>
      <c r="B160" s="297">
        <v>442.05</v>
      </c>
      <c r="C160" s="297">
        <v>33144.909</v>
      </c>
      <c r="D160" s="365">
        <v>245.14599999999999</v>
      </c>
      <c r="E160" s="366">
        <v>18381.046999999999</v>
      </c>
      <c r="F160" s="251">
        <f t="shared" si="38"/>
        <v>196.90400000000002</v>
      </c>
      <c r="G160" s="251">
        <f t="shared" si="39"/>
        <v>14763.862000000001</v>
      </c>
      <c r="H160" s="227">
        <f>'02-2022'!P166</f>
        <v>0</v>
      </c>
      <c r="I160" s="330">
        <f t="shared" si="40"/>
        <v>196.90400000000002</v>
      </c>
      <c r="J160" s="326">
        <f t="shared" si="41"/>
        <v>74.980000406289349</v>
      </c>
      <c r="K160" s="364">
        <v>5.56</v>
      </c>
      <c r="L160" s="331">
        <f t="shared" si="42"/>
        <v>65.923999999999992</v>
      </c>
      <c r="M160" s="326">
        <f t="shared" si="51"/>
        <v>67.578512056444737</v>
      </c>
      <c r="N160" s="326">
        <f t="shared" si="52"/>
        <v>0</v>
      </c>
      <c r="O160" s="326">
        <f t="shared" si="53"/>
        <v>24.246213870338199</v>
      </c>
      <c r="P160" s="326">
        <f t="shared" si="54"/>
        <v>31.273195648653378</v>
      </c>
      <c r="Q160" s="326">
        <f t="shared" si="55"/>
        <v>29.804407428063289</v>
      </c>
      <c r="R160" s="326">
        <f t="shared" si="43"/>
        <v>67.578512056444737</v>
      </c>
      <c r="S160" s="326">
        <f t="shared" si="44"/>
        <v>7.4014883498446125</v>
      </c>
      <c r="T160" s="422">
        <f t="shared" si="45"/>
        <v>100</v>
      </c>
      <c r="U160" s="425">
        <f t="shared" si="46"/>
        <v>740.14883498446125</v>
      </c>
      <c r="V160" s="326">
        <f t="shared" si="47"/>
        <v>31.273195648653378</v>
      </c>
      <c r="W160" s="326">
        <f t="shared" si="48"/>
        <v>43.706804757635972</v>
      </c>
      <c r="X160" s="422">
        <f t="shared" si="49"/>
        <v>96.904000000000025</v>
      </c>
      <c r="Y160" s="425">
        <f t="shared" si="50"/>
        <v>4235.3642082339575</v>
      </c>
    </row>
    <row r="161" spans="1:25" x14ac:dyDescent="0.25">
      <c r="A161" s="211">
        <f>'02-2022'!A167</f>
        <v>44599.499999999622</v>
      </c>
      <c r="B161" s="297">
        <v>348.95</v>
      </c>
      <c r="C161" s="297">
        <v>23421.524000000001</v>
      </c>
      <c r="D161" s="365">
        <v>254.61099999999999</v>
      </c>
      <c r="E161" s="366">
        <v>17089.490000000002</v>
      </c>
      <c r="F161" s="251">
        <f t="shared" si="38"/>
        <v>94.338999999999999</v>
      </c>
      <c r="G161" s="251">
        <f t="shared" si="39"/>
        <v>6332.0339999999997</v>
      </c>
      <c r="H161" s="227">
        <f>'02-2022'!P167</f>
        <v>0</v>
      </c>
      <c r="I161" s="330">
        <f t="shared" si="40"/>
        <v>94.338999999999999</v>
      </c>
      <c r="J161" s="326">
        <f t="shared" si="41"/>
        <v>67.120003392022383</v>
      </c>
      <c r="K161" s="364">
        <v>5.56</v>
      </c>
      <c r="L161" s="331">
        <f t="shared" si="42"/>
        <v>65.923999999999992</v>
      </c>
      <c r="M161" s="326">
        <f t="shared" si="51"/>
        <v>67.578512056444737</v>
      </c>
      <c r="N161" s="326">
        <f t="shared" si="52"/>
        <v>0</v>
      </c>
      <c r="O161" s="326">
        <f t="shared" si="53"/>
        <v>24.246213870338199</v>
      </c>
      <c r="P161" s="326">
        <f t="shared" si="54"/>
        <v>31.273195648653378</v>
      </c>
      <c r="Q161" s="326">
        <f t="shared" si="55"/>
        <v>29.804407428063289</v>
      </c>
      <c r="R161" s="326">
        <f t="shared" si="43"/>
        <v>67.578512056444737</v>
      </c>
      <c r="S161" s="326">
        <f t="shared" si="44"/>
        <v>0</v>
      </c>
      <c r="T161" s="422">
        <f t="shared" si="45"/>
        <v>94.338999999999999</v>
      </c>
      <c r="U161" s="425">
        <f t="shared" si="46"/>
        <v>0</v>
      </c>
      <c r="V161" s="326">
        <f t="shared" si="47"/>
        <v>31.273195648653378</v>
      </c>
      <c r="W161" s="326">
        <f t="shared" si="48"/>
        <v>35.846807743369006</v>
      </c>
      <c r="X161" s="422">
        <f t="shared" si="49"/>
        <v>0</v>
      </c>
      <c r="Y161" s="425">
        <f t="shared" si="50"/>
        <v>0</v>
      </c>
    </row>
    <row r="162" spans="1:25" x14ac:dyDescent="0.25">
      <c r="A162" s="211">
        <f>'02-2022'!A168</f>
        <v>44599.541666666286</v>
      </c>
      <c r="B162" s="297">
        <v>309.14999999999998</v>
      </c>
      <c r="C162" s="297">
        <v>19510.4565</v>
      </c>
      <c r="D162" s="365">
        <v>281.85399999999998</v>
      </c>
      <c r="E162" s="366">
        <v>17787.806</v>
      </c>
      <c r="F162" s="251">
        <f t="shared" si="38"/>
        <v>27.295999999999992</v>
      </c>
      <c r="G162" s="251">
        <f t="shared" si="39"/>
        <v>1722.6504999999997</v>
      </c>
      <c r="H162" s="227">
        <f>'02-2022'!P168</f>
        <v>0</v>
      </c>
      <c r="I162" s="330">
        <f t="shared" si="40"/>
        <v>27.295999999999992</v>
      </c>
      <c r="J162" s="326">
        <f t="shared" si="41"/>
        <v>63.109997801875743</v>
      </c>
      <c r="K162" s="364">
        <v>5.56</v>
      </c>
      <c r="L162" s="331">
        <f t="shared" si="42"/>
        <v>65.923999999999992</v>
      </c>
      <c r="M162" s="326">
        <f t="shared" si="51"/>
        <v>67.578512056444737</v>
      </c>
      <c r="N162" s="326">
        <f t="shared" si="52"/>
        <v>0</v>
      </c>
      <c r="O162" s="326">
        <f t="shared" si="53"/>
        <v>24.246213870338199</v>
      </c>
      <c r="P162" s="326">
        <f t="shared" si="54"/>
        <v>31.273195648653378</v>
      </c>
      <c r="Q162" s="326">
        <f t="shared" si="55"/>
        <v>29.804407428063289</v>
      </c>
      <c r="R162" s="326">
        <f t="shared" si="43"/>
        <v>67.578512056444737</v>
      </c>
      <c r="S162" s="326">
        <f t="shared" si="44"/>
        <v>0</v>
      </c>
      <c r="T162" s="422">
        <f t="shared" si="45"/>
        <v>27.295999999999992</v>
      </c>
      <c r="U162" s="425">
        <f t="shared" si="46"/>
        <v>0</v>
      </c>
      <c r="V162" s="326">
        <f t="shared" si="47"/>
        <v>31.273195648653378</v>
      </c>
      <c r="W162" s="326">
        <f t="shared" si="48"/>
        <v>31.836802153222365</v>
      </c>
      <c r="X162" s="422">
        <f t="shared" si="49"/>
        <v>0</v>
      </c>
      <c r="Y162" s="425">
        <f t="shared" si="50"/>
        <v>0</v>
      </c>
    </row>
    <row r="163" spans="1:25" x14ac:dyDescent="0.25">
      <c r="A163" s="211">
        <f>'02-2022'!A169</f>
        <v>44599.58333333295</v>
      </c>
      <c r="B163" s="297">
        <v>316.85000000000002</v>
      </c>
      <c r="C163" s="297">
        <v>19584.498500000002</v>
      </c>
      <c r="D163" s="365">
        <v>291.66699999999997</v>
      </c>
      <c r="E163" s="366">
        <v>18027.937999999998</v>
      </c>
      <c r="F163" s="251">
        <f t="shared" si="38"/>
        <v>25.18300000000005</v>
      </c>
      <c r="G163" s="251">
        <f t="shared" si="39"/>
        <v>1556.5605000000032</v>
      </c>
      <c r="H163" s="227">
        <f>'02-2022'!P169</f>
        <v>0</v>
      </c>
      <c r="I163" s="330">
        <f t="shared" si="40"/>
        <v>25.18300000000005</v>
      </c>
      <c r="J163" s="326">
        <f t="shared" si="41"/>
        <v>61.809971012190772</v>
      </c>
      <c r="K163" s="364">
        <v>5.56</v>
      </c>
      <c r="L163" s="331">
        <f t="shared" si="42"/>
        <v>65.923999999999992</v>
      </c>
      <c r="M163" s="326">
        <f t="shared" si="51"/>
        <v>67.578512056444737</v>
      </c>
      <c r="N163" s="326">
        <f t="shared" si="52"/>
        <v>0</v>
      </c>
      <c r="O163" s="326">
        <f t="shared" si="53"/>
        <v>24.246213870338199</v>
      </c>
      <c r="P163" s="326">
        <f t="shared" si="54"/>
        <v>31.273195648653378</v>
      </c>
      <c r="Q163" s="326">
        <f t="shared" si="55"/>
        <v>29.804407428063289</v>
      </c>
      <c r="R163" s="326">
        <f t="shared" si="43"/>
        <v>67.578512056444737</v>
      </c>
      <c r="S163" s="326">
        <f t="shared" si="44"/>
        <v>0</v>
      </c>
      <c r="T163" s="422">
        <f t="shared" si="45"/>
        <v>25.18300000000005</v>
      </c>
      <c r="U163" s="425">
        <f t="shared" si="46"/>
        <v>0</v>
      </c>
      <c r="V163" s="326">
        <f t="shared" si="47"/>
        <v>31.273195648653378</v>
      </c>
      <c r="W163" s="326">
        <f t="shared" si="48"/>
        <v>30.536775363537394</v>
      </c>
      <c r="X163" s="422">
        <f t="shared" si="49"/>
        <v>0</v>
      </c>
      <c r="Y163" s="425">
        <f t="shared" si="50"/>
        <v>0</v>
      </c>
    </row>
    <row r="164" spans="1:25" x14ac:dyDescent="0.25">
      <c r="A164" s="211">
        <f>'02-2022'!A170</f>
        <v>44599.624999999614</v>
      </c>
      <c r="B164" s="297">
        <v>312.75</v>
      </c>
      <c r="C164" s="297">
        <v>18783.764999999999</v>
      </c>
      <c r="D164" s="365">
        <v>283.322</v>
      </c>
      <c r="E164" s="366">
        <v>17016.319</v>
      </c>
      <c r="F164" s="251">
        <f t="shared" si="38"/>
        <v>29.427999999999997</v>
      </c>
      <c r="G164" s="251">
        <f t="shared" si="39"/>
        <v>1767.4459999999999</v>
      </c>
      <c r="H164" s="227">
        <f>'02-2022'!P170</f>
        <v>0</v>
      </c>
      <c r="I164" s="330">
        <f t="shared" si="40"/>
        <v>29.427999999999997</v>
      </c>
      <c r="J164" s="326">
        <f t="shared" si="41"/>
        <v>60.060010873997555</v>
      </c>
      <c r="K164" s="364">
        <v>5.56</v>
      </c>
      <c r="L164" s="331">
        <f t="shared" si="42"/>
        <v>65.923999999999992</v>
      </c>
      <c r="M164" s="326">
        <f t="shared" si="51"/>
        <v>67.578512056444737</v>
      </c>
      <c r="N164" s="326">
        <f t="shared" si="52"/>
        <v>0</v>
      </c>
      <c r="O164" s="326">
        <f t="shared" si="53"/>
        <v>24.246213870338199</v>
      </c>
      <c r="P164" s="326">
        <f t="shared" si="54"/>
        <v>31.273195648653378</v>
      </c>
      <c r="Q164" s="326">
        <f t="shared" si="55"/>
        <v>29.804407428063289</v>
      </c>
      <c r="R164" s="326">
        <f t="shared" si="43"/>
        <v>67.578512056444737</v>
      </c>
      <c r="S164" s="326">
        <f t="shared" si="44"/>
        <v>0</v>
      </c>
      <c r="T164" s="422">
        <f t="shared" si="45"/>
        <v>29.427999999999997</v>
      </c>
      <c r="U164" s="425">
        <f t="shared" si="46"/>
        <v>0</v>
      </c>
      <c r="V164" s="326">
        <f t="shared" si="47"/>
        <v>31.273195648653378</v>
      </c>
      <c r="W164" s="326">
        <f t="shared" si="48"/>
        <v>28.786815225344178</v>
      </c>
      <c r="X164" s="422">
        <f t="shared" si="49"/>
        <v>0</v>
      </c>
      <c r="Y164" s="425">
        <f t="shared" si="50"/>
        <v>0</v>
      </c>
    </row>
    <row r="165" spans="1:25" x14ac:dyDescent="0.25">
      <c r="A165" s="211">
        <f>'02-2022'!A171</f>
        <v>44599.666666666279</v>
      </c>
      <c r="B165" s="297">
        <v>199.75</v>
      </c>
      <c r="C165" s="297">
        <v>12120.83</v>
      </c>
      <c r="D165" s="365">
        <v>199.75</v>
      </c>
      <c r="E165" s="366">
        <v>12120.83</v>
      </c>
      <c r="F165" s="251">
        <f t="shared" si="38"/>
        <v>0</v>
      </c>
      <c r="G165" s="251">
        <f t="shared" si="39"/>
        <v>0</v>
      </c>
      <c r="H165" s="227">
        <f>'02-2022'!P171</f>
        <v>0</v>
      </c>
      <c r="I165" s="330">
        <f t="shared" si="40"/>
        <v>0</v>
      </c>
      <c r="J165" s="326">
        <f t="shared" si="41"/>
        <v>0</v>
      </c>
      <c r="K165" s="364">
        <v>5.56</v>
      </c>
      <c r="L165" s="331">
        <f t="shared" si="42"/>
        <v>65.923999999999992</v>
      </c>
      <c r="M165" s="326">
        <f t="shared" si="51"/>
        <v>67.578512056444737</v>
      </c>
      <c r="N165" s="326">
        <f t="shared" si="52"/>
        <v>0</v>
      </c>
      <c r="O165" s="326">
        <f t="shared" si="53"/>
        <v>24.246213870338199</v>
      </c>
      <c r="P165" s="326">
        <f t="shared" si="54"/>
        <v>31.273195648653378</v>
      </c>
      <c r="Q165" s="326">
        <f t="shared" si="55"/>
        <v>29.804407428063289</v>
      </c>
      <c r="R165" s="326">
        <f t="shared" si="43"/>
        <v>67.578512056444737</v>
      </c>
      <c r="S165" s="326">
        <f t="shared" si="44"/>
        <v>0</v>
      </c>
      <c r="T165" s="422">
        <f t="shared" si="45"/>
        <v>0</v>
      </c>
      <c r="U165" s="425">
        <f t="shared" si="46"/>
        <v>0</v>
      </c>
      <c r="V165" s="326">
        <f t="shared" si="47"/>
        <v>31.273195648653378</v>
      </c>
      <c r="W165" s="326">
        <f t="shared" si="48"/>
        <v>0</v>
      </c>
      <c r="X165" s="422">
        <f t="shared" si="49"/>
        <v>0</v>
      </c>
      <c r="Y165" s="425">
        <f t="shared" si="50"/>
        <v>0</v>
      </c>
    </row>
    <row r="166" spans="1:25" x14ac:dyDescent="0.25">
      <c r="A166" s="211">
        <f>'02-2022'!A172</f>
        <v>44599.708333332943</v>
      </c>
      <c r="B166" s="297">
        <v>288.05</v>
      </c>
      <c r="C166" s="297">
        <v>17686.27</v>
      </c>
      <c r="D166" s="365">
        <v>288.05</v>
      </c>
      <c r="E166" s="366">
        <v>17686.27</v>
      </c>
      <c r="F166" s="251">
        <f t="shared" si="38"/>
        <v>0</v>
      </c>
      <c r="G166" s="251">
        <f t="shared" si="39"/>
        <v>0</v>
      </c>
      <c r="H166" s="227">
        <f>'02-2022'!P172</f>
        <v>0</v>
      </c>
      <c r="I166" s="330">
        <f t="shared" si="40"/>
        <v>0</v>
      </c>
      <c r="J166" s="326">
        <f t="shared" si="41"/>
        <v>0</v>
      </c>
      <c r="K166" s="364">
        <v>5.56</v>
      </c>
      <c r="L166" s="331">
        <f t="shared" si="42"/>
        <v>65.923999999999992</v>
      </c>
      <c r="M166" s="326">
        <f t="shared" si="51"/>
        <v>67.578512056444737</v>
      </c>
      <c r="N166" s="326">
        <f t="shared" si="52"/>
        <v>0</v>
      </c>
      <c r="O166" s="326">
        <f t="shared" si="53"/>
        <v>24.246213870338199</v>
      </c>
      <c r="P166" s="326">
        <f t="shared" si="54"/>
        <v>31.273195648653378</v>
      </c>
      <c r="Q166" s="326">
        <f t="shared" si="55"/>
        <v>29.804407428063289</v>
      </c>
      <c r="R166" s="326">
        <f t="shared" si="43"/>
        <v>67.578512056444737</v>
      </c>
      <c r="S166" s="326">
        <f t="shared" si="44"/>
        <v>0</v>
      </c>
      <c r="T166" s="422">
        <f t="shared" si="45"/>
        <v>0</v>
      </c>
      <c r="U166" s="425">
        <f t="shared" si="46"/>
        <v>0</v>
      </c>
      <c r="V166" s="326">
        <f t="shared" si="47"/>
        <v>31.273195648653378</v>
      </c>
      <c r="W166" s="326">
        <f t="shared" si="48"/>
        <v>0</v>
      </c>
      <c r="X166" s="422">
        <f t="shared" si="49"/>
        <v>0</v>
      </c>
      <c r="Y166" s="425">
        <f t="shared" si="50"/>
        <v>0</v>
      </c>
    </row>
    <row r="167" spans="1:25" x14ac:dyDescent="0.25">
      <c r="A167" s="211">
        <f>'02-2022'!A173</f>
        <v>44599.749999999607</v>
      </c>
      <c r="B167" s="297">
        <v>291.05</v>
      </c>
      <c r="C167" s="297">
        <v>22576.748500000002</v>
      </c>
      <c r="D167" s="365">
        <v>270.01499999999999</v>
      </c>
      <c r="E167" s="366">
        <v>20945.063999999998</v>
      </c>
      <c r="F167" s="251">
        <f t="shared" si="38"/>
        <v>21.035000000000025</v>
      </c>
      <c r="G167" s="251">
        <f t="shared" si="39"/>
        <v>1631.684500000003</v>
      </c>
      <c r="H167" s="227">
        <f>'02-2022'!P173</f>
        <v>0</v>
      </c>
      <c r="I167" s="330">
        <f t="shared" si="40"/>
        <v>21.035000000000025</v>
      </c>
      <c r="J167" s="326">
        <f t="shared" si="41"/>
        <v>77.569978607083485</v>
      </c>
      <c r="K167" s="364">
        <v>5.56</v>
      </c>
      <c r="L167" s="331">
        <f t="shared" si="42"/>
        <v>65.923999999999992</v>
      </c>
      <c r="M167" s="326">
        <f t="shared" si="51"/>
        <v>67.578512056444737</v>
      </c>
      <c r="N167" s="326">
        <f t="shared" si="52"/>
        <v>0</v>
      </c>
      <c r="O167" s="326">
        <f t="shared" si="53"/>
        <v>24.246213870338199</v>
      </c>
      <c r="P167" s="326">
        <f t="shared" si="54"/>
        <v>31.273195648653378</v>
      </c>
      <c r="Q167" s="326">
        <f t="shared" si="55"/>
        <v>29.804407428063289</v>
      </c>
      <c r="R167" s="326">
        <f t="shared" si="43"/>
        <v>67.578512056444737</v>
      </c>
      <c r="S167" s="326">
        <f t="shared" si="44"/>
        <v>9.9914665506387479</v>
      </c>
      <c r="T167" s="422">
        <f t="shared" si="45"/>
        <v>21.035000000000025</v>
      </c>
      <c r="U167" s="425">
        <f t="shared" si="46"/>
        <v>210.17049889268631</v>
      </c>
      <c r="V167" s="326">
        <f t="shared" si="47"/>
        <v>31.273195648653378</v>
      </c>
      <c r="W167" s="326">
        <f t="shared" si="48"/>
        <v>46.296782958430107</v>
      </c>
      <c r="X167" s="422">
        <f t="shared" si="49"/>
        <v>0</v>
      </c>
      <c r="Y167" s="425">
        <f t="shared" si="50"/>
        <v>0</v>
      </c>
    </row>
    <row r="168" spans="1:25" x14ac:dyDescent="0.25">
      <c r="A168" s="211">
        <f>'02-2022'!A174</f>
        <v>44599.791666666271</v>
      </c>
      <c r="B168" s="297">
        <v>341.55</v>
      </c>
      <c r="C168" s="297">
        <v>27692.874</v>
      </c>
      <c r="D168" s="365">
        <v>308.39</v>
      </c>
      <c r="E168" s="366">
        <v>25004.260999999999</v>
      </c>
      <c r="F168" s="251">
        <f t="shared" si="38"/>
        <v>33.160000000000025</v>
      </c>
      <c r="G168" s="251">
        <f t="shared" si="39"/>
        <v>2688.6130000000012</v>
      </c>
      <c r="H168" s="227">
        <f>'02-2022'!P174</f>
        <v>0</v>
      </c>
      <c r="I168" s="330">
        <f t="shared" si="40"/>
        <v>33.160000000000025</v>
      </c>
      <c r="J168" s="326">
        <f t="shared" si="41"/>
        <v>81.080006031363069</v>
      </c>
      <c r="K168" s="364">
        <v>5.56</v>
      </c>
      <c r="L168" s="331">
        <f t="shared" si="42"/>
        <v>65.923999999999992</v>
      </c>
      <c r="M168" s="326">
        <f t="shared" si="51"/>
        <v>67.578512056444737</v>
      </c>
      <c r="N168" s="326">
        <f t="shared" si="52"/>
        <v>0</v>
      </c>
      <c r="O168" s="326">
        <f t="shared" si="53"/>
        <v>24.246213870338199</v>
      </c>
      <c r="P168" s="326">
        <f t="shared" si="54"/>
        <v>31.273195648653378</v>
      </c>
      <c r="Q168" s="326">
        <f t="shared" si="55"/>
        <v>29.804407428063289</v>
      </c>
      <c r="R168" s="326">
        <f t="shared" si="43"/>
        <v>67.578512056444737</v>
      </c>
      <c r="S168" s="326">
        <f t="shared" si="44"/>
        <v>13.501493974918333</v>
      </c>
      <c r="T168" s="422">
        <f t="shared" si="45"/>
        <v>33.160000000000025</v>
      </c>
      <c r="U168" s="425">
        <f t="shared" si="46"/>
        <v>447.70954020829225</v>
      </c>
      <c r="V168" s="326">
        <f t="shared" si="47"/>
        <v>31.273195648653378</v>
      </c>
      <c r="W168" s="326">
        <f t="shared" si="48"/>
        <v>49.806810382709692</v>
      </c>
      <c r="X168" s="422">
        <f t="shared" si="49"/>
        <v>0</v>
      </c>
      <c r="Y168" s="425">
        <f t="shared" si="50"/>
        <v>0</v>
      </c>
    </row>
    <row r="169" spans="1:25" x14ac:dyDescent="0.25">
      <c r="A169" s="211">
        <f>'02-2022'!A175</f>
        <v>44599.833333332936</v>
      </c>
      <c r="B169" s="297">
        <v>298.45</v>
      </c>
      <c r="C169" s="297">
        <v>22634.448</v>
      </c>
      <c r="D169" s="365">
        <v>207.375</v>
      </c>
      <c r="E169" s="366">
        <v>15727.32</v>
      </c>
      <c r="F169" s="251">
        <f t="shared" si="38"/>
        <v>91.074999999999989</v>
      </c>
      <c r="G169" s="251">
        <f t="shared" si="39"/>
        <v>6907.1280000000006</v>
      </c>
      <c r="H169" s="227">
        <f>'02-2022'!P175</f>
        <v>0</v>
      </c>
      <c r="I169" s="330">
        <f t="shared" si="40"/>
        <v>91.074999999999989</v>
      </c>
      <c r="J169" s="326">
        <f t="shared" si="41"/>
        <v>75.840000000000018</v>
      </c>
      <c r="K169" s="364">
        <v>5.56</v>
      </c>
      <c r="L169" s="331">
        <f t="shared" si="42"/>
        <v>65.923999999999992</v>
      </c>
      <c r="M169" s="326">
        <f t="shared" si="51"/>
        <v>67.578512056444737</v>
      </c>
      <c r="N169" s="326">
        <f t="shared" si="52"/>
        <v>0</v>
      </c>
      <c r="O169" s="326">
        <f t="shared" si="53"/>
        <v>24.246213870338199</v>
      </c>
      <c r="P169" s="326">
        <f t="shared" si="54"/>
        <v>31.273195648653378</v>
      </c>
      <c r="Q169" s="326">
        <f t="shared" si="55"/>
        <v>29.804407428063289</v>
      </c>
      <c r="R169" s="326">
        <f t="shared" si="43"/>
        <v>67.578512056444737</v>
      </c>
      <c r="S169" s="326">
        <f t="shared" si="44"/>
        <v>8.2614879435552808</v>
      </c>
      <c r="T169" s="422">
        <f t="shared" si="45"/>
        <v>91.074999999999989</v>
      </c>
      <c r="U169" s="425">
        <f t="shared" si="46"/>
        <v>752.41501445929714</v>
      </c>
      <c r="V169" s="326">
        <f t="shared" si="47"/>
        <v>31.273195648653378</v>
      </c>
      <c r="W169" s="326">
        <f t="shared" si="48"/>
        <v>44.56680435134664</v>
      </c>
      <c r="X169" s="422">
        <f t="shared" si="49"/>
        <v>0</v>
      </c>
      <c r="Y169" s="425">
        <f t="shared" si="50"/>
        <v>0</v>
      </c>
    </row>
    <row r="170" spans="1:25" x14ac:dyDescent="0.25">
      <c r="A170" s="211">
        <f>'02-2022'!A176</f>
        <v>44599.8749999996</v>
      </c>
      <c r="B170" s="297">
        <v>372.25</v>
      </c>
      <c r="C170" s="297">
        <v>27468.327499999999</v>
      </c>
      <c r="D170" s="365">
        <v>197.095</v>
      </c>
      <c r="E170" s="366">
        <v>14543.641</v>
      </c>
      <c r="F170" s="251">
        <f t="shared" si="38"/>
        <v>175.155</v>
      </c>
      <c r="G170" s="251">
        <f t="shared" si="39"/>
        <v>12924.6865</v>
      </c>
      <c r="H170" s="227">
        <f>'02-2022'!P176</f>
        <v>0</v>
      </c>
      <c r="I170" s="330">
        <f t="shared" si="40"/>
        <v>175.155</v>
      </c>
      <c r="J170" s="326">
        <f t="shared" si="41"/>
        <v>73.789994576232473</v>
      </c>
      <c r="K170" s="364">
        <v>5.56</v>
      </c>
      <c r="L170" s="331">
        <f t="shared" si="42"/>
        <v>65.923999999999992</v>
      </c>
      <c r="M170" s="326">
        <f t="shared" si="51"/>
        <v>67.578512056444737</v>
      </c>
      <c r="N170" s="326">
        <f t="shared" si="52"/>
        <v>0</v>
      </c>
      <c r="O170" s="326">
        <f t="shared" si="53"/>
        <v>24.246213870338199</v>
      </c>
      <c r="P170" s="326">
        <f t="shared" si="54"/>
        <v>31.273195648653378</v>
      </c>
      <c r="Q170" s="326">
        <f t="shared" si="55"/>
        <v>29.804407428063289</v>
      </c>
      <c r="R170" s="326">
        <f t="shared" si="43"/>
        <v>67.578512056444737</v>
      </c>
      <c r="S170" s="326">
        <f t="shared" si="44"/>
        <v>6.2114825197877366</v>
      </c>
      <c r="T170" s="422">
        <f t="shared" si="45"/>
        <v>100</v>
      </c>
      <c r="U170" s="425">
        <f t="shared" si="46"/>
        <v>621.14825197877371</v>
      </c>
      <c r="V170" s="326">
        <f t="shared" si="47"/>
        <v>31.273195648653378</v>
      </c>
      <c r="W170" s="326">
        <f t="shared" si="48"/>
        <v>42.516798927579096</v>
      </c>
      <c r="X170" s="422">
        <f t="shared" si="49"/>
        <v>75.155000000000001</v>
      </c>
      <c r="Y170" s="425">
        <f t="shared" si="50"/>
        <v>3195.3500234022072</v>
      </c>
    </row>
    <row r="171" spans="1:25" x14ac:dyDescent="0.25">
      <c r="A171" s="211">
        <f>'02-2022'!A177</f>
        <v>44599.916666666264</v>
      </c>
      <c r="B171" s="297">
        <v>335.35</v>
      </c>
      <c r="C171" s="297">
        <v>23165.977999999999</v>
      </c>
      <c r="D171" s="365">
        <v>156.226</v>
      </c>
      <c r="E171" s="366">
        <v>10792.092000000001</v>
      </c>
      <c r="F171" s="251">
        <f t="shared" si="38"/>
        <v>179.12400000000002</v>
      </c>
      <c r="G171" s="251">
        <f t="shared" si="39"/>
        <v>12373.885999999999</v>
      </c>
      <c r="H171" s="227">
        <f>'02-2022'!P177</f>
        <v>0</v>
      </c>
      <c r="I171" s="330">
        <f t="shared" si="40"/>
        <v>179.12400000000002</v>
      </c>
      <c r="J171" s="326">
        <f t="shared" si="41"/>
        <v>69.080000446617973</v>
      </c>
      <c r="K171" s="364">
        <v>5.56</v>
      </c>
      <c r="L171" s="331">
        <f t="shared" si="42"/>
        <v>65.923999999999992</v>
      </c>
      <c r="M171" s="326">
        <f t="shared" si="51"/>
        <v>67.578512056444737</v>
      </c>
      <c r="N171" s="326">
        <f t="shared" si="52"/>
        <v>0</v>
      </c>
      <c r="O171" s="326">
        <f t="shared" si="53"/>
        <v>24.246213870338199</v>
      </c>
      <c r="P171" s="326">
        <f t="shared" si="54"/>
        <v>31.273195648653378</v>
      </c>
      <c r="Q171" s="326">
        <f t="shared" si="55"/>
        <v>29.804407428063289</v>
      </c>
      <c r="R171" s="326">
        <f t="shared" si="43"/>
        <v>67.578512056444737</v>
      </c>
      <c r="S171" s="326">
        <f t="shared" si="44"/>
        <v>1.5014883901732361</v>
      </c>
      <c r="T171" s="422">
        <f t="shared" si="45"/>
        <v>100</v>
      </c>
      <c r="U171" s="425">
        <f t="shared" si="46"/>
        <v>150.14883901732361</v>
      </c>
      <c r="V171" s="326">
        <f t="shared" si="47"/>
        <v>31.273195648653378</v>
      </c>
      <c r="W171" s="326">
        <f t="shared" si="48"/>
        <v>37.806804797964595</v>
      </c>
      <c r="X171" s="422">
        <f t="shared" si="49"/>
        <v>79.124000000000024</v>
      </c>
      <c r="Y171" s="425">
        <f t="shared" si="50"/>
        <v>2991.4256228341515</v>
      </c>
    </row>
    <row r="172" spans="1:25" x14ac:dyDescent="0.25">
      <c r="A172" s="211">
        <f>'02-2022'!A178</f>
        <v>44599.958333332928</v>
      </c>
      <c r="B172" s="297">
        <v>308.25</v>
      </c>
      <c r="C172" s="297">
        <v>20813.04</v>
      </c>
      <c r="D172" s="365">
        <v>149.89599999999999</v>
      </c>
      <c r="E172" s="366">
        <v>10120.977999999999</v>
      </c>
      <c r="F172" s="251">
        <f t="shared" si="38"/>
        <v>158.35400000000001</v>
      </c>
      <c r="G172" s="251">
        <f t="shared" si="39"/>
        <v>10692.062000000002</v>
      </c>
      <c r="H172" s="227">
        <f>'02-2022'!P178</f>
        <v>0</v>
      </c>
      <c r="I172" s="330">
        <f t="shared" si="40"/>
        <v>158.35400000000001</v>
      </c>
      <c r="J172" s="326">
        <f t="shared" si="41"/>
        <v>67.519999494802789</v>
      </c>
      <c r="K172" s="364">
        <v>5.56</v>
      </c>
      <c r="L172" s="331">
        <f t="shared" si="42"/>
        <v>65.923999999999992</v>
      </c>
      <c r="M172" s="326">
        <f t="shared" si="51"/>
        <v>67.578512056444737</v>
      </c>
      <c r="N172" s="326">
        <f t="shared" si="52"/>
        <v>0</v>
      </c>
      <c r="O172" s="326">
        <f t="shared" si="53"/>
        <v>24.246213870338199</v>
      </c>
      <c r="P172" s="326">
        <f t="shared" si="54"/>
        <v>31.273195648653378</v>
      </c>
      <c r="Q172" s="326">
        <f t="shared" si="55"/>
        <v>29.804407428063289</v>
      </c>
      <c r="R172" s="326">
        <f t="shared" si="43"/>
        <v>67.578512056444737</v>
      </c>
      <c r="S172" s="326">
        <f t="shared" si="44"/>
        <v>0</v>
      </c>
      <c r="T172" s="422">
        <f t="shared" si="45"/>
        <v>100</v>
      </c>
      <c r="U172" s="425">
        <f t="shared" si="46"/>
        <v>0</v>
      </c>
      <c r="V172" s="326">
        <f t="shared" si="47"/>
        <v>31.273195648653378</v>
      </c>
      <c r="W172" s="326">
        <f t="shared" si="48"/>
        <v>36.246803846149412</v>
      </c>
      <c r="X172" s="422">
        <f t="shared" si="49"/>
        <v>58.354000000000013</v>
      </c>
      <c r="Y172" s="425">
        <f t="shared" si="50"/>
        <v>2115.1459916382032</v>
      </c>
    </row>
    <row r="173" spans="1:25" x14ac:dyDescent="0.25">
      <c r="A173" s="211">
        <f>'02-2022'!A179</f>
        <v>44599.999999999593</v>
      </c>
      <c r="B173" s="297">
        <v>308.64999999999998</v>
      </c>
      <c r="C173" s="297">
        <v>19046.791499999999</v>
      </c>
      <c r="D173" s="365">
        <v>158.673</v>
      </c>
      <c r="E173" s="366">
        <v>9791.7109999999993</v>
      </c>
      <c r="F173" s="251">
        <f t="shared" si="38"/>
        <v>149.97699999999998</v>
      </c>
      <c r="G173" s="251">
        <f t="shared" si="39"/>
        <v>9255.0805</v>
      </c>
      <c r="H173" s="227">
        <f>'02-2022'!P179</f>
        <v>0</v>
      </c>
      <c r="I173" s="330">
        <f t="shared" si="40"/>
        <v>149.97699999999998</v>
      </c>
      <c r="J173" s="326">
        <f t="shared" si="41"/>
        <v>61.709998866492874</v>
      </c>
      <c r="K173" s="364">
        <v>5.56</v>
      </c>
      <c r="L173" s="331">
        <f t="shared" si="42"/>
        <v>65.923999999999992</v>
      </c>
      <c r="M173" s="326">
        <f t="shared" si="51"/>
        <v>67.578512056444737</v>
      </c>
      <c r="N173" s="326">
        <f t="shared" si="52"/>
        <v>0</v>
      </c>
      <c r="O173" s="326">
        <f t="shared" si="53"/>
        <v>24.246213870338199</v>
      </c>
      <c r="P173" s="326">
        <f t="shared" si="54"/>
        <v>31.273195648653378</v>
      </c>
      <c r="Q173" s="326">
        <f t="shared" si="55"/>
        <v>29.804407428063289</v>
      </c>
      <c r="R173" s="326">
        <f t="shared" si="43"/>
        <v>67.578512056444737</v>
      </c>
      <c r="S173" s="326">
        <f t="shared" si="44"/>
        <v>0</v>
      </c>
      <c r="T173" s="422">
        <f t="shared" si="45"/>
        <v>100</v>
      </c>
      <c r="U173" s="425">
        <f t="shared" si="46"/>
        <v>0</v>
      </c>
      <c r="V173" s="326">
        <f t="shared" si="47"/>
        <v>31.273195648653378</v>
      </c>
      <c r="W173" s="326">
        <f t="shared" si="48"/>
        <v>30.436803217839497</v>
      </c>
      <c r="X173" s="422">
        <f t="shared" si="49"/>
        <v>49.976999999999975</v>
      </c>
      <c r="Y173" s="425">
        <f t="shared" si="50"/>
        <v>1521.1401144179638</v>
      </c>
    </row>
    <row r="174" spans="1:25" x14ac:dyDescent="0.25">
      <c r="A174" s="211">
        <f>'02-2022'!A180</f>
        <v>44600.041666666257</v>
      </c>
      <c r="B174" s="297">
        <v>311.35000000000002</v>
      </c>
      <c r="C174" s="297">
        <v>16663.452000000001</v>
      </c>
      <c r="D174" s="365">
        <v>0</v>
      </c>
      <c r="E174" s="366">
        <v>0</v>
      </c>
      <c r="F174" s="251">
        <f t="shared" si="38"/>
        <v>311.35000000000002</v>
      </c>
      <c r="G174" s="251">
        <f t="shared" si="39"/>
        <v>16663.452000000001</v>
      </c>
      <c r="H174" s="227">
        <f>'02-2022'!P180</f>
        <v>0</v>
      </c>
      <c r="I174" s="330">
        <f t="shared" si="40"/>
        <v>311.35000000000002</v>
      </c>
      <c r="J174" s="326">
        <f t="shared" si="41"/>
        <v>53.52</v>
      </c>
      <c r="K174" s="364">
        <v>4.51</v>
      </c>
      <c r="L174" s="331">
        <f t="shared" si="42"/>
        <v>55.004000000000005</v>
      </c>
      <c r="M174" s="326">
        <f t="shared" si="51"/>
        <v>67.578512056444737</v>
      </c>
      <c r="N174" s="326">
        <f t="shared" si="52"/>
        <v>0</v>
      </c>
      <c r="O174" s="326">
        <f t="shared" si="53"/>
        <v>24.246213870338199</v>
      </c>
      <c r="P174" s="326">
        <f t="shared" si="54"/>
        <v>31.273195648653378</v>
      </c>
      <c r="Q174" s="326">
        <f t="shared" si="55"/>
        <v>29.804407428063289</v>
      </c>
      <c r="R174" s="326">
        <f t="shared" si="43"/>
        <v>67.578512056444737</v>
      </c>
      <c r="S174" s="326">
        <f t="shared" si="44"/>
        <v>0</v>
      </c>
      <c r="T174" s="422">
        <f t="shared" si="45"/>
        <v>100</v>
      </c>
      <c r="U174" s="425">
        <f t="shared" si="46"/>
        <v>0</v>
      </c>
      <c r="V174" s="326">
        <f t="shared" si="47"/>
        <v>31.273195648653378</v>
      </c>
      <c r="W174" s="326">
        <f t="shared" si="48"/>
        <v>22.246804351346626</v>
      </c>
      <c r="X174" s="422">
        <f t="shared" si="49"/>
        <v>211.35000000000002</v>
      </c>
      <c r="Y174" s="425">
        <f t="shared" si="50"/>
        <v>4701.8620996571099</v>
      </c>
    </row>
    <row r="175" spans="1:25" x14ac:dyDescent="0.25">
      <c r="A175" s="211">
        <f>'02-2022'!A181</f>
        <v>44600.083333332921</v>
      </c>
      <c r="B175" s="297">
        <v>425.15</v>
      </c>
      <c r="C175" s="297">
        <v>21206.482</v>
      </c>
      <c r="D175" s="365">
        <v>21.763000000000002</v>
      </c>
      <c r="E175" s="366">
        <v>1085.538</v>
      </c>
      <c r="F175" s="251">
        <f t="shared" si="38"/>
        <v>403.387</v>
      </c>
      <c r="G175" s="251">
        <f t="shared" si="39"/>
        <v>20120.944</v>
      </c>
      <c r="H175" s="227">
        <f>'02-2022'!P181</f>
        <v>0</v>
      </c>
      <c r="I175" s="330">
        <f t="shared" si="40"/>
        <v>403.387</v>
      </c>
      <c r="J175" s="326">
        <f t="shared" si="41"/>
        <v>49.880001090763955</v>
      </c>
      <c r="K175" s="364">
        <v>4.51</v>
      </c>
      <c r="L175" s="331">
        <f t="shared" si="42"/>
        <v>55.004000000000005</v>
      </c>
      <c r="M175" s="326">
        <f t="shared" si="51"/>
        <v>67.578512056444737</v>
      </c>
      <c r="N175" s="326">
        <f t="shared" si="52"/>
        <v>0</v>
      </c>
      <c r="O175" s="326">
        <f t="shared" si="53"/>
        <v>24.246213870338199</v>
      </c>
      <c r="P175" s="326">
        <f t="shared" si="54"/>
        <v>31.273195648653378</v>
      </c>
      <c r="Q175" s="326">
        <f t="shared" si="55"/>
        <v>29.804407428063289</v>
      </c>
      <c r="R175" s="326">
        <f t="shared" si="43"/>
        <v>67.578512056444737</v>
      </c>
      <c r="S175" s="326">
        <f t="shared" si="44"/>
        <v>0</v>
      </c>
      <c r="T175" s="422">
        <f t="shared" si="45"/>
        <v>100</v>
      </c>
      <c r="U175" s="425">
        <f t="shared" si="46"/>
        <v>0</v>
      </c>
      <c r="V175" s="326">
        <f t="shared" si="47"/>
        <v>31.273195648653378</v>
      </c>
      <c r="W175" s="326">
        <f t="shared" si="48"/>
        <v>18.606805442110577</v>
      </c>
      <c r="X175" s="422">
        <f t="shared" si="49"/>
        <v>303.387</v>
      </c>
      <c r="Y175" s="425">
        <f t="shared" si="50"/>
        <v>5645.062882665602</v>
      </c>
    </row>
    <row r="176" spans="1:25" x14ac:dyDescent="0.25">
      <c r="A176" s="211">
        <f>'02-2022'!A182</f>
        <v>44600.124999999585</v>
      </c>
      <c r="B176" s="297">
        <v>432.15</v>
      </c>
      <c r="C176" s="297">
        <v>21183.992999999999</v>
      </c>
      <c r="D176" s="365">
        <v>15.583</v>
      </c>
      <c r="E176" s="366">
        <v>763.87900000000002</v>
      </c>
      <c r="F176" s="251">
        <f t="shared" si="38"/>
        <v>416.56699999999995</v>
      </c>
      <c r="G176" s="251">
        <f t="shared" si="39"/>
        <v>20420.113999999998</v>
      </c>
      <c r="H176" s="227">
        <f>'02-2022'!P182</f>
        <v>0</v>
      </c>
      <c r="I176" s="330">
        <f t="shared" si="40"/>
        <v>416.56699999999995</v>
      </c>
      <c r="J176" s="326">
        <f t="shared" si="41"/>
        <v>49.019999183804764</v>
      </c>
      <c r="K176" s="364">
        <v>4.51</v>
      </c>
      <c r="L176" s="331">
        <f t="shared" si="42"/>
        <v>55.004000000000005</v>
      </c>
      <c r="M176" s="326">
        <f t="shared" si="51"/>
        <v>67.578512056444737</v>
      </c>
      <c r="N176" s="326">
        <f t="shared" si="52"/>
        <v>0</v>
      </c>
      <c r="O176" s="326">
        <f t="shared" si="53"/>
        <v>24.246213870338199</v>
      </c>
      <c r="P176" s="326">
        <f t="shared" si="54"/>
        <v>31.273195648653378</v>
      </c>
      <c r="Q176" s="326">
        <f t="shared" si="55"/>
        <v>29.804407428063289</v>
      </c>
      <c r="R176" s="326">
        <f t="shared" si="43"/>
        <v>67.578512056444737</v>
      </c>
      <c r="S176" s="326">
        <f t="shared" si="44"/>
        <v>0</v>
      </c>
      <c r="T176" s="422">
        <f t="shared" si="45"/>
        <v>100</v>
      </c>
      <c r="U176" s="425">
        <f t="shared" si="46"/>
        <v>0</v>
      </c>
      <c r="V176" s="326">
        <f t="shared" si="47"/>
        <v>31.273195648653378</v>
      </c>
      <c r="W176" s="326">
        <f t="shared" si="48"/>
        <v>17.746803535151386</v>
      </c>
      <c r="X176" s="422">
        <f t="shared" si="49"/>
        <v>316.56699999999995</v>
      </c>
      <c r="Y176" s="425">
        <f t="shared" si="50"/>
        <v>5618.0523547122684</v>
      </c>
    </row>
    <row r="177" spans="1:25" x14ac:dyDescent="0.25">
      <c r="A177" s="211">
        <f>'02-2022'!A183</f>
        <v>44600.16666666625</v>
      </c>
      <c r="B177" s="297">
        <v>469.45</v>
      </c>
      <c r="C177" s="297">
        <v>23129.801500000001</v>
      </c>
      <c r="D177" s="365">
        <v>35.506</v>
      </c>
      <c r="E177" s="366">
        <v>1749.3810000000001</v>
      </c>
      <c r="F177" s="251">
        <f t="shared" si="38"/>
        <v>433.94399999999996</v>
      </c>
      <c r="G177" s="251">
        <f t="shared" si="39"/>
        <v>21380.4205</v>
      </c>
      <c r="H177" s="227">
        <f>'02-2022'!P183</f>
        <v>0</v>
      </c>
      <c r="I177" s="330">
        <f t="shared" si="40"/>
        <v>433.94399999999996</v>
      </c>
      <c r="J177" s="326">
        <f t="shared" si="41"/>
        <v>49.269999124310978</v>
      </c>
      <c r="K177" s="364">
        <v>4.51</v>
      </c>
      <c r="L177" s="331">
        <f t="shared" si="42"/>
        <v>55.004000000000005</v>
      </c>
      <c r="M177" s="326">
        <f t="shared" si="51"/>
        <v>67.578512056444737</v>
      </c>
      <c r="N177" s="326">
        <f t="shared" si="52"/>
        <v>0</v>
      </c>
      <c r="O177" s="326">
        <f t="shared" si="53"/>
        <v>24.246213870338199</v>
      </c>
      <c r="P177" s="326">
        <f t="shared" si="54"/>
        <v>31.273195648653378</v>
      </c>
      <c r="Q177" s="326">
        <f t="shared" si="55"/>
        <v>29.804407428063289</v>
      </c>
      <c r="R177" s="326">
        <f t="shared" si="43"/>
        <v>67.578512056444737</v>
      </c>
      <c r="S177" s="326">
        <f t="shared" si="44"/>
        <v>0</v>
      </c>
      <c r="T177" s="422">
        <f t="shared" si="45"/>
        <v>100</v>
      </c>
      <c r="U177" s="425">
        <f t="shared" si="46"/>
        <v>0</v>
      </c>
      <c r="V177" s="326">
        <f t="shared" si="47"/>
        <v>31.273195648653378</v>
      </c>
      <c r="W177" s="326">
        <f t="shared" si="48"/>
        <v>17.9968034756576</v>
      </c>
      <c r="X177" s="422">
        <f t="shared" si="49"/>
        <v>333.94399999999996</v>
      </c>
      <c r="Y177" s="425">
        <f t="shared" si="50"/>
        <v>6009.9245398750008</v>
      </c>
    </row>
    <row r="178" spans="1:25" x14ac:dyDescent="0.25">
      <c r="A178" s="211">
        <f>'02-2022'!A184</f>
        <v>44600.208333332914</v>
      </c>
      <c r="B178" s="297">
        <v>374.55</v>
      </c>
      <c r="C178" s="297">
        <v>20278.136999999999</v>
      </c>
      <c r="D178" s="365">
        <v>0</v>
      </c>
      <c r="E178" s="366">
        <v>0</v>
      </c>
      <c r="F178" s="251">
        <f t="shared" si="38"/>
        <v>374.55</v>
      </c>
      <c r="G178" s="251">
        <f t="shared" si="39"/>
        <v>20278.136999999999</v>
      </c>
      <c r="H178" s="227">
        <f>'02-2022'!P184</f>
        <v>0</v>
      </c>
      <c r="I178" s="330">
        <f t="shared" si="40"/>
        <v>374.55</v>
      </c>
      <c r="J178" s="326">
        <f t="shared" si="41"/>
        <v>54.139999999999993</v>
      </c>
      <c r="K178" s="364">
        <v>4.51</v>
      </c>
      <c r="L178" s="331">
        <f t="shared" si="42"/>
        <v>55.004000000000005</v>
      </c>
      <c r="M178" s="326">
        <f t="shared" si="51"/>
        <v>67.578512056444737</v>
      </c>
      <c r="N178" s="326">
        <f t="shared" si="52"/>
        <v>0</v>
      </c>
      <c r="O178" s="326">
        <f t="shared" si="53"/>
        <v>24.246213870338199</v>
      </c>
      <c r="P178" s="326">
        <f t="shared" si="54"/>
        <v>31.273195648653378</v>
      </c>
      <c r="Q178" s="326">
        <f t="shared" si="55"/>
        <v>29.804407428063289</v>
      </c>
      <c r="R178" s="326">
        <f t="shared" si="43"/>
        <v>67.578512056444737</v>
      </c>
      <c r="S178" s="326">
        <f t="shared" si="44"/>
        <v>0</v>
      </c>
      <c r="T178" s="422">
        <f t="shared" si="45"/>
        <v>100</v>
      </c>
      <c r="U178" s="425">
        <f t="shared" si="46"/>
        <v>0</v>
      </c>
      <c r="V178" s="326">
        <f t="shared" si="47"/>
        <v>31.273195648653378</v>
      </c>
      <c r="W178" s="326">
        <f t="shared" si="48"/>
        <v>22.866804351346616</v>
      </c>
      <c r="X178" s="422">
        <f t="shared" si="49"/>
        <v>274.55</v>
      </c>
      <c r="Y178" s="425">
        <f t="shared" si="50"/>
        <v>6278.081134662214</v>
      </c>
    </row>
    <row r="179" spans="1:25" x14ac:dyDescent="0.25">
      <c r="A179" s="211">
        <f>'02-2022'!A185</f>
        <v>44600.249999999578</v>
      </c>
      <c r="B179" s="297">
        <v>379.40000000000003</v>
      </c>
      <c r="C179" s="297">
        <v>21770.2569</v>
      </c>
      <c r="D179" s="365">
        <v>0</v>
      </c>
      <c r="E179" s="366">
        <v>0</v>
      </c>
      <c r="F179" s="251">
        <f t="shared" si="38"/>
        <v>379.40000000000003</v>
      </c>
      <c r="G179" s="251">
        <f t="shared" si="39"/>
        <v>21770.2569</v>
      </c>
      <c r="H179" s="227">
        <f>'02-2022'!P185</f>
        <v>0</v>
      </c>
      <c r="I179" s="330">
        <f t="shared" si="40"/>
        <v>379.40000000000003</v>
      </c>
      <c r="J179" s="326">
        <f t="shared" si="41"/>
        <v>57.380750922509222</v>
      </c>
      <c r="K179" s="364">
        <v>4.51</v>
      </c>
      <c r="L179" s="331">
        <f t="shared" si="42"/>
        <v>55.004000000000005</v>
      </c>
      <c r="M179" s="326">
        <f t="shared" si="51"/>
        <v>67.578512056444737</v>
      </c>
      <c r="N179" s="326">
        <f t="shared" si="52"/>
        <v>0</v>
      </c>
      <c r="O179" s="326">
        <f t="shared" si="53"/>
        <v>24.246213870338199</v>
      </c>
      <c r="P179" s="326">
        <f t="shared" si="54"/>
        <v>31.273195648653378</v>
      </c>
      <c r="Q179" s="326">
        <f t="shared" si="55"/>
        <v>29.804407428063289</v>
      </c>
      <c r="R179" s="326">
        <f t="shared" si="43"/>
        <v>67.578512056444737</v>
      </c>
      <c r="S179" s="326">
        <f t="shared" si="44"/>
        <v>0</v>
      </c>
      <c r="T179" s="422">
        <f t="shared" si="45"/>
        <v>100</v>
      </c>
      <c r="U179" s="425">
        <f t="shared" si="46"/>
        <v>0</v>
      </c>
      <c r="V179" s="326">
        <f t="shared" si="47"/>
        <v>31.273195648653378</v>
      </c>
      <c r="W179" s="326">
        <f t="shared" si="48"/>
        <v>26.107555273855844</v>
      </c>
      <c r="X179" s="422">
        <f t="shared" si="49"/>
        <v>279.40000000000003</v>
      </c>
      <c r="Y179" s="425">
        <f t="shared" si="50"/>
        <v>7294.4509435153241</v>
      </c>
    </row>
    <row r="180" spans="1:25" x14ac:dyDescent="0.25">
      <c r="A180" s="211">
        <f>'02-2022'!A186</f>
        <v>44600.291666666242</v>
      </c>
      <c r="B180" s="297">
        <v>442.85</v>
      </c>
      <c r="C180" s="297">
        <v>33275.749000000003</v>
      </c>
      <c r="D180" s="365">
        <v>37.871000000000002</v>
      </c>
      <c r="E180" s="366">
        <v>2845.627</v>
      </c>
      <c r="F180" s="251">
        <f t="shared" si="38"/>
        <v>404.97900000000004</v>
      </c>
      <c r="G180" s="251">
        <f t="shared" si="39"/>
        <v>30430.122000000003</v>
      </c>
      <c r="H180" s="227">
        <f>'02-2022'!P186</f>
        <v>0</v>
      </c>
      <c r="I180" s="330">
        <f t="shared" si="40"/>
        <v>404.97900000000004</v>
      </c>
      <c r="J180" s="326">
        <f t="shared" si="41"/>
        <v>75.139999851844166</v>
      </c>
      <c r="K180" s="364">
        <v>4.51</v>
      </c>
      <c r="L180" s="331">
        <f t="shared" si="42"/>
        <v>55.004000000000005</v>
      </c>
      <c r="M180" s="326">
        <f t="shared" si="51"/>
        <v>67.578512056444737</v>
      </c>
      <c r="N180" s="326">
        <f t="shared" si="52"/>
        <v>0</v>
      </c>
      <c r="O180" s="326">
        <f t="shared" si="53"/>
        <v>24.246213870338199</v>
      </c>
      <c r="P180" s="326">
        <f t="shared" si="54"/>
        <v>31.273195648653378</v>
      </c>
      <c r="Q180" s="326">
        <f t="shared" si="55"/>
        <v>29.804407428063289</v>
      </c>
      <c r="R180" s="326">
        <f t="shared" si="43"/>
        <v>67.578512056444737</v>
      </c>
      <c r="S180" s="326">
        <f t="shared" si="44"/>
        <v>7.5614877953994295</v>
      </c>
      <c r="T180" s="422">
        <f t="shared" si="45"/>
        <v>100</v>
      </c>
      <c r="U180" s="425">
        <f t="shared" si="46"/>
        <v>756.14877953994301</v>
      </c>
      <c r="V180" s="326">
        <f t="shared" si="47"/>
        <v>31.273195648653378</v>
      </c>
      <c r="W180" s="326">
        <f t="shared" si="48"/>
        <v>43.866804203190789</v>
      </c>
      <c r="X180" s="422">
        <f t="shared" si="49"/>
        <v>304.97900000000004</v>
      </c>
      <c r="Y180" s="425">
        <f t="shared" si="50"/>
        <v>13378.454079084926</v>
      </c>
    </row>
    <row r="181" spans="1:25" x14ac:dyDescent="0.25">
      <c r="A181" s="211">
        <f>'02-2022'!A187</f>
        <v>44600.333333332906</v>
      </c>
      <c r="B181" s="297">
        <v>447.35</v>
      </c>
      <c r="C181" s="297">
        <v>37912.912499999999</v>
      </c>
      <c r="D181" s="365">
        <v>49.651000000000003</v>
      </c>
      <c r="E181" s="366">
        <v>4207.9229999999998</v>
      </c>
      <c r="F181" s="251">
        <f t="shared" si="38"/>
        <v>397.69900000000001</v>
      </c>
      <c r="G181" s="251">
        <f t="shared" si="39"/>
        <v>33704.989499999996</v>
      </c>
      <c r="H181" s="227">
        <f>'02-2022'!P187</f>
        <v>0</v>
      </c>
      <c r="I181" s="330">
        <f t="shared" si="40"/>
        <v>397.69900000000001</v>
      </c>
      <c r="J181" s="326">
        <f t="shared" si="41"/>
        <v>84.749998114151651</v>
      </c>
      <c r="K181" s="364">
        <v>4.51</v>
      </c>
      <c r="L181" s="331">
        <f t="shared" si="42"/>
        <v>55.004000000000005</v>
      </c>
      <c r="M181" s="326">
        <f t="shared" si="51"/>
        <v>67.578512056444737</v>
      </c>
      <c r="N181" s="326">
        <f t="shared" si="52"/>
        <v>0</v>
      </c>
      <c r="O181" s="326">
        <f t="shared" si="53"/>
        <v>24.246213870338199</v>
      </c>
      <c r="P181" s="326">
        <f t="shared" si="54"/>
        <v>31.273195648653378</v>
      </c>
      <c r="Q181" s="326">
        <f t="shared" si="55"/>
        <v>29.804407428063289</v>
      </c>
      <c r="R181" s="326">
        <f t="shared" si="43"/>
        <v>67.578512056444737</v>
      </c>
      <c r="S181" s="326">
        <f t="shared" si="44"/>
        <v>17.171486057706915</v>
      </c>
      <c r="T181" s="422">
        <f t="shared" si="45"/>
        <v>100</v>
      </c>
      <c r="U181" s="425">
        <f t="shared" si="46"/>
        <v>1717.1486057706916</v>
      </c>
      <c r="V181" s="326">
        <f t="shared" si="47"/>
        <v>31.273195648653378</v>
      </c>
      <c r="W181" s="326">
        <f t="shared" si="48"/>
        <v>53.476802465498274</v>
      </c>
      <c r="X181" s="422">
        <f t="shared" si="49"/>
        <v>297.69900000000001</v>
      </c>
      <c r="Y181" s="425">
        <f t="shared" si="50"/>
        <v>15919.990617176371</v>
      </c>
    </row>
    <row r="182" spans="1:25" x14ac:dyDescent="0.25">
      <c r="A182" s="211">
        <f>'02-2022'!A188</f>
        <v>44600.374999999571</v>
      </c>
      <c r="B182" s="297">
        <v>461.45</v>
      </c>
      <c r="C182" s="297">
        <v>29606.632000000001</v>
      </c>
      <c r="D182" s="365">
        <v>106.834</v>
      </c>
      <c r="E182" s="366">
        <v>6854.4690000000001</v>
      </c>
      <c r="F182" s="251">
        <f t="shared" si="38"/>
        <v>354.61599999999999</v>
      </c>
      <c r="G182" s="251">
        <f t="shared" si="39"/>
        <v>22752.163</v>
      </c>
      <c r="H182" s="227">
        <f>'02-2022'!P188</f>
        <v>0</v>
      </c>
      <c r="I182" s="330">
        <f t="shared" si="40"/>
        <v>354.61599999999999</v>
      </c>
      <c r="J182" s="326">
        <f t="shared" si="41"/>
        <v>64.160001240778769</v>
      </c>
      <c r="K182" s="364">
        <v>4.51</v>
      </c>
      <c r="L182" s="331">
        <f t="shared" si="42"/>
        <v>55.004000000000005</v>
      </c>
      <c r="M182" s="326">
        <f t="shared" si="51"/>
        <v>67.578512056444737</v>
      </c>
      <c r="N182" s="326">
        <f t="shared" si="52"/>
        <v>0</v>
      </c>
      <c r="O182" s="326">
        <f t="shared" si="53"/>
        <v>24.246213870338199</v>
      </c>
      <c r="P182" s="326">
        <f t="shared" si="54"/>
        <v>31.273195648653378</v>
      </c>
      <c r="Q182" s="326">
        <f t="shared" si="55"/>
        <v>29.804407428063289</v>
      </c>
      <c r="R182" s="326">
        <f t="shared" si="43"/>
        <v>67.578512056444737</v>
      </c>
      <c r="S182" s="326">
        <f t="shared" si="44"/>
        <v>0</v>
      </c>
      <c r="T182" s="422">
        <f t="shared" si="45"/>
        <v>100</v>
      </c>
      <c r="U182" s="425">
        <f t="shared" si="46"/>
        <v>0</v>
      </c>
      <c r="V182" s="326">
        <f t="shared" si="47"/>
        <v>31.273195648653378</v>
      </c>
      <c r="W182" s="326">
        <f t="shared" si="48"/>
        <v>32.886805592125391</v>
      </c>
      <c r="X182" s="422">
        <f t="shared" si="49"/>
        <v>254.61599999999999</v>
      </c>
      <c r="Y182" s="425">
        <f t="shared" si="50"/>
        <v>8373.5068926445983</v>
      </c>
    </row>
    <row r="183" spans="1:25" x14ac:dyDescent="0.25">
      <c r="A183" s="211">
        <f>'02-2022'!A189</f>
        <v>44600.416666666235</v>
      </c>
      <c r="B183" s="297">
        <v>423.35</v>
      </c>
      <c r="C183" s="297">
        <v>23521.326000000001</v>
      </c>
      <c r="D183" s="365">
        <v>9.7769999999999992</v>
      </c>
      <c r="E183" s="366">
        <v>543.18600000000004</v>
      </c>
      <c r="F183" s="251">
        <f t="shared" si="38"/>
        <v>413.57300000000004</v>
      </c>
      <c r="G183" s="251">
        <f t="shared" si="39"/>
        <v>22978.14</v>
      </c>
      <c r="H183" s="227">
        <f>'02-2022'!P189</f>
        <v>0</v>
      </c>
      <c r="I183" s="330">
        <f t="shared" si="40"/>
        <v>413.57300000000004</v>
      </c>
      <c r="J183" s="326">
        <f t="shared" si="41"/>
        <v>55.56005832102192</v>
      </c>
      <c r="K183" s="364">
        <v>4.51</v>
      </c>
      <c r="L183" s="331">
        <f t="shared" si="42"/>
        <v>55.004000000000005</v>
      </c>
      <c r="M183" s="326">
        <f t="shared" si="51"/>
        <v>67.578512056444737</v>
      </c>
      <c r="N183" s="326">
        <f t="shared" si="52"/>
        <v>0</v>
      </c>
      <c r="O183" s="326">
        <f t="shared" si="53"/>
        <v>24.246213870338199</v>
      </c>
      <c r="P183" s="326">
        <f t="shared" si="54"/>
        <v>31.273195648653378</v>
      </c>
      <c r="Q183" s="326">
        <f t="shared" si="55"/>
        <v>29.804407428063289</v>
      </c>
      <c r="R183" s="326">
        <f t="shared" si="43"/>
        <v>67.578512056444737</v>
      </c>
      <c r="S183" s="326">
        <f t="shared" si="44"/>
        <v>0</v>
      </c>
      <c r="T183" s="422">
        <f t="shared" si="45"/>
        <v>100</v>
      </c>
      <c r="U183" s="425">
        <f t="shared" si="46"/>
        <v>0</v>
      </c>
      <c r="V183" s="326">
        <f t="shared" si="47"/>
        <v>31.273195648653378</v>
      </c>
      <c r="W183" s="326">
        <f t="shared" si="48"/>
        <v>24.286862672368542</v>
      </c>
      <c r="X183" s="422">
        <f t="shared" si="49"/>
        <v>313.57300000000004</v>
      </c>
      <c r="Y183" s="425">
        <f t="shared" si="50"/>
        <v>7615.7043887626214</v>
      </c>
    </row>
    <row r="184" spans="1:25" x14ac:dyDescent="0.25">
      <c r="A184" s="211">
        <f>'02-2022'!A190</f>
        <v>44600.458333332899</v>
      </c>
      <c r="B184" s="297">
        <v>428.25</v>
      </c>
      <c r="C184" s="297">
        <v>19121.362499999999</v>
      </c>
      <c r="D184" s="365">
        <v>0</v>
      </c>
      <c r="E184" s="366">
        <v>0</v>
      </c>
      <c r="F184" s="251">
        <f t="shared" si="38"/>
        <v>428.25</v>
      </c>
      <c r="G184" s="251">
        <f t="shared" si="39"/>
        <v>19121.362499999999</v>
      </c>
      <c r="H184" s="227">
        <f>'02-2022'!P190</f>
        <v>0</v>
      </c>
      <c r="I184" s="330">
        <f t="shared" si="40"/>
        <v>428.25</v>
      </c>
      <c r="J184" s="326">
        <f t="shared" si="41"/>
        <v>44.65</v>
      </c>
      <c r="K184" s="364">
        <v>4.51</v>
      </c>
      <c r="L184" s="331">
        <f t="shared" si="42"/>
        <v>55.004000000000005</v>
      </c>
      <c r="M184" s="326">
        <f t="shared" si="51"/>
        <v>67.578512056444737</v>
      </c>
      <c r="N184" s="326">
        <f t="shared" si="52"/>
        <v>0</v>
      </c>
      <c r="O184" s="326">
        <f t="shared" si="53"/>
        <v>24.246213870338199</v>
      </c>
      <c r="P184" s="326">
        <f t="shared" si="54"/>
        <v>31.273195648653378</v>
      </c>
      <c r="Q184" s="326">
        <f t="shared" si="55"/>
        <v>29.804407428063289</v>
      </c>
      <c r="R184" s="326">
        <f t="shared" si="43"/>
        <v>67.578512056444737</v>
      </c>
      <c r="S184" s="326">
        <f t="shared" si="44"/>
        <v>0</v>
      </c>
      <c r="T184" s="422">
        <f t="shared" si="45"/>
        <v>100</v>
      </c>
      <c r="U184" s="425">
        <f t="shared" si="46"/>
        <v>0</v>
      </c>
      <c r="V184" s="326">
        <f t="shared" si="47"/>
        <v>31.273195648653378</v>
      </c>
      <c r="W184" s="326">
        <f t="shared" si="48"/>
        <v>13.376804351346621</v>
      </c>
      <c r="X184" s="422">
        <f t="shared" si="49"/>
        <v>328.25</v>
      </c>
      <c r="Y184" s="425">
        <f t="shared" si="50"/>
        <v>4390.9360283295282</v>
      </c>
    </row>
    <row r="185" spans="1:25" x14ac:dyDescent="0.25">
      <c r="A185" s="211">
        <f>'02-2022'!A191</f>
        <v>44600.499999999563</v>
      </c>
      <c r="B185" s="297">
        <v>461.35</v>
      </c>
      <c r="C185" s="297">
        <v>19528.945500000002</v>
      </c>
      <c r="D185" s="365">
        <v>56.177999999999997</v>
      </c>
      <c r="E185" s="366">
        <v>2378.0149999999999</v>
      </c>
      <c r="F185" s="251">
        <f t="shared" si="38"/>
        <v>405.17200000000003</v>
      </c>
      <c r="G185" s="251">
        <f t="shared" si="39"/>
        <v>17150.930500000002</v>
      </c>
      <c r="H185" s="227">
        <f>'02-2022'!P191</f>
        <v>0</v>
      </c>
      <c r="I185" s="330">
        <f t="shared" si="40"/>
        <v>405.17200000000003</v>
      </c>
      <c r="J185" s="326">
        <f t="shared" si="41"/>
        <v>42.329999358297222</v>
      </c>
      <c r="K185" s="364">
        <v>4.51</v>
      </c>
      <c r="L185" s="331">
        <f t="shared" si="42"/>
        <v>55.004000000000005</v>
      </c>
      <c r="M185" s="326">
        <f t="shared" si="51"/>
        <v>67.578512056444737</v>
      </c>
      <c r="N185" s="326">
        <f t="shared" si="52"/>
        <v>0</v>
      </c>
      <c r="O185" s="326">
        <f t="shared" si="53"/>
        <v>24.246213870338199</v>
      </c>
      <c r="P185" s="326">
        <f t="shared" si="54"/>
        <v>31.273195648653378</v>
      </c>
      <c r="Q185" s="326">
        <f t="shared" si="55"/>
        <v>29.804407428063289</v>
      </c>
      <c r="R185" s="326">
        <f t="shared" si="43"/>
        <v>67.578512056444737</v>
      </c>
      <c r="S185" s="326">
        <f t="shared" si="44"/>
        <v>0</v>
      </c>
      <c r="T185" s="422">
        <f t="shared" si="45"/>
        <v>100</v>
      </c>
      <c r="U185" s="425">
        <f t="shared" si="46"/>
        <v>0</v>
      </c>
      <c r="V185" s="326">
        <f t="shared" si="47"/>
        <v>31.273195648653378</v>
      </c>
      <c r="W185" s="326">
        <f t="shared" si="48"/>
        <v>11.056803709643845</v>
      </c>
      <c r="X185" s="422">
        <f t="shared" si="49"/>
        <v>305.17200000000003</v>
      </c>
      <c r="Y185" s="425">
        <f t="shared" si="50"/>
        <v>3374.2269016794316</v>
      </c>
    </row>
    <row r="186" spans="1:25" x14ac:dyDescent="0.25">
      <c r="A186" s="211">
        <f>'02-2022'!A192</f>
        <v>44600.541666666228</v>
      </c>
      <c r="B186" s="297">
        <v>489.85</v>
      </c>
      <c r="C186" s="297">
        <v>19951.590499999998</v>
      </c>
      <c r="D186" s="365">
        <v>139.47999999999999</v>
      </c>
      <c r="E186" s="366">
        <v>5681.0209999999997</v>
      </c>
      <c r="F186" s="251">
        <f t="shared" si="38"/>
        <v>350.37</v>
      </c>
      <c r="G186" s="251">
        <f t="shared" si="39"/>
        <v>14270.569499999998</v>
      </c>
      <c r="H186" s="227">
        <f>'02-2022'!P192</f>
        <v>0</v>
      </c>
      <c r="I186" s="330">
        <f t="shared" si="40"/>
        <v>350.37</v>
      </c>
      <c r="J186" s="326">
        <f t="shared" si="41"/>
        <v>40.729998287524609</v>
      </c>
      <c r="K186" s="364">
        <v>4.51</v>
      </c>
      <c r="L186" s="331">
        <f t="shared" si="42"/>
        <v>55.004000000000005</v>
      </c>
      <c r="M186" s="326">
        <f t="shared" si="51"/>
        <v>67.578512056444737</v>
      </c>
      <c r="N186" s="326">
        <f t="shared" si="52"/>
        <v>0</v>
      </c>
      <c r="O186" s="326">
        <f t="shared" si="53"/>
        <v>24.246213870338199</v>
      </c>
      <c r="P186" s="326">
        <f t="shared" si="54"/>
        <v>31.273195648653378</v>
      </c>
      <c r="Q186" s="326">
        <f t="shared" si="55"/>
        <v>29.804407428063289</v>
      </c>
      <c r="R186" s="326">
        <f t="shared" si="43"/>
        <v>67.578512056444737</v>
      </c>
      <c r="S186" s="326">
        <f t="shared" si="44"/>
        <v>0</v>
      </c>
      <c r="T186" s="422">
        <f t="shared" si="45"/>
        <v>100</v>
      </c>
      <c r="U186" s="425">
        <f t="shared" si="46"/>
        <v>0</v>
      </c>
      <c r="V186" s="326">
        <f t="shared" si="47"/>
        <v>31.273195648653378</v>
      </c>
      <c r="W186" s="326">
        <f t="shared" si="48"/>
        <v>9.4568026388712312</v>
      </c>
      <c r="X186" s="422">
        <f t="shared" si="49"/>
        <v>250.37</v>
      </c>
      <c r="Y186" s="425">
        <f t="shared" si="50"/>
        <v>2367.6996766941902</v>
      </c>
    </row>
    <row r="187" spans="1:25" x14ac:dyDescent="0.25">
      <c r="A187" s="211">
        <f>'02-2022'!A193</f>
        <v>44600.583333332892</v>
      </c>
      <c r="B187" s="297">
        <v>490.35</v>
      </c>
      <c r="C187" s="297">
        <v>19260.948</v>
      </c>
      <c r="D187" s="365">
        <v>167.83600000000001</v>
      </c>
      <c r="E187" s="366">
        <v>6592.598</v>
      </c>
      <c r="F187" s="251">
        <f t="shared" si="38"/>
        <v>322.51400000000001</v>
      </c>
      <c r="G187" s="251">
        <f t="shared" si="39"/>
        <v>12668.35</v>
      </c>
      <c r="H187" s="227">
        <f>'02-2022'!P193</f>
        <v>0</v>
      </c>
      <c r="I187" s="330">
        <f t="shared" si="40"/>
        <v>322.51400000000001</v>
      </c>
      <c r="J187" s="326">
        <f t="shared" si="41"/>
        <v>39.280000248051245</v>
      </c>
      <c r="K187" s="364">
        <v>4.51</v>
      </c>
      <c r="L187" s="331">
        <f t="shared" si="42"/>
        <v>55.004000000000005</v>
      </c>
      <c r="M187" s="326">
        <f t="shared" si="51"/>
        <v>67.578512056444737</v>
      </c>
      <c r="N187" s="326">
        <f t="shared" si="52"/>
        <v>0</v>
      </c>
      <c r="O187" s="326">
        <f t="shared" si="53"/>
        <v>24.246213870338199</v>
      </c>
      <c r="P187" s="326">
        <f t="shared" si="54"/>
        <v>31.273195648653378</v>
      </c>
      <c r="Q187" s="326">
        <f t="shared" si="55"/>
        <v>29.804407428063289</v>
      </c>
      <c r="R187" s="326">
        <f t="shared" si="43"/>
        <v>67.578512056444737</v>
      </c>
      <c r="S187" s="326">
        <f t="shared" si="44"/>
        <v>0</v>
      </c>
      <c r="T187" s="422">
        <f t="shared" si="45"/>
        <v>100</v>
      </c>
      <c r="U187" s="425">
        <f t="shared" si="46"/>
        <v>0</v>
      </c>
      <c r="V187" s="326">
        <f t="shared" si="47"/>
        <v>31.273195648653378</v>
      </c>
      <c r="W187" s="326">
        <f t="shared" si="48"/>
        <v>8.0068045993978672</v>
      </c>
      <c r="X187" s="422">
        <f t="shared" si="49"/>
        <v>222.51400000000001</v>
      </c>
      <c r="Y187" s="425">
        <f t="shared" si="50"/>
        <v>1781.6261186304171</v>
      </c>
    </row>
    <row r="188" spans="1:25" x14ac:dyDescent="0.25">
      <c r="A188" s="211">
        <f>'02-2022'!A194</f>
        <v>44600.624999999556</v>
      </c>
      <c r="B188" s="297">
        <v>511.55</v>
      </c>
      <c r="C188" s="297">
        <v>19633.289000000001</v>
      </c>
      <c r="D188" s="365">
        <v>216.60400000000001</v>
      </c>
      <c r="E188" s="366">
        <v>8313.2620000000006</v>
      </c>
      <c r="F188" s="251">
        <f t="shared" si="38"/>
        <v>294.94600000000003</v>
      </c>
      <c r="G188" s="251">
        <f t="shared" si="39"/>
        <v>11320.027</v>
      </c>
      <c r="H188" s="227">
        <f>'02-2022'!P194</f>
        <v>0</v>
      </c>
      <c r="I188" s="330">
        <f t="shared" si="40"/>
        <v>294.94600000000003</v>
      </c>
      <c r="J188" s="326">
        <f t="shared" si="41"/>
        <v>38.379998372583451</v>
      </c>
      <c r="K188" s="364">
        <v>4.51</v>
      </c>
      <c r="L188" s="331">
        <f t="shared" si="42"/>
        <v>55.004000000000005</v>
      </c>
      <c r="M188" s="326">
        <f t="shared" si="51"/>
        <v>67.578512056444737</v>
      </c>
      <c r="N188" s="326">
        <f t="shared" si="52"/>
        <v>0</v>
      </c>
      <c r="O188" s="326">
        <f t="shared" si="53"/>
        <v>24.246213870338199</v>
      </c>
      <c r="P188" s="326">
        <f t="shared" si="54"/>
        <v>31.273195648653378</v>
      </c>
      <c r="Q188" s="326">
        <f t="shared" si="55"/>
        <v>29.804407428063289</v>
      </c>
      <c r="R188" s="326">
        <f t="shared" si="43"/>
        <v>67.578512056444737</v>
      </c>
      <c r="S188" s="326">
        <f t="shared" si="44"/>
        <v>0</v>
      </c>
      <c r="T188" s="422">
        <f t="shared" si="45"/>
        <v>100</v>
      </c>
      <c r="U188" s="425">
        <f t="shared" si="46"/>
        <v>0</v>
      </c>
      <c r="V188" s="326">
        <f t="shared" si="47"/>
        <v>31.273195648653378</v>
      </c>
      <c r="W188" s="326">
        <f t="shared" si="48"/>
        <v>7.1068027239300733</v>
      </c>
      <c r="X188" s="422">
        <f t="shared" si="49"/>
        <v>194.94600000000003</v>
      </c>
      <c r="Y188" s="425">
        <f t="shared" si="50"/>
        <v>1385.4427638192722</v>
      </c>
    </row>
    <row r="189" spans="1:25" x14ac:dyDescent="0.25">
      <c r="A189" s="211">
        <f>'02-2022'!A195</f>
        <v>44600.66666666622</v>
      </c>
      <c r="B189" s="297">
        <v>460.35</v>
      </c>
      <c r="C189" s="297">
        <v>17636.0085</v>
      </c>
      <c r="D189" s="365">
        <v>184.839</v>
      </c>
      <c r="E189" s="366">
        <v>7081.183</v>
      </c>
      <c r="F189" s="251">
        <f t="shared" si="38"/>
        <v>275.51100000000002</v>
      </c>
      <c r="G189" s="251">
        <f t="shared" si="39"/>
        <v>10554.825499999999</v>
      </c>
      <c r="H189" s="227">
        <f>'02-2022'!P195</f>
        <v>0</v>
      </c>
      <c r="I189" s="330">
        <f t="shared" si="40"/>
        <v>275.51100000000002</v>
      </c>
      <c r="J189" s="326">
        <f t="shared" si="41"/>
        <v>38.309996697046572</v>
      </c>
      <c r="K189" s="364">
        <v>4.51</v>
      </c>
      <c r="L189" s="331">
        <f t="shared" si="42"/>
        <v>55.004000000000005</v>
      </c>
      <c r="M189" s="326">
        <f t="shared" si="51"/>
        <v>67.578512056444737</v>
      </c>
      <c r="N189" s="326">
        <f t="shared" si="52"/>
        <v>0</v>
      </c>
      <c r="O189" s="326">
        <f t="shared" si="53"/>
        <v>24.246213870338199</v>
      </c>
      <c r="P189" s="326">
        <f t="shared" si="54"/>
        <v>31.273195648653378</v>
      </c>
      <c r="Q189" s="326">
        <f t="shared" si="55"/>
        <v>29.804407428063289</v>
      </c>
      <c r="R189" s="326">
        <f t="shared" si="43"/>
        <v>67.578512056444737</v>
      </c>
      <c r="S189" s="326">
        <f t="shared" si="44"/>
        <v>0</v>
      </c>
      <c r="T189" s="422">
        <f t="shared" si="45"/>
        <v>100</v>
      </c>
      <c r="U189" s="425">
        <f t="shared" si="46"/>
        <v>0</v>
      </c>
      <c r="V189" s="326">
        <f t="shared" si="47"/>
        <v>31.273195648653378</v>
      </c>
      <c r="W189" s="326">
        <f t="shared" si="48"/>
        <v>7.036801048393194</v>
      </c>
      <c r="X189" s="422">
        <f t="shared" si="49"/>
        <v>175.51100000000002</v>
      </c>
      <c r="Y189" s="425">
        <f t="shared" si="50"/>
        <v>1235.035988804538</v>
      </c>
    </row>
    <row r="190" spans="1:25" x14ac:dyDescent="0.25">
      <c r="A190" s="211">
        <f>'02-2022'!A196</f>
        <v>44600.708333332885</v>
      </c>
      <c r="B190" s="297">
        <v>487.05</v>
      </c>
      <c r="C190" s="297">
        <v>19214.122500000001</v>
      </c>
      <c r="D190" s="365">
        <v>202.14500000000001</v>
      </c>
      <c r="E190" s="366">
        <v>7974.6210000000001</v>
      </c>
      <c r="F190" s="251">
        <f t="shared" si="38"/>
        <v>284.90499999999997</v>
      </c>
      <c r="G190" s="251">
        <f t="shared" si="39"/>
        <v>11239.501500000002</v>
      </c>
      <c r="H190" s="227">
        <f>'02-2022'!P196</f>
        <v>0</v>
      </c>
      <c r="I190" s="330">
        <f t="shared" si="40"/>
        <v>284.90499999999997</v>
      </c>
      <c r="J190" s="326">
        <f t="shared" si="41"/>
        <v>39.449997367543581</v>
      </c>
      <c r="K190" s="364">
        <v>4.51</v>
      </c>
      <c r="L190" s="331">
        <f t="shared" si="42"/>
        <v>55.004000000000005</v>
      </c>
      <c r="M190" s="326">
        <f t="shared" si="51"/>
        <v>67.578512056444737</v>
      </c>
      <c r="N190" s="326">
        <f t="shared" si="52"/>
        <v>0</v>
      </c>
      <c r="O190" s="326">
        <f t="shared" si="53"/>
        <v>24.246213870338199</v>
      </c>
      <c r="P190" s="326">
        <f t="shared" si="54"/>
        <v>31.273195648653378</v>
      </c>
      <c r="Q190" s="326">
        <f t="shared" si="55"/>
        <v>29.804407428063289</v>
      </c>
      <c r="R190" s="326">
        <f t="shared" si="43"/>
        <v>67.578512056444737</v>
      </c>
      <c r="S190" s="326">
        <f t="shared" si="44"/>
        <v>0</v>
      </c>
      <c r="T190" s="422">
        <f t="shared" si="45"/>
        <v>100</v>
      </c>
      <c r="U190" s="425">
        <f t="shared" si="46"/>
        <v>0</v>
      </c>
      <c r="V190" s="326">
        <f t="shared" si="47"/>
        <v>31.273195648653378</v>
      </c>
      <c r="W190" s="326">
        <f t="shared" si="48"/>
        <v>8.1768017188902036</v>
      </c>
      <c r="X190" s="422">
        <f t="shared" si="49"/>
        <v>184.90499999999997</v>
      </c>
      <c r="Y190" s="425">
        <f t="shared" si="50"/>
        <v>1511.931521831393</v>
      </c>
    </row>
    <row r="191" spans="1:25" x14ac:dyDescent="0.25">
      <c r="A191" s="211">
        <f>'02-2022'!A197</f>
        <v>44600.749999999549</v>
      </c>
      <c r="B191" s="297">
        <v>401.95</v>
      </c>
      <c r="C191" s="297">
        <v>17959.126</v>
      </c>
      <c r="D191" s="365">
        <v>95.242999999999995</v>
      </c>
      <c r="E191" s="366">
        <v>4255.4570000000003</v>
      </c>
      <c r="F191" s="251">
        <f t="shared" si="38"/>
        <v>306.70699999999999</v>
      </c>
      <c r="G191" s="251">
        <f t="shared" si="39"/>
        <v>13703.669</v>
      </c>
      <c r="H191" s="227">
        <f>'02-2022'!P197</f>
        <v>0</v>
      </c>
      <c r="I191" s="330">
        <f t="shared" si="40"/>
        <v>306.70699999999999</v>
      </c>
      <c r="J191" s="326">
        <f t="shared" si="41"/>
        <v>44.680000782505779</v>
      </c>
      <c r="K191" s="364">
        <v>4.51</v>
      </c>
      <c r="L191" s="331">
        <f t="shared" si="42"/>
        <v>55.004000000000005</v>
      </c>
      <c r="M191" s="326">
        <f t="shared" si="51"/>
        <v>67.578512056444737</v>
      </c>
      <c r="N191" s="326">
        <f t="shared" si="52"/>
        <v>0</v>
      </c>
      <c r="O191" s="326">
        <f t="shared" si="53"/>
        <v>24.246213870338199</v>
      </c>
      <c r="P191" s="326">
        <f t="shared" si="54"/>
        <v>31.273195648653378</v>
      </c>
      <c r="Q191" s="326">
        <f t="shared" si="55"/>
        <v>29.804407428063289</v>
      </c>
      <c r="R191" s="326">
        <f t="shared" si="43"/>
        <v>67.578512056444737</v>
      </c>
      <c r="S191" s="326">
        <f t="shared" si="44"/>
        <v>0</v>
      </c>
      <c r="T191" s="422">
        <f t="shared" si="45"/>
        <v>100</v>
      </c>
      <c r="U191" s="425">
        <f t="shared" si="46"/>
        <v>0</v>
      </c>
      <c r="V191" s="326">
        <f t="shared" si="47"/>
        <v>31.273195648653378</v>
      </c>
      <c r="W191" s="326">
        <f t="shared" si="48"/>
        <v>13.406805133852401</v>
      </c>
      <c r="X191" s="422">
        <f t="shared" si="49"/>
        <v>206.70699999999999</v>
      </c>
      <c r="Y191" s="425">
        <f t="shared" si="50"/>
        <v>2771.2804688032284</v>
      </c>
    </row>
    <row r="192" spans="1:25" x14ac:dyDescent="0.25">
      <c r="A192" s="211">
        <f>'02-2022'!A198</f>
        <v>44600.791666666213</v>
      </c>
      <c r="B192" s="297">
        <v>324.51400000000001</v>
      </c>
      <c r="C192" s="297">
        <v>16568.373776</v>
      </c>
      <c r="D192" s="365">
        <v>0</v>
      </c>
      <c r="E192" s="366">
        <v>0</v>
      </c>
      <c r="F192" s="251">
        <f t="shared" si="38"/>
        <v>324.51400000000001</v>
      </c>
      <c r="G192" s="251">
        <f t="shared" si="39"/>
        <v>16568.373776</v>
      </c>
      <c r="H192" s="227">
        <f>'02-2022'!P198</f>
        <v>0</v>
      </c>
      <c r="I192" s="330">
        <f t="shared" si="40"/>
        <v>324.51400000000001</v>
      </c>
      <c r="J192" s="326">
        <f t="shared" si="41"/>
        <v>51.055959915442784</v>
      </c>
      <c r="K192" s="364">
        <v>4.51</v>
      </c>
      <c r="L192" s="331">
        <f t="shared" si="42"/>
        <v>55.004000000000005</v>
      </c>
      <c r="M192" s="326">
        <f t="shared" si="51"/>
        <v>67.578512056444737</v>
      </c>
      <c r="N192" s="326">
        <f t="shared" si="52"/>
        <v>0</v>
      </c>
      <c r="O192" s="326">
        <f t="shared" si="53"/>
        <v>24.246213870338199</v>
      </c>
      <c r="P192" s="326">
        <f t="shared" si="54"/>
        <v>31.273195648653378</v>
      </c>
      <c r="Q192" s="326">
        <f t="shared" si="55"/>
        <v>29.804407428063289</v>
      </c>
      <c r="R192" s="326">
        <f t="shared" si="43"/>
        <v>67.578512056444737</v>
      </c>
      <c r="S192" s="326">
        <f t="shared" si="44"/>
        <v>0</v>
      </c>
      <c r="T192" s="422">
        <f t="shared" si="45"/>
        <v>100</v>
      </c>
      <c r="U192" s="425">
        <f t="shared" si="46"/>
        <v>0</v>
      </c>
      <c r="V192" s="326">
        <f t="shared" si="47"/>
        <v>31.273195648653378</v>
      </c>
      <c r="W192" s="326">
        <f t="shared" si="48"/>
        <v>19.782764266789407</v>
      </c>
      <c r="X192" s="422">
        <f t="shared" si="49"/>
        <v>224.51400000000001</v>
      </c>
      <c r="Y192" s="425">
        <f t="shared" si="50"/>
        <v>4441.5075365939574</v>
      </c>
    </row>
    <row r="193" spans="1:25" x14ac:dyDescent="0.25">
      <c r="A193" s="211">
        <f>'02-2022'!A199</f>
        <v>44600.833333332877</v>
      </c>
      <c r="B193" s="297">
        <v>330.66800000000001</v>
      </c>
      <c r="C193" s="297">
        <v>16243.492540000001</v>
      </c>
      <c r="D193" s="365">
        <v>0</v>
      </c>
      <c r="E193" s="366">
        <v>0</v>
      </c>
      <c r="F193" s="251">
        <f t="shared" si="38"/>
        <v>330.66800000000001</v>
      </c>
      <c r="G193" s="251">
        <f t="shared" si="39"/>
        <v>16243.492540000001</v>
      </c>
      <c r="H193" s="227">
        <f>'02-2022'!P199</f>
        <v>0</v>
      </c>
      <c r="I193" s="330">
        <f t="shared" si="40"/>
        <v>330.66800000000001</v>
      </c>
      <c r="J193" s="326">
        <f t="shared" si="41"/>
        <v>49.123267265051354</v>
      </c>
      <c r="K193" s="364">
        <v>4.51</v>
      </c>
      <c r="L193" s="331">
        <f t="shared" si="42"/>
        <v>55.004000000000005</v>
      </c>
      <c r="M193" s="326">
        <f t="shared" si="51"/>
        <v>67.578512056444737</v>
      </c>
      <c r="N193" s="326">
        <f t="shared" si="52"/>
        <v>0</v>
      </c>
      <c r="O193" s="326">
        <f t="shared" si="53"/>
        <v>24.246213870338199</v>
      </c>
      <c r="P193" s="326">
        <f t="shared" si="54"/>
        <v>31.273195648653378</v>
      </c>
      <c r="Q193" s="326">
        <f t="shared" si="55"/>
        <v>29.804407428063289</v>
      </c>
      <c r="R193" s="326">
        <f t="shared" si="43"/>
        <v>67.578512056444737</v>
      </c>
      <c r="S193" s="326">
        <f t="shared" si="44"/>
        <v>0</v>
      </c>
      <c r="T193" s="422">
        <f t="shared" si="45"/>
        <v>100</v>
      </c>
      <c r="U193" s="425">
        <f t="shared" si="46"/>
        <v>0</v>
      </c>
      <c r="V193" s="326">
        <f t="shared" si="47"/>
        <v>31.273195648653378</v>
      </c>
      <c r="W193" s="326">
        <f t="shared" si="48"/>
        <v>17.850071616397976</v>
      </c>
      <c r="X193" s="422">
        <f t="shared" si="49"/>
        <v>230.66800000000001</v>
      </c>
      <c r="Y193" s="425">
        <f t="shared" si="50"/>
        <v>4117.440319611288</v>
      </c>
    </row>
    <row r="194" spans="1:25" x14ac:dyDescent="0.25">
      <c r="A194" s="211">
        <f>'02-2022'!A200</f>
        <v>44600.874999999542</v>
      </c>
      <c r="B194" s="297">
        <v>381.85</v>
      </c>
      <c r="C194" s="297">
        <v>17446.726500000001</v>
      </c>
      <c r="D194" s="365">
        <v>0</v>
      </c>
      <c r="E194" s="366">
        <v>0</v>
      </c>
      <c r="F194" s="251">
        <f t="shared" si="38"/>
        <v>381.85</v>
      </c>
      <c r="G194" s="251">
        <f t="shared" si="39"/>
        <v>17446.726500000001</v>
      </c>
      <c r="H194" s="227">
        <f>'02-2022'!P200</f>
        <v>0</v>
      </c>
      <c r="I194" s="330">
        <f t="shared" si="40"/>
        <v>381.85</v>
      </c>
      <c r="J194" s="326">
        <f t="shared" si="41"/>
        <v>45.69</v>
      </c>
      <c r="K194" s="364">
        <v>4.51</v>
      </c>
      <c r="L194" s="331">
        <f t="shared" si="42"/>
        <v>55.004000000000005</v>
      </c>
      <c r="M194" s="326">
        <f t="shared" si="51"/>
        <v>67.578512056444737</v>
      </c>
      <c r="N194" s="326">
        <f t="shared" si="52"/>
        <v>0</v>
      </c>
      <c r="O194" s="326">
        <f t="shared" si="53"/>
        <v>24.246213870338199</v>
      </c>
      <c r="P194" s="326">
        <f t="shared" si="54"/>
        <v>31.273195648653378</v>
      </c>
      <c r="Q194" s="326">
        <f t="shared" si="55"/>
        <v>29.804407428063289</v>
      </c>
      <c r="R194" s="326">
        <f t="shared" si="43"/>
        <v>67.578512056444737</v>
      </c>
      <c r="S194" s="326">
        <f t="shared" si="44"/>
        <v>0</v>
      </c>
      <c r="T194" s="422">
        <f t="shared" si="45"/>
        <v>100</v>
      </c>
      <c r="U194" s="425">
        <f t="shared" si="46"/>
        <v>0</v>
      </c>
      <c r="V194" s="326">
        <f t="shared" si="47"/>
        <v>31.273195648653378</v>
      </c>
      <c r="W194" s="326">
        <f t="shared" si="48"/>
        <v>14.41680435134662</v>
      </c>
      <c r="X194" s="422">
        <f t="shared" si="49"/>
        <v>281.85000000000002</v>
      </c>
      <c r="Y194" s="425">
        <f t="shared" si="50"/>
        <v>4063.3763064270452</v>
      </c>
    </row>
    <row r="195" spans="1:25" x14ac:dyDescent="0.25">
      <c r="A195" s="211">
        <f>'02-2022'!A201</f>
        <v>44600.916666666206</v>
      </c>
      <c r="B195" s="297">
        <v>418.22899999999998</v>
      </c>
      <c r="C195" s="297">
        <v>17666.465520000002</v>
      </c>
      <c r="D195" s="365">
        <v>0</v>
      </c>
      <c r="E195" s="366">
        <v>0</v>
      </c>
      <c r="F195" s="251">
        <f t="shared" si="38"/>
        <v>418.22899999999998</v>
      </c>
      <c r="G195" s="251">
        <f t="shared" si="39"/>
        <v>17666.465520000002</v>
      </c>
      <c r="H195" s="227">
        <f>'02-2022'!P201</f>
        <v>0</v>
      </c>
      <c r="I195" s="330">
        <f t="shared" si="40"/>
        <v>418.22899999999998</v>
      </c>
      <c r="J195" s="326">
        <f t="shared" si="41"/>
        <v>42.241129907299594</v>
      </c>
      <c r="K195" s="364">
        <v>4.51</v>
      </c>
      <c r="L195" s="331">
        <f t="shared" si="42"/>
        <v>55.004000000000005</v>
      </c>
      <c r="M195" s="326">
        <f t="shared" si="51"/>
        <v>67.578512056444737</v>
      </c>
      <c r="N195" s="326">
        <f t="shared" si="52"/>
        <v>0</v>
      </c>
      <c r="O195" s="326">
        <f t="shared" si="53"/>
        <v>24.246213870338199</v>
      </c>
      <c r="P195" s="326">
        <f t="shared" si="54"/>
        <v>31.273195648653378</v>
      </c>
      <c r="Q195" s="326">
        <f t="shared" si="55"/>
        <v>29.804407428063289</v>
      </c>
      <c r="R195" s="326">
        <f t="shared" si="43"/>
        <v>67.578512056444737</v>
      </c>
      <c r="S195" s="326">
        <f t="shared" si="44"/>
        <v>0</v>
      </c>
      <c r="T195" s="422">
        <f t="shared" si="45"/>
        <v>100</v>
      </c>
      <c r="U195" s="425">
        <f t="shared" si="46"/>
        <v>0</v>
      </c>
      <c r="V195" s="326">
        <f t="shared" si="47"/>
        <v>31.273195648653378</v>
      </c>
      <c r="W195" s="326">
        <f t="shared" si="48"/>
        <v>10.967934258646217</v>
      </c>
      <c r="X195" s="422">
        <f t="shared" si="49"/>
        <v>318.22899999999998</v>
      </c>
      <c r="Y195" s="425">
        <f t="shared" si="50"/>
        <v>3490.3147511947268</v>
      </c>
    </row>
    <row r="196" spans="1:25" x14ac:dyDescent="0.25">
      <c r="A196" s="211">
        <f>'02-2022'!A202</f>
        <v>44600.95833333287</v>
      </c>
      <c r="B196" s="297">
        <v>485.75</v>
      </c>
      <c r="C196" s="297">
        <v>19658.302500000002</v>
      </c>
      <c r="D196" s="365">
        <v>62.052999999999997</v>
      </c>
      <c r="E196" s="366">
        <v>2511.2849999999999</v>
      </c>
      <c r="F196" s="251">
        <f t="shared" si="38"/>
        <v>423.697</v>
      </c>
      <c r="G196" s="251">
        <f t="shared" si="39"/>
        <v>17147.017500000002</v>
      </c>
      <c r="H196" s="227">
        <f>'02-2022'!P202</f>
        <v>0</v>
      </c>
      <c r="I196" s="330">
        <f t="shared" si="40"/>
        <v>423.697</v>
      </c>
      <c r="J196" s="326">
        <f t="shared" si="41"/>
        <v>40.469999787584058</v>
      </c>
      <c r="K196" s="364">
        <v>4.51</v>
      </c>
      <c r="L196" s="331">
        <f t="shared" si="42"/>
        <v>55.004000000000005</v>
      </c>
      <c r="M196" s="326">
        <f t="shared" si="51"/>
        <v>67.578512056444737</v>
      </c>
      <c r="N196" s="326">
        <f t="shared" si="52"/>
        <v>0</v>
      </c>
      <c r="O196" s="326">
        <f t="shared" si="53"/>
        <v>24.246213870338199</v>
      </c>
      <c r="P196" s="326">
        <f t="shared" si="54"/>
        <v>31.273195648653378</v>
      </c>
      <c r="Q196" s="326">
        <f t="shared" si="55"/>
        <v>29.804407428063289</v>
      </c>
      <c r="R196" s="326">
        <f t="shared" si="43"/>
        <v>67.578512056444737</v>
      </c>
      <c r="S196" s="326">
        <f t="shared" si="44"/>
        <v>0</v>
      </c>
      <c r="T196" s="422">
        <f t="shared" si="45"/>
        <v>100</v>
      </c>
      <c r="U196" s="425">
        <f t="shared" si="46"/>
        <v>0</v>
      </c>
      <c r="V196" s="326">
        <f t="shared" si="47"/>
        <v>31.273195648653378</v>
      </c>
      <c r="W196" s="326">
        <f t="shared" si="48"/>
        <v>9.1968041389306805</v>
      </c>
      <c r="X196" s="422">
        <f t="shared" si="49"/>
        <v>323.697</v>
      </c>
      <c r="Y196" s="425">
        <f t="shared" si="50"/>
        <v>2976.9779093594443</v>
      </c>
    </row>
    <row r="197" spans="1:25" x14ac:dyDescent="0.25">
      <c r="A197" s="211">
        <f>'02-2022'!A203</f>
        <v>44600.999999999534</v>
      </c>
      <c r="B197" s="297">
        <v>441.65</v>
      </c>
      <c r="C197" s="297">
        <v>17630.668000000001</v>
      </c>
      <c r="D197" s="365">
        <v>29.74</v>
      </c>
      <c r="E197" s="366">
        <v>1187.221</v>
      </c>
      <c r="F197" s="251">
        <f t="shared" si="38"/>
        <v>411.90999999999997</v>
      </c>
      <c r="G197" s="251">
        <f t="shared" si="39"/>
        <v>16443.447</v>
      </c>
      <c r="H197" s="227">
        <f>'02-2022'!P203</f>
        <v>0</v>
      </c>
      <c r="I197" s="330">
        <f t="shared" si="40"/>
        <v>411.90999999999997</v>
      </c>
      <c r="J197" s="326">
        <f t="shared" si="41"/>
        <v>39.919999514457047</v>
      </c>
      <c r="K197" s="364">
        <v>4.51</v>
      </c>
      <c r="L197" s="331">
        <f t="shared" si="42"/>
        <v>55.004000000000005</v>
      </c>
      <c r="M197" s="326">
        <f t="shared" si="51"/>
        <v>67.578512056444737</v>
      </c>
      <c r="N197" s="326">
        <f t="shared" si="52"/>
        <v>0</v>
      </c>
      <c r="O197" s="326">
        <f t="shared" si="53"/>
        <v>24.246213870338199</v>
      </c>
      <c r="P197" s="326">
        <f t="shared" si="54"/>
        <v>31.273195648653378</v>
      </c>
      <c r="Q197" s="326">
        <f t="shared" si="55"/>
        <v>29.804407428063289</v>
      </c>
      <c r="R197" s="326">
        <f t="shared" si="43"/>
        <v>67.578512056444737</v>
      </c>
      <c r="S197" s="326">
        <f t="shared" si="44"/>
        <v>0</v>
      </c>
      <c r="T197" s="422">
        <f t="shared" si="45"/>
        <v>100</v>
      </c>
      <c r="U197" s="425">
        <f t="shared" si="46"/>
        <v>0</v>
      </c>
      <c r="V197" s="326">
        <f t="shared" si="47"/>
        <v>31.273195648653378</v>
      </c>
      <c r="W197" s="326">
        <f t="shared" si="48"/>
        <v>8.646803865803669</v>
      </c>
      <c r="X197" s="422">
        <f t="shared" si="49"/>
        <v>311.90999999999997</v>
      </c>
      <c r="Y197" s="425">
        <f t="shared" si="50"/>
        <v>2697.0245937828222</v>
      </c>
    </row>
    <row r="198" spans="1:25" x14ac:dyDescent="0.25">
      <c r="A198" s="211">
        <f>'02-2022'!A204</f>
        <v>44601.041666666199</v>
      </c>
      <c r="B198" s="297">
        <v>395.27499999999998</v>
      </c>
      <c r="C198" s="297">
        <v>15776.649125</v>
      </c>
      <c r="D198" s="365">
        <v>0</v>
      </c>
      <c r="E198" s="366">
        <v>0</v>
      </c>
      <c r="F198" s="251">
        <f t="shared" si="38"/>
        <v>395.27499999999998</v>
      </c>
      <c r="G198" s="251">
        <f t="shared" si="39"/>
        <v>15776.649125</v>
      </c>
      <c r="H198" s="227">
        <f>'02-2022'!P204</f>
        <v>0</v>
      </c>
      <c r="I198" s="330">
        <f t="shared" si="40"/>
        <v>395.27499999999998</v>
      </c>
      <c r="J198" s="326">
        <f t="shared" si="41"/>
        <v>39.913096262096012</v>
      </c>
      <c r="K198" s="364">
        <v>4.45</v>
      </c>
      <c r="L198" s="331">
        <f t="shared" si="42"/>
        <v>54.38</v>
      </c>
      <c r="M198" s="326">
        <f t="shared" si="51"/>
        <v>67.578512056444737</v>
      </c>
      <c r="N198" s="326">
        <f t="shared" si="52"/>
        <v>0</v>
      </c>
      <c r="O198" s="326">
        <f t="shared" si="53"/>
        <v>24.246213870338199</v>
      </c>
      <c r="P198" s="326">
        <f t="shared" si="54"/>
        <v>31.273195648653378</v>
      </c>
      <c r="Q198" s="326">
        <f t="shared" si="55"/>
        <v>29.804407428063289</v>
      </c>
      <c r="R198" s="326">
        <f t="shared" si="43"/>
        <v>67.578512056444737</v>
      </c>
      <c r="S198" s="326">
        <f t="shared" si="44"/>
        <v>0</v>
      </c>
      <c r="T198" s="422">
        <f t="shared" si="45"/>
        <v>100</v>
      </c>
      <c r="U198" s="425">
        <f t="shared" si="46"/>
        <v>0</v>
      </c>
      <c r="V198" s="326">
        <f t="shared" si="47"/>
        <v>31.273195648653378</v>
      </c>
      <c r="W198" s="326">
        <f t="shared" si="48"/>
        <v>8.6399006134426344</v>
      </c>
      <c r="X198" s="422">
        <f t="shared" si="49"/>
        <v>295.27499999999998</v>
      </c>
      <c r="Y198" s="425">
        <f t="shared" si="50"/>
        <v>2551.1466536342737</v>
      </c>
    </row>
    <row r="199" spans="1:25" x14ac:dyDescent="0.25">
      <c r="A199" s="211">
        <f>'02-2022'!A205</f>
        <v>44601.083333332863</v>
      </c>
      <c r="B199" s="297">
        <v>373.63800000000003</v>
      </c>
      <c r="C199" s="297">
        <v>15042.946604000001</v>
      </c>
      <c r="D199" s="365">
        <v>0</v>
      </c>
      <c r="E199" s="366">
        <v>0</v>
      </c>
      <c r="F199" s="251">
        <f t="shared" ref="F199:F262" si="56">B199-D199</f>
        <v>373.63800000000003</v>
      </c>
      <c r="G199" s="251">
        <f t="shared" ref="G199:G262" si="57">C199-E199</f>
        <v>15042.946604000001</v>
      </c>
      <c r="H199" s="227">
        <f>'02-2022'!P205</f>
        <v>0</v>
      </c>
      <c r="I199" s="330">
        <f t="shared" ref="I199:I262" si="58">F199-H199</f>
        <v>373.63800000000003</v>
      </c>
      <c r="J199" s="326">
        <f t="shared" ref="J199:J262" si="59">IF(F199&gt;0,G199/F199,0)</f>
        <v>40.260751326149908</v>
      </c>
      <c r="K199" s="364">
        <v>4.45</v>
      </c>
      <c r="L199" s="331">
        <f t="shared" ref="L199:L262" si="60">IF(AND(MONTH($A$2)&gt;5,MONTH($A$2)&lt;9),(K199*10800)/1000,(K199*10400)/1000)+8.1</f>
        <v>54.38</v>
      </c>
      <c r="M199" s="326">
        <f t="shared" si="51"/>
        <v>67.578512056444737</v>
      </c>
      <c r="N199" s="326">
        <f t="shared" si="52"/>
        <v>0</v>
      </c>
      <c r="O199" s="326">
        <f t="shared" si="53"/>
        <v>24.246213870338199</v>
      </c>
      <c r="P199" s="326">
        <f t="shared" si="54"/>
        <v>31.273195648653378</v>
      </c>
      <c r="Q199" s="326">
        <f t="shared" si="55"/>
        <v>29.804407428063289</v>
      </c>
      <c r="R199" s="326">
        <f t="shared" ref="R199:R262" si="61">MAX(L199:Q199)</f>
        <v>67.578512056444737</v>
      </c>
      <c r="S199" s="326">
        <f t="shared" ref="S199:S262" si="62">IF(J199&gt;R199,J199-R199,0)</f>
        <v>0</v>
      </c>
      <c r="T199" s="422">
        <f t="shared" ref="T199:T262" si="63">IF(I199&gt;=100, 100, I199)</f>
        <v>100</v>
      </c>
      <c r="U199" s="425">
        <f t="shared" ref="U199:U262" si="64">IF(S199&lt;&gt;" ",S199*T199,0)</f>
        <v>0</v>
      </c>
      <c r="V199" s="326">
        <f t="shared" ref="V199:V262" si="65">MAX(N199:Q199)</f>
        <v>31.273195648653378</v>
      </c>
      <c r="W199" s="326">
        <f t="shared" ref="W199:W262" si="66">IF((J199-V199)&gt;0,J199-V199,0)</f>
        <v>8.9875556774965304</v>
      </c>
      <c r="X199" s="422">
        <f t="shared" ref="X199:X262" si="67">IF(U199&lt;&gt;" ",I199-T199,0)</f>
        <v>273.63800000000003</v>
      </c>
      <c r="Y199" s="425">
        <f t="shared" ref="Y199:Y262" si="68">IF(W199&lt;&gt;" ",W199*X199,0)</f>
        <v>2459.3367604787959</v>
      </c>
    </row>
    <row r="200" spans="1:25" x14ac:dyDescent="0.25">
      <c r="A200" s="211">
        <f>'02-2022'!A206</f>
        <v>44601.124999999527</v>
      </c>
      <c r="B200" s="297">
        <v>374.99799999999999</v>
      </c>
      <c r="C200" s="297">
        <v>14676.793755999999</v>
      </c>
      <c r="D200" s="365">
        <v>0</v>
      </c>
      <c r="E200" s="366">
        <v>0</v>
      </c>
      <c r="F200" s="251">
        <f t="shared" si="56"/>
        <v>374.99799999999999</v>
      </c>
      <c r="G200" s="251">
        <f t="shared" si="57"/>
        <v>14676.793755999999</v>
      </c>
      <c r="H200" s="227">
        <f>'02-2022'!P206</f>
        <v>0</v>
      </c>
      <c r="I200" s="330">
        <f t="shared" si="58"/>
        <v>374.99799999999999</v>
      </c>
      <c r="J200" s="326">
        <f t="shared" si="59"/>
        <v>39.138325420402239</v>
      </c>
      <c r="K200" s="364">
        <v>4.45</v>
      </c>
      <c r="L200" s="331">
        <f t="shared" si="60"/>
        <v>54.38</v>
      </c>
      <c r="M200" s="326">
        <f t="shared" ref="M200:M263" si="69">M199</f>
        <v>67.578512056444737</v>
      </c>
      <c r="N200" s="326">
        <f t="shared" ref="N200:N263" si="70">N199</f>
        <v>0</v>
      </c>
      <c r="O200" s="326">
        <f t="shared" ref="O200:O263" si="71">O199</f>
        <v>24.246213870338199</v>
      </c>
      <c r="P200" s="326">
        <f t="shared" ref="P200:P263" si="72">P199</f>
        <v>31.273195648653378</v>
      </c>
      <c r="Q200" s="326">
        <f t="shared" ref="Q200:Q263" si="73">Q199</f>
        <v>29.804407428063289</v>
      </c>
      <c r="R200" s="326">
        <f t="shared" si="61"/>
        <v>67.578512056444737</v>
      </c>
      <c r="S200" s="326">
        <f t="shared" si="62"/>
        <v>0</v>
      </c>
      <c r="T200" s="422">
        <f t="shared" si="63"/>
        <v>100</v>
      </c>
      <c r="U200" s="425">
        <f t="shared" si="64"/>
        <v>0</v>
      </c>
      <c r="V200" s="326">
        <f t="shared" si="65"/>
        <v>31.273195648653378</v>
      </c>
      <c r="W200" s="326">
        <f t="shared" si="66"/>
        <v>7.8651297717488617</v>
      </c>
      <c r="X200" s="422">
        <f t="shared" si="67"/>
        <v>274.99799999999999</v>
      </c>
      <c r="Y200" s="425">
        <f t="shared" si="68"/>
        <v>2162.8949569713932</v>
      </c>
    </row>
    <row r="201" spans="1:25" x14ac:dyDescent="0.25">
      <c r="A201" s="211">
        <f>'02-2022'!A207</f>
        <v>44601.166666666191</v>
      </c>
      <c r="B201" s="297">
        <v>365.70299999999997</v>
      </c>
      <c r="C201" s="297">
        <v>14583.355487999999</v>
      </c>
      <c r="D201" s="365">
        <v>0</v>
      </c>
      <c r="E201" s="366">
        <v>0</v>
      </c>
      <c r="F201" s="251">
        <f t="shared" si="56"/>
        <v>365.70299999999997</v>
      </c>
      <c r="G201" s="251">
        <f t="shared" si="57"/>
        <v>14583.355487999999</v>
      </c>
      <c r="H201" s="227">
        <f>'02-2022'!P207</f>
        <v>0</v>
      </c>
      <c r="I201" s="330">
        <f t="shared" si="58"/>
        <v>365.70299999999997</v>
      </c>
      <c r="J201" s="326">
        <f t="shared" si="59"/>
        <v>39.877593260104511</v>
      </c>
      <c r="K201" s="364">
        <v>4.45</v>
      </c>
      <c r="L201" s="331">
        <f t="shared" si="60"/>
        <v>54.38</v>
      </c>
      <c r="M201" s="326">
        <f t="shared" si="69"/>
        <v>67.578512056444737</v>
      </c>
      <c r="N201" s="326">
        <f t="shared" si="70"/>
        <v>0</v>
      </c>
      <c r="O201" s="326">
        <f t="shared" si="71"/>
        <v>24.246213870338199</v>
      </c>
      <c r="P201" s="326">
        <f t="shared" si="72"/>
        <v>31.273195648653378</v>
      </c>
      <c r="Q201" s="326">
        <f t="shared" si="73"/>
        <v>29.804407428063289</v>
      </c>
      <c r="R201" s="326">
        <f t="shared" si="61"/>
        <v>67.578512056444737</v>
      </c>
      <c r="S201" s="326">
        <f t="shared" si="62"/>
        <v>0</v>
      </c>
      <c r="T201" s="422">
        <f t="shared" si="63"/>
        <v>100</v>
      </c>
      <c r="U201" s="425">
        <f t="shared" si="64"/>
        <v>0</v>
      </c>
      <c r="V201" s="326">
        <f t="shared" si="65"/>
        <v>31.273195648653378</v>
      </c>
      <c r="W201" s="326">
        <f t="shared" si="66"/>
        <v>8.6043976114511338</v>
      </c>
      <c r="X201" s="422">
        <f t="shared" si="67"/>
        <v>265.70299999999997</v>
      </c>
      <c r="Y201" s="425">
        <f t="shared" si="68"/>
        <v>2286.2142585554002</v>
      </c>
    </row>
    <row r="202" spans="1:25" x14ac:dyDescent="0.25">
      <c r="A202" s="211">
        <f>'02-2022'!A208</f>
        <v>44601.208333332856</v>
      </c>
      <c r="B202" s="297">
        <v>379.61700000000002</v>
      </c>
      <c r="C202" s="297">
        <v>16969.138659</v>
      </c>
      <c r="D202" s="365">
        <v>0</v>
      </c>
      <c r="E202" s="366">
        <v>0</v>
      </c>
      <c r="F202" s="251">
        <f t="shared" si="56"/>
        <v>379.61700000000002</v>
      </c>
      <c r="G202" s="251">
        <f t="shared" si="57"/>
        <v>16969.138659</v>
      </c>
      <c r="H202" s="227">
        <f>'02-2022'!P208</f>
        <v>0</v>
      </c>
      <c r="I202" s="330">
        <f t="shared" si="58"/>
        <v>379.61700000000002</v>
      </c>
      <c r="J202" s="326">
        <f t="shared" si="59"/>
        <v>44.700681631749895</v>
      </c>
      <c r="K202" s="364">
        <v>4.45</v>
      </c>
      <c r="L202" s="331">
        <f t="shared" si="60"/>
        <v>54.38</v>
      </c>
      <c r="M202" s="326">
        <f t="shared" si="69"/>
        <v>67.578512056444737</v>
      </c>
      <c r="N202" s="326">
        <f t="shared" si="70"/>
        <v>0</v>
      </c>
      <c r="O202" s="326">
        <f t="shared" si="71"/>
        <v>24.246213870338199</v>
      </c>
      <c r="P202" s="326">
        <f t="shared" si="72"/>
        <v>31.273195648653378</v>
      </c>
      <c r="Q202" s="326">
        <f t="shared" si="73"/>
        <v>29.804407428063289</v>
      </c>
      <c r="R202" s="326">
        <f t="shared" si="61"/>
        <v>67.578512056444737</v>
      </c>
      <c r="S202" s="326">
        <f t="shared" si="62"/>
        <v>0</v>
      </c>
      <c r="T202" s="422">
        <f t="shared" si="63"/>
        <v>100</v>
      </c>
      <c r="U202" s="425">
        <f t="shared" si="64"/>
        <v>0</v>
      </c>
      <c r="V202" s="326">
        <f t="shared" si="65"/>
        <v>31.273195648653378</v>
      </c>
      <c r="W202" s="326">
        <f t="shared" si="66"/>
        <v>13.427485983096517</v>
      </c>
      <c r="X202" s="422">
        <f t="shared" si="67"/>
        <v>279.61700000000002</v>
      </c>
      <c r="Y202" s="425">
        <f t="shared" si="68"/>
        <v>3754.5533481354992</v>
      </c>
    </row>
    <row r="203" spans="1:25" x14ac:dyDescent="0.25">
      <c r="A203" s="211">
        <f>'02-2022'!A209</f>
        <v>44601.24999999952</v>
      </c>
      <c r="B203" s="297">
        <v>409.70100000000002</v>
      </c>
      <c r="C203" s="297">
        <v>19415.392108</v>
      </c>
      <c r="D203" s="365">
        <v>0</v>
      </c>
      <c r="E203" s="366">
        <v>0</v>
      </c>
      <c r="F203" s="251">
        <f t="shared" si="56"/>
        <v>409.70100000000002</v>
      </c>
      <c r="G203" s="251">
        <f t="shared" si="57"/>
        <v>19415.392108</v>
      </c>
      <c r="H203" s="227">
        <f>'02-2022'!P209</f>
        <v>0</v>
      </c>
      <c r="I203" s="330">
        <f t="shared" si="58"/>
        <v>409.70100000000002</v>
      </c>
      <c r="J203" s="326">
        <f t="shared" si="59"/>
        <v>47.389174319808831</v>
      </c>
      <c r="K203" s="364">
        <v>4.45</v>
      </c>
      <c r="L203" s="331">
        <f t="shared" si="60"/>
        <v>54.38</v>
      </c>
      <c r="M203" s="326">
        <f t="shared" si="69"/>
        <v>67.578512056444737</v>
      </c>
      <c r="N203" s="326">
        <f t="shared" si="70"/>
        <v>0</v>
      </c>
      <c r="O203" s="326">
        <f t="shared" si="71"/>
        <v>24.246213870338199</v>
      </c>
      <c r="P203" s="326">
        <f t="shared" si="72"/>
        <v>31.273195648653378</v>
      </c>
      <c r="Q203" s="326">
        <f t="shared" si="73"/>
        <v>29.804407428063289</v>
      </c>
      <c r="R203" s="326">
        <f t="shared" si="61"/>
        <v>67.578512056444737</v>
      </c>
      <c r="S203" s="326">
        <f t="shared" si="62"/>
        <v>0</v>
      </c>
      <c r="T203" s="422">
        <f t="shared" si="63"/>
        <v>100</v>
      </c>
      <c r="U203" s="425">
        <f t="shared" si="64"/>
        <v>0</v>
      </c>
      <c r="V203" s="326">
        <f t="shared" si="65"/>
        <v>31.273195648653378</v>
      </c>
      <c r="W203" s="326">
        <f t="shared" si="66"/>
        <v>16.115978671155453</v>
      </c>
      <c r="X203" s="422">
        <f t="shared" si="67"/>
        <v>309.70100000000002</v>
      </c>
      <c r="Y203" s="425">
        <f t="shared" si="68"/>
        <v>4991.1347104355154</v>
      </c>
    </row>
    <row r="204" spans="1:25" x14ac:dyDescent="0.25">
      <c r="A204" s="211">
        <f>'02-2022'!A210</f>
        <v>44601.291666666184</v>
      </c>
      <c r="B204" s="297">
        <v>435.96900000000005</v>
      </c>
      <c r="C204" s="297">
        <v>27751.201529000002</v>
      </c>
      <c r="D204" s="365">
        <v>0</v>
      </c>
      <c r="E204" s="366">
        <v>0</v>
      </c>
      <c r="F204" s="251">
        <f t="shared" si="56"/>
        <v>435.96900000000005</v>
      </c>
      <c r="G204" s="251">
        <f t="shared" si="57"/>
        <v>27751.201529000002</v>
      </c>
      <c r="H204" s="227">
        <f>'02-2022'!P210</f>
        <v>0</v>
      </c>
      <c r="I204" s="330">
        <f t="shared" si="58"/>
        <v>435.96900000000005</v>
      </c>
      <c r="J204" s="326">
        <f t="shared" si="59"/>
        <v>63.654070654106135</v>
      </c>
      <c r="K204" s="364">
        <v>4.45</v>
      </c>
      <c r="L204" s="331">
        <f t="shared" si="60"/>
        <v>54.38</v>
      </c>
      <c r="M204" s="326">
        <f t="shared" si="69"/>
        <v>67.578512056444737</v>
      </c>
      <c r="N204" s="326">
        <f t="shared" si="70"/>
        <v>0</v>
      </c>
      <c r="O204" s="326">
        <f t="shared" si="71"/>
        <v>24.246213870338199</v>
      </c>
      <c r="P204" s="326">
        <f t="shared" si="72"/>
        <v>31.273195648653378</v>
      </c>
      <c r="Q204" s="326">
        <f t="shared" si="73"/>
        <v>29.804407428063289</v>
      </c>
      <c r="R204" s="326">
        <f t="shared" si="61"/>
        <v>67.578512056444737</v>
      </c>
      <c r="S204" s="326">
        <f t="shared" si="62"/>
        <v>0</v>
      </c>
      <c r="T204" s="422">
        <f t="shared" si="63"/>
        <v>100</v>
      </c>
      <c r="U204" s="425">
        <f t="shared" si="64"/>
        <v>0</v>
      </c>
      <c r="V204" s="326">
        <f t="shared" si="65"/>
        <v>31.273195648653378</v>
      </c>
      <c r="W204" s="326">
        <f t="shared" si="66"/>
        <v>32.380875005452758</v>
      </c>
      <c r="X204" s="422">
        <f t="shared" si="67"/>
        <v>335.96900000000005</v>
      </c>
      <c r="Y204" s="425">
        <f t="shared" si="68"/>
        <v>10878.970194706959</v>
      </c>
    </row>
    <row r="205" spans="1:25" x14ac:dyDescent="0.25">
      <c r="A205" s="211">
        <f>'02-2022'!A211</f>
        <v>44601.333333332848</v>
      </c>
      <c r="B205" s="297">
        <v>446.42600000000004</v>
      </c>
      <c r="C205" s="297">
        <v>31823.988318000003</v>
      </c>
      <c r="D205" s="365">
        <v>0</v>
      </c>
      <c r="E205" s="366">
        <v>0</v>
      </c>
      <c r="F205" s="251">
        <f t="shared" si="56"/>
        <v>446.42600000000004</v>
      </c>
      <c r="G205" s="251">
        <f t="shared" si="57"/>
        <v>31823.988318000003</v>
      </c>
      <c r="H205" s="227">
        <f>'02-2022'!P211</f>
        <v>0</v>
      </c>
      <c r="I205" s="330">
        <f t="shared" si="58"/>
        <v>446.42600000000004</v>
      </c>
      <c r="J205" s="326">
        <f t="shared" si="59"/>
        <v>71.286144440511976</v>
      </c>
      <c r="K205" s="364">
        <v>4.45</v>
      </c>
      <c r="L205" s="331">
        <f t="shared" si="60"/>
        <v>54.38</v>
      </c>
      <c r="M205" s="326">
        <f t="shared" si="69"/>
        <v>67.578512056444737</v>
      </c>
      <c r="N205" s="326">
        <f t="shared" si="70"/>
        <v>0</v>
      </c>
      <c r="O205" s="326">
        <f t="shared" si="71"/>
        <v>24.246213870338199</v>
      </c>
      <c r="P205" s="326">
        <f t="shared" si="72"/>
        <v>31.273195648653378</v>
      </c>
      <c r="Q205" s="326">
        <f t="shared" si="73"/>
        <v>29.804407428063289</v>
      </c>
      <c r="R205" s="326">
        <f t="shared" si="61"/>
        <v>67.578512056444737</v>
      </c>
      <c r="S205" s="326">
        <f t="shared" si="62"/>
        <v>3.7076323840672387</v>
      </c>
      <c r="T205" s="422">
        <f t="shared" si="63"/>
        <v>100</v>
      </c>
      <c r="U205" s="425">
        <f t="shared" si="64"/>
        <v>370.76323840672387</v>
      </c>
      <c r="V205" s="326">
        <f t="shared" si="65"/>
        <v>31.273195648653378</v>
      </c>
      <c r="W205" s="326">
        <f t="shared" si="66"/>
        <v>40.012948791858598</v>
      </c>
      <c r="X205" s="422">
        <f t="shared" si="67"/>
        <v>346.42600000000004</v>
      </c>
      <c r="Y205" s="425">
        <f t="shared" si="68"/>
        <v>13861.525798168408</v>
      </c>
    </row>
    <row r="206" spans="1:25" x14ac:dyDescent="0.25">
      <c r="A206" s="211">
        <f>'02-2022'!A212</f>
        <v>44601.374999999513</v>
      </c>
      <c r="B206" s="297">
        <v>428.20000000000005</v>
      </c>
      <c r="C206" s="297">
        <v>18624.963435000001</v>
      </c>
      <c r="D206" s="365">
        <v>0</v>
      </c>
      <c r="E206" s="366">
        <v>0</v>
      </c>
      <c r="F206" s="251">
        <f t="shared" si="56"/>
        <v>428.20000000000005</v>
      </c>
      <c r="G206" s="251">
        <f t="shared" si="57"/>
        <v>18624.963435000001</v>
      </c>
      <c r="H206" s="227">
        <f>'02-2022'!P212</f>
        <v>0</v>
      </c>
      <c r="I206" s="330">
        <f t="shared" si="58"/>
        <v>428.20000000000005</v>
      </c>
      <c r="J206" s="326">
        <f t="shared" si="59"/>
        <v>43.495944500233534</v>
      </c>
      <c r="K206" s="364">
        <v>4.45</v>
      </c>
      <c r="L206" s="331">
        <f t="shared" si="60"/>
        <v>54.38</v>
      </c>
      <c r="M206" s="326">
        <f t="shared" si="69"/>
        <v>67.578512056444737</v>
      </c>
      <c r="N206" s="326">
        <f t="shared" si="70"/>
        <v>0</v>
      </c>
      <c r="O206" s="326">
        <f t="shared" si="71"/>
        <v>24.246213870338199</v>
      </c>
      <c r="P206" s="326">
        <f t="shared" si="72"/>
        <v>31.273195648653378</v>
      </c>
      <c r="Q206" s="326">
        <f t="shared" si="73"/>
        <v>29.804407428063289</v>
      </c>
      <c r="R206" s="326">
        <f t="shared" si="61"/>
        <v>67.578512056444737</v>
      </c>
      <c r="S206" s="326">
        <f t="shared" si="62"/>
        <v>0</v>
      </c>
      <c r="T206" s="422">
        <f t="shared" si="63"/>
        <v>100</v>
      </c>
      <c r="U206" s="425">
        <f t="shared" si="64"/>
        <v>0</v>
      </c>
      <c r="V206" s="326">
        <f t="shared" si="65"/>
        <v>31.273195648653378</v>
      </c>
      <c r="W206" s="326">
        <f t="shared" si="66"/>
        <v>12.222748851580157</v>
      </c>
      <c r="X206" s="422">
        <f t="shared" si="67"/>
        <v>328.20000000000005</v>
      </c>
      <c r="Y206" s="425">
        <f t="shared" si="68"/>
        <v>4011.5061730886082</v>
      </c>
    </row>
    <row r="207" spans="1:25" x14ac:dyDescent="0.25">
      <c r="A207" s="211">
        <f>'02-2022'!A213</f>
        <v>44601.416666666177</v>
      </c>
      <c r="B207" s="297">
        <v>416.14499999999998</v>
      </c>
      <c r="C207" s="297">
        <v>15892.89076</v>
      </c>
      <c r="D207" s="365">
        <v>0</v>
      </c>
      <c r="E207" s="366">
        <v>0</v>
      </c>
      <c r="F207" s="251">
        <f t="shared" si="56"/>
        <v>416.14499999999998</v>
      </c>
      <c r="G207" s="251">
        <f t="shared" si="57"/>
        <v>15892.89076</v>
      </c>
      <c r="H207" s="227">
        <f>'02-2022'!P213</f>
        <v>0</v>
      </c>
      <c r="I207" s="330">
        <f t="shared" si="58"/>
        <v>416.14499999999998</v>
      </c>
      <c r="J207" s="326">
        <f t="shared" si="59"/>
        <v>38.190752646313186</v>
      </c>
      <c r="K207" s="364">
        <v>4.45</v>
      </c>
      <c r="L207" s="331">
        <f t="shared" si="60"/>
        <v>54.38</v>
      </c>
      <c r="M207" s="326">
        <f t="shared" si="69"/>
        <v>67.578512056444737</v>
      </c>
      <c r="N207" s="326">
        <f t="shared" si="70"/>
        <v>0</v>
      </c>
      <c r="O207" s="326">
        <f t="shared" si="71"/>
        <v>24.246213870338199</v>
      </c>
      <c r="P207" s="326">
        <f t="shared" si="72"/>
        <v>31.273195648653378</v>
      </c>
      <c r="Q207" s="326">
        <f t="shared" si="73"/>
        <v>29.804407428063289</v>
      </c>
      <c r="R207" s="326">
        <f t="shared" si="61"/>
        <v>67.578512056444737</v>
      </c>
      <c r="S207" s="326">
        <f t="shared" si="62"/>
        <v>0</v>
      </c>
      <c r="T207" s="422">
        <f t="shared" si="63"/>
        <v>100</v>
      </c>
      <c r="U207" s="425">
        <f t="shared" si="64"/>
        <v>0</v>
      </c>
      <c r="V207" s="326">
        <f t="shared" si="65"/>
        <v>31.273195648653378</v>
      </c>
      <c r="W207" s="326">
        <f t="shared" si="66"/>
        <v>6.9175569976598084</v>
      </c>
      <c r="X207" s="422">
        <f t="shared" si="67"/>
        <v>316.14499999999998</v>
      </c>
      <c r="Y207" s="425">
        <f t="shared" si="68"/>
        <v>2186.95105702516</v>
      </c>
    </row>
    <row r="208" spans="1:25" x14ac:dyDescent="0.25">
      <c r="A208" s="211">
        <f>'02-2022'!A214</f>
        <v>44601.458333332841</v>
      </c>
      <c r="B208" s="297">
        <v>517.95000000000005</v>
      </c>
      <c r="C208" s="297">
        <v>20443.486499999999</v>
      </c>
      <c r="D208" s="365">
        <v>170.20099999999999</v>
      </c>
      <c r="E208" s="366">
        <v>6717.8339999999998</v>
      </c>
      <c r="F208" s="251">
        <f t="shared" si="56"/>
        <v>347.74900000000002</v>
      </c>
      <c r="G208" s="251">
        <f t="shared" si="57"/>
        <v>13725.6525</v>
      </c>
      <c r="H208" s="227">
        <f>'02-2022'!P214</f>
        <v>0</v>
      </c>
      <c r="I208" s="330">
        <f t="shared" si="58"/>
        <v>347.74900000000002</v>
      </c>
      <c r="J208" s="326">
        <f t="shared" si="59"/>
        <v>39.46999847591222</v>
      </c>
      <c r="K208" s="364">
        <v>4.45</v>
      </c>
      <c r="L208" s="331">
        <f t="shared" si="60"/>
        <v>54.38</v>
      </c>
      <c r="M208" s="326">
        <f t="shared" si="69"/>
        <v>67.578512056444737</v>
      </c>
      <c r="N208" s="326">
        <f t="shared" si="70"/>
        <v>0</v>
      </c>
      <c r="O208" s="326">
        <f t="shared" si="71"/>
        <v>24.246213870338199</v>
      </c>
      <c r="P208" s="326">
        <f t="shared" si="72"/>
        <v>31.273195648653378</v>
      </c>
      <c r="Q208" s="326">
        <f t="shared" si="73"/>
        <v>29.804407428063289</v>
      </c>
      <c r="R208" s="326">
        <f t="shared" si="61"/>
        <v>67.578512056444737</v>
      </c>
      <c r="S208" s="326">
        <f t="shared" si="62"/>
        <v>0</v>
      </c>
      <c r="T208" s="422">
        <f t="shared" si="63"/>
        <v>100</v>
      </c>
      <c r="U208" s="425">
        <f t="shared" si="64"/>
        <v>0</v>
      </c>
      <c r="V208" s="326">
        <f t="shared" si="65"/>
        <v>31.273195648653378</v>
      </c>
      <c r="W208" s="326">
        <f t="shared" si="66"/>
        <v>8.1968028272588427</v>
      </c>
      <c r="X208" s="422">
        <f t="shared" si="67"/>
        <v>247.74900000000002</v>
      </c>
      <c r="Y208" s="425">
        <f t="shared" si="68"/>
        <v>2030.7497036505513</v>
      </c>
    </row>
    <row r="209" spans="1:25" x14ac:dyDescent="0.25">
      <c r="A209" s="211">
        <f>'02-2022'!A215</f>
        <v>44601.499999999505</v>
      </c>
      <c r="B209" s="297">
        <v>490.95</v>
      </c>
      <c r="C209" s="297">
        <v>19284.516</v>
      </c>
      <c r="D209" s="365">
        <v>202.79599999999999</v>
      </c>
      <c r="E209" s="366">
        <v>7965.8270000000002</v>
      </c>
      <c r="F209" s="251">
        <f t="shared" si="56"/>
        <v>288.154</v>
      </c>
      <c r="G209" s="251">
        <f t="shared" si="57"/>
        <v>11318.688999999998</v>
      </c>
      <c r="H209" s="227">
        <f>'02-2022'!P215</f>
        <v>0</v>
      </c>
      <c r="I209" s="330">
        <f t="shared" si="58"/>
        <v>288.154</v>
      </c>
      <c r="J209" s="326">
        <f t="shared" si="59"/>
        <v>39.279999583556013</v>
      </c>
      <c r="K209" s="364">
        <v>4.45</v>
      </c>
      <c r="L209" s="331">
        <f t="shared" si="60"/>
        <v>54.38</v>
      </c>
      <c r="M209" s="326">
        <f t="shared" si="69"/>
        <v>67.578512056444737</v>
      </c>
      <c r="N209" s="326">
        <f t="shared" si="70"/>
        <v>0</v>
      </c>
      <c r="O209" s="326">
        <f t="shared" si="71"/>
        <v>24.246213870338199</v>
      </c>
      <c r="P209" s="326">
        <f t="shared" si="72"/>
        <v>31.273195648653378</v>
      </c>
      <c r="Q209" s="326">
        <f t="shared" si="73"/>
        <v>29.804407428063289</v>
      </c>
      <c r="R209" s="326">
        <f t="shared" si="61"/>
        <v>67.578512056444737</v>
      </c>
      <c r="S209" s="326">
        <f t="shared" si="62"/>
        <v>0</v>
      </c>
      <c r="T209" s="422">
        <f t="shared" si="63"/>
        <v>100</v>
      </c>
      <c r="U209" s="425">
        <f t="shared" si="64"/>
        <v>0</v>
      </c>
      <c r="V209" s="326">
        <f t="shared" si="65"/>
        <v>31.273195648653378</v>
      </c>
      <c r="W209" s="326">
        <f t="shared" si="66"/>
        <v>8.006803934902635</v>
      </c>
      <c r="X209" s="422">
        <f t="shared" si="67"/>
        <v>188.154</v>
      </c>
      <c r="Y209" s="425">
        <f t="shared" si="68"/>
        <v>1506.5121875676703</v>
      </c>
    </row>
    <row r="210" spans="1:25" x14ac:dyDescent="0.25">
      <c r="A210" s="211">
        <f>'02-2022'!A216</f>
        <v>44601.541666666169</v>
      </c>
      <c r="B210" s="297">
        <v>487.65</v>
      </c>
      <c r="C210" s="297">
        <v>18335.64</v>
      </c>
      <c r="D210" s="365">
        <v>238.88399999999999</v>
      </c>
      <c r="E210" s="366">
        <v>8982.0380000000005</v>
      </c>
      <c r="F210" s="251">
        <f t="shared" si="56"/>
        <v>248.76599999999999</v>
      </c>
      <c r="G210" s="251">
        <f t="shared" si="57"/>
        <v>9353.601999999999</v>
      </c>
      <c r="H210" s="227">
        <f>'02-2022'!P216</f>
        <v>0</v>
      </c>
      <c r="I210" s="330">
        <f t="shared" si="58"/>
        <v>248.76599999999999</v>
      </c>
      <c r="J210" s="326">
        <f t="shared" si="59"/>
        <v>37.600001607936775</v>
      </c>
      <c r="K210" s="364">
        <v>4.45</v>
      </c>
      <c r="L210" s="331">
        <f t="shared" si="60"/>
        <v>54.38</v>
      </c>
      <c r="M210" s="326">
        <f t="shared" si="69"/>
        <v>67.578512056444737</v>
      </c>
      <c r="N210" s="326">
        <f t="shared" si="70"/>
        <v>0</v>
      </c>
      <c r="O210" s="326">
        <f t="shared" si="71"/>
        <v>24.246213870338199</v>
      </c>
      <c r="P210" s="326">
        <f t="shared" si="72"/>
        <v>31.273195648653378</v>
      </c>
      <c r="Q210" s="326">
        <f t="shared" si="73"/>
        <v>29.804407428063289</v>
      </c>
      <c r="R210" s="326">
        <f t="shared" si="61"/>
        <v>67.578512056444737</v>
      </c>
      <c r="S210" s="326">
        <f t="shared" si="62"/>
        <v>0</v>
      </c>
      <c r="T210" s="422">
        <f t="shared" si="63"/>
        <v>100</v>
      </c>
      <c r="U210" s="425">
        <f t="shared" si="64"/>
        <v>0</v>
      </c>
      <c r="V210" s="326">
        <f t="shared" si="65"/>
        <v>31.273195648653378</v>
      </c>
      <c r="W210" s="326">
        <f t="shared" si="66"/>
        <v>6.3268059592833978</v>
      </c>
      <c r="X210" s="422">
        <f t="shared" si="67"/>
        <v>148.76599999999999</v>
      </c>
      <c r="Y210" s="425">
        <f t="shared" si="68"/>
        <v>941.21361533875393</v>
      </c>
    </row>
    <row r="211" spans="1:25" x14ac:dyDescent="0.25">
      <c r="A211" s="211">
        <f>'02-2022'!A217</f>
        <v>44601.583333332834</v>
      </c>
      <c r="B211" s="297">
        <v>488.55</v>
      </c>
      <c r="C211" s="297">
        <v>17807.647499999999</v>
      </c>
      <c r="D211" s="365">
        <v>264.76299999999998</v>
      </c>
      <c r="E211" s="366">
        <v>9650.6119999999992</v>
      </c>
      <c r="F211" s="251">
        <f t="shared" si="56"/>
        <v>223.78700000000003</v>
      </c>
      <c r="G211" s="251">
        <f t="shared" si="57"/>
        <v>8157.0355</v>
      </c>
      <c r="H211" s="227">
        <f>'02-2022'!P217</f>
        <v>0</v>
      </c>
      <c r="I211" s="330">
        <f t="shared" si="58"/>
        <v>223.78700000000003</v>
      </c>
      <c r="J211" s="326">
        <f t="shared" si="59"/>
        <v>36.449997095452368</v>
      </c>
      <c r="K211" s="364">
        <v>4.45</v>
      </c>
      <c r="L211" s="331">
        <f t="shared" si="60"/>
        <v>54.38</v>
      </c>
      <c r="M211" s="326">
        <f t="shared" si="69"/>
        <v>67.578512056444737</v>
      </c>
      <c r="N211" s="326">
        <f t="shared" si="70"/>
        <v>0</v>
      </c>
      <c r="O211" s="326">
        <f t="shared" si="71"/>
        <v>24.246213870338199</v>
      </c>
      <c r="P211" s="326">
        <f t="shared" si="72"/>
        <v>31.273195648653378</v>
      </c>
      <c r="Q211" s="326">
        <f t="shared" si="73"/>
        <v>29.804407428063289</v>
      </c>
      <c r="R211" s="326">
        <f t="shared" si="61"/>
        <v>67.578512056444737</v>
      </c>
      <c r="S211" s="326">
        <f t="shared" si="62"/>
        <v>0</v>
      </c>
      <c r="T211" s="422">
        <f t="shared" si="63"/>
        <v>100</v>
      </c>
      <c r="U211" s="425">
        <f t="shared" si="64"/>
        <v>0</v>
      </c>
      <c r="V211" s="326">
        <f t="shared" si="65"/>
        <v>31.273195648653378</v>
      </c>
      <c r="W211" s="326">
        <f t="shared" si="66"/>
        <v>5.17680144679899</v>
      </c>
      <c r="X211" s="422">
        <f t="shared" si="67"/>
        <v>123.78700000000003</v>
      </c>
      <c r="Y211" s="425">
        <f t="shared" si="68"/>
        <v>640.82072069490675</v>
      </c>
    </row>
    <row r="212" spans="1:25" x14ac:dyDescent="0.25">
      <c r="A212" s="211">
        <f>'02-2022'!A218</f>
        <v>44601.624999999498</v>
      </c>
      <c r="B212" s="297">
        <v>480.55</v>
      </c>
      <c r="C212" s="297">
        <v>16795.2225</v>
      </c>
      <c r="D212" s="365">
        <v>276.52300000000002</v>
      </c>
      <c r="E212" s="366">
        <v>9664.4789999999994</v>
      </c>
      <c r="F212" s="251">
        <f t="shared" si="56"/>
        <v>204.02699999999999</v>
      </c>
      <c r="G212" s="251">
        <f t="shared" si="57"/>
        <v>7130.7435000000005</v>
      </c>
      <c r="H212" s="227">
        <f>'02-2022'!P218</f>
        <v>0</v>
      </c>
      <c r="I212" s="330">
        <f t="shared" si="58"/>
        <v>204.02699999999999</v>
      </c>
      <c r="J212" s="326">
        <f t="shared" si="59"/>
        <v>34.949999264803189</v>
      </c>
      <c r="K212" s="364">
        <v>4.45</v>
      </c>
      <c r="L212" s="331">
        <f t="shared" si="60"/>
        <v>54.38</v>
      </c>
      <c r="M212" s="326">
        <f t="shared" si="69"/>
        <v>67.578512056444737</v>
      </c>
      <c r="N212" s="326">
        <f t="shared" si="70"/>
        <v>0</v>
      </c>
      <c r="O212" s="326">
        <f t="shared" si="71"/>
        <v>24.246213870338199</v>
      </c>
      <c r="P212" s="326">
        <f t="shared" si="72"/>
        <v>31.273195648653378</v>
      </c>
      <c r="Q212" s="326">
        <f t="shared" si="73"/>
        <v>29.804407428063289</v>
      </c>
      <c r="R212" s="326">
        <f t="shared" si="61"/>
        <v>67.578512056444737</v>
      </c>
      <c r="S212" s="326">
        <f t="shared" si="62"/>
        <v>0</v>
      </c>
      <c r="T212" s="422">
        <f t="shared" si="63"/>
        <v>100</v>
      </c>
      <c r="U212" s="425">
        <f t="shared" si="64"/>
        <v>0</v>
      </c>
      <c r="V212" s="326">
        <f t="shared" si="65"/>
        <v>31.273195648653378</v>
      </c>
      <c r="W212" s="326">
        <f t="shared" si="66"/>
        <v>3.6768036161498117</v>
      </c>
      <c r="X212" s="422">
        <f t="shared" si="67"/>
        <v>104.02699999999999</v>
      </c>
      <c r="Y212" s="425">
        <f t="shared" si="68"/>
        <v>382.48684977721643</v>
      </c>
    </row>
    <row r="213" spans="1:25" x14ac:dyDescent="0.25">
      <c r="A213" s="211">
        <f>'02-2022'!A219</f>
        <v>44601.666666666162</v>
      </c>
      <c r="B213" s="297">
        <v>415.65</v>
      </c>
      <c r="C213" s="297">
        <v>14684.914500000001</v>
      </c>
      <c r="D213" s="365">
        <v>240.304</v>
      </c>
      <c r="E213" s="366">
        <v>8489.9410000000007</v>
      </c>
      <c r="F213" s="251">
        <f t="shared" si="56"/>
        <v>175.34599999999998</v>
      </c>
      <c r="G213" s="251">
        <f t="shared" si="57"/>
        <v>6194.9735000000001</v>
      </c>
      <c r="H213" s="227">
        <f>'02-2022'!P219</f>
        <v>0</v>
      </c>
      <c r="I213" s="330">
        <f t="shared" si="58"/>
        <v>175.34599999999998</v>
      </c>
      <c r="J213" s="326">
        <f t="shared" si="59"/>
        <v>35.329996121953172</v>
      </c>
      <c r="K213" s="364">
        <v>4.45</v>
      </c>
      <c r="L213" s="331">
        <f t="shared" si="60"/>
        <v>54.38</v>
      </c>
      <c r="M213" s="326">
        <f t="shared" si="69"/>
        <v>67.578512056444737</v>
      </c>
      <c r="N213" s="326">
        <f t="shared" si="70"/>
        <v>0</v>
      </c>
      <c r="O213" s="326">
        <f t="shared" si="71"/>
        <v>24.246213870338199</v>
      </c>
      <c r="P213" s="326">
        <f t="shared" si="72"/>
        <v>31.273195648653378</v>
      </c>
      <c r="Q213" s="326">
        <f t="shared" si="73"/>
        <v>29.804407428063289</v>
      </c>
      <c r="R213" s="326">
        <f t="shared" si="61"/>
        <v>67.578512056444737</v>
      </c>
      <c r="S213" s="326">
        <f t="shared" si="62"/>
        <v>0</v>
      </c>
      <c r="T213" s="422">
        <f t="shared" si="63"/>
        <v>100</v>
      </c>
      <c r="U213" s="425">
        <f t="shared" si="64"/>
        <v>0</v>
      </c>
      <c r="V213" s="326">
        <f t="shared" si="65"/>
        <v>31.273195648653378</v>
      </c>
      <c r="W213" s="326">
        <f t="shared" si="66"/>
        <v>4.0568004732997949</v>
      </c>
      <c r="X213" s="422">
        <f t="shared" si="67"/>
        <v>75.345999999999975</v>
      </c>
      <c r="Y213" s="425">
        <f t="shared" si="68"/>
        <v>305.66368846124624</v>
      </c>
    </row>
    <row r="214" spans="1:25" x14ac:dyDescent="0.25">
      <c r="A214" s="211">
        <f>'02-2022'!A220</f>
        <v>44601.708333332826</v>
      </c>
      <c r="B214" s="297">
        <v>446.95</v>
      </c>
      <c r="C214" s="297">
        <v>17212.0445</v>
      </c>
      <c r="D214" s="365">
        <v>273.99200000000002</v>
      </c>
      <c r="E214" s="366">
        <v>10551.432000000001</v>
      </c>
      <c r="F214" s="251">
        <f t="shared" si="56"/>
        <v>172.95799999999997</v>
      </c>
      <c r="G214" s="251">
        <f t="shared" si="57"/>
        <v>6660.6124999999993</v>
      </c>
      <c r="H214" s="227">
        <f>'02-2022'!P220</f>
        <v>0</v>
      </c>
      <c r="I214" s="330">
        <f t="shared" si="58"/>
        <v>172.95799999999997</v>
      </c>
      <c r="J214" s="326">
        <f t="shared" si="59"/>
        <v>38.509999537459962</v>
      </c>
      <c r="K214" s="364">
        <v>4.45</v>
      </c>
      <c r="L214" s="331">
        <f t="shared" si="60"/>
        <v>54.38</v>
      </c>
      <c r="M214" s="326">
        <f t="shared" si="69"/>
        <v>67.578512056444737</v>
      </c>
      <c r="N214" s="326">
        <f t="shared" si="70"/>
        <v>0</v>
      </c>
      <c r="O214" s="326">
        <f t="shared" si="71"/>
        <v>24.246213870338199</v>
      </c>
      <c r="P214" s="326">
        <f t="shared" si="72"/>
        <v>31.273195648653378</v>
      </c>
      <c r="Q214" s="326">
        <f t="shared" si="73"/>
        <v>29.804407428063289</v>
      </c>
      <c r="R214" s="326">
        <f t="shared" si="61"/>
        <v>67.578512056444737</v>
      </c>
      <c r="S214" s="326">
        <f t="shared" si="62"/>
        <v>0</v>
      </c>
      <c r="T214" s="422">
        <f t="shared" si="63"/>
        <v>100</v>
      </c>
      <c r="U214" s="425">
        <f t="shared" si="64"/>
        <v>0</v>
      </c>
      <c r="V214" s="326">
        <f t="shared" si="65"/>
        <v>31.273195648653378</v>
      </c>
      <c r="W214" s="326">
        <f t="shared" si="66"/>
        <v>7.236803888806584</v>
      </c>
      <c r="X214" s="422">
        <f t="shared" si="67"/>
        <v>72.95799999999997</v>
      </c>
      <c r="Y214" s="425">
        <f t="shared" si="68"/>
        <v>527.9827381195505</v>
      </c>
    </row>
    <row r="215" spans="1:25" x14ac:dyDescent="0.25">
      <c r="A215" s="211">
        <f>'02-2022'!A221</f>
        <v>44601.749999999491</v>
      </c>
      <c r="B215" s="297">
        <v>345.45</v>
      </c>
      <c r="C215" s="297">
        <v>14909.621999999999</v>
      </c>
      <c r="D215" s="365">
        <v>165.166</v>
      </c>
      <c r="E215" s="366">
        <v>7128.5649999999996</v>
      </c>
      <c r="F215" s="251">
        <f t="shared" si="56"/>
        <v>180.28399999999999</v>
      </c>
      <c r="G215" s="251">
        <f t="shared" si="57"/>
        <v>7781.0569999999998</v>
      </c>
      <c r="H215" s="227">
        <f>'02-2022'!P221</f>
        <v>0</v>
      </c>
      <c r="I215" s="330">
        <f t="shared" si="58"/>
        <v>180.28399999999999</v>
      </c>
      <c r="J215" s="326">
        <f t="shared" si="59"/>
        <v>43.159997559406271</v>
      </c>
      <c r="K215" s="364">
        <v>4.45</v>
      </c>
      <c r="L215" s="331">
        <f t="shared" si="60"/>
        <v>54.38</v>
      </c>
      <c r="M215" s="326">
        <f t="shared" si="69"/>
        <v>67.578512056444737</v>
      </c>
      <c r="N215" s="326">
        <f t="shared" si="70"/>
        <v>0</v>
      </c>
      <c r="O215" s="326">
        <f t="shared" si="71"/>
        <v>24.246213870338199</v>
      </c>
      <c r="P215" s="326">
        <f t="shared" si="72"/>
        <v>31.273195648653378</v>
      </c>
      <c r="Q215" s="326">
        <f t="shared" si="73"/>
        <v>29.804407428063289</v>
      </c>
      <c r="R215" s="326">
        <f t="shared" si="61"/>
        <v>67.578512056444737</v>
      </c>
      <c r="S215" s="326">
        <f t="shared" si="62"/>
        <v>0</v>
      </c>
      <c r="T215" s="422">
        <f t="shared" si="63"/>
        <v>100</v>
      </c>
      <c r="U215" s="425">
        <f t="shared" si="64"/>
        <v>0</v>
      </c>
      <c r="V215" s="326">
        <f t="shared" si="65"/>
        <v>31.273195648653378</v>
      </c>
      <c r="W215" s="326">
        <f t="shared" si="66"/>
        <v>11.886801910752894</v>
      </c>
      <c r="X215" s="422">
        <f t="shared" si="67"/>
        <v>80.283999999999992</v>
      </c>
      <c r="Y215" s="425">
        <f t="shared" si="68"/>
        <v>954.32000460288521</v>
      </c>
    </row>
    <row r="216" spans="1:25" x14ac:dyDescent="0.25">
      <c r="A216" s="211">
        <f>'02-2022'!A222</f>
        <v>44601.791666666155</v>
      </c>
      <c r="B216" s="297">
        <v>246.35</v>
      </c>
      <c r="C216" s="297">
        <v>11726.26</v>
      </c>
      <c r="D216" s="365">
        <v>0</v>
      </c>
      <c r="E216" s="366">
        <v>0</v>
      </c>
      <c r="F216" s="251">
        <f t="shared" si="56"/>
        <v>246.35</v>
      </c>
      <c r="G216" s="251">
        <f t="shared" si="57"/>
        <v>11726.26</v>
      </c>
      <c r="H216" s="227">
        <f>'02-2022'!P222</f>
        <v>0</v>
      </c>
      <c r="I216" s="330">
        <f t="shared" si="58"/>
        <v>246.35</v>
      </c>
      <c r="J216" s="326">
        <f t="shared" si="59"/>
        <v>47.6</v>
      </c>
      <c r="K216" s="364">
        <v>4.45</v>
      </c>
      <c r="L216" s="331">
        <f t="shared" si="60"/>
        <v>54.38</v>
      </c>
      <c r="M216" s="326">
        <f t="shared" si="69"/>
        <v>67.578512056444737</v>
      </c>
      <c r="N216" s="326">
        <f t="shared" si="70"/>
        <v>0</v>
      </c>
      <c r="O216" s="326">
        <f t="shared" si="71"/>
        <v>24.246213870338199</v>
      </c>
      <c r="P216" s="326">
        <f t="shared" si="72"/>
        <v>31.273195648653378</v>
      </c>
      <c r="Q216" s="326">
        <f t="shared" si="73"/>
        <v>29.804407428063289</v>
      </c>
      <c r="R216" s="326">
        <f t="shared" si="61"/>
        <v>67.578512056444737</v>
      </c>
      <c r="S216" s="326">
        <f t="shared" si="62"/>
        <v>0</v>
      </c>
      <c r="T216" s="422">
        <f t="shared" si="63"/>
        <v>100</v>
      </c>
      <c r="U216" s="425">
        <f t="shared" si="64"/>
        <v>0</v>
      </c>
      <c r="V216" s="326">
        <f t="shared" si="65"/>
        <v>31.273195648653378</v>
      </c>
      <c r="W216" s="326">
        <f t="shared" si="66"/>
        <v>16.326804351346624</v>
      </c>
      <c r="X216" s="422">
        <f t="shared" si="67"/>
        <v>146.35</v>
      </c>
      <c r="Y216" s="425">
        <f t="shared" si="68"/>
        <v>2389.4278168195783</v>
      </c>
    </row>
    <row r="217" spans="1:25" x14ac:dyDescent="0.25">
      <c r="A217" s="211">
        <f>'02-2022'!A223</f>
        <v>44601.833333332819</v>
      </c>
      <c r="B217" s="297">
        <v>281.97399999999999</v>
      </c>
      <c r="C217" s="297">
        <v>12394.145627999998</v>
      </c>
      <c r="D217" s="365">
        <v>0</v>
      </c>
      <c r="E217" s="366">
        <v>0</v>
      </c>
      <c r="F217" s="251">
        <f t="shared" si="56"/>
        <v>281.97399999999999</v>
      </c>
      <c r="G217" s="251">
        <f t="shared" si="57"/>
        <v>12394.145627999998</v>
      </c>
      <c r="H217" s="227">
        <f>'02-2022'!P223</f>
        <v>0</v>
      </c>
      <c r="I217" s="330">
        <f t="shared" si="58"/>
        <v>281.97399999999999</v>
      </c>
      <c r="J217" s="326">
        <f t="shared" si="59"/>
        <v>43.954923602885366</v>
      </c>
      <c r="K217" s="364">
        <v>4.45</v>
      </c>
      <c r="L217" s="331">
        <f t="shared" si="60"/>
        <v>54.38</v>
      </c>
      <c r="M217" s="326">
        <f t="shared" si="69"/>
        <v>67.578512056444737</v>
      </c>
      <c r="N217" s="326">
        <f t="shared" si="70"/>
        <v>0</v>
      </c>
      <c r="O217" s="326">
        <f t="shared" si="71"/>
        <v>24.246213870338199</v>
      </c>
      <c r="P217" s="326">
        <f t="shared" si="72"/>
        <v>31.273195648653378</v>
      </c>
      <c r="Q217" s="326">
        <f t="shared" si="73"/>
        <v>29.804407428063289</v>
      </c>
      <c r="R217" s="326">
        <f t="shared" si="61"/>
        <v>67.578512056444737</v>
      </c>
      <c r="S217" s="326">
        <f t="shared" si="62"/>
        <v>0</v>
      </c>
      <c r="T217" s="422">
        <f t="shared" si="63"/>
        <v>100</v>
      </c>
      <c r="U217" s="425">
        <f t="shared" si="64"/>
        <v>0</v>
      </c>
      <c r="V217" s="326">
        <f t="shared" si="65"/>
        <v>31.273195648653378</v>
      </c>
      <c r="W217" s="326">
        <f t="shared" si="66"/>
        <v>12.681727954231988</v>
      </c>
      <c r="X217" s="422">
        <f t="shared" si="67"/>
        <v>181.97399999999999</v>
      </c>
      <c r="Y217" s="425">
        <f t="shared" si="68"/>
        <v>2307.7447627434117</v>
      </c>
    </row>
    <row r="218" spans="1:25" x14ac:dyDescent="0.25">
      <c r="A218" s="211">
        <f>'02-2022'!A224</f>
        <v>44601.874999999483</v>
      </c>
      <c r="B218" s="297">
        <v>326.95</v>
      </c>
      <c r="C218" s="297">
        <v>14039.233</v>
      </c>
      <c r="D218" s="365">
        <v>40.884999999999998</v>
      </c>
      <c r="E218" s="366">
        <v>1755.6020000000001</v>
      </c>
      <c r="F218" s="251">
        <f t="shared" si="56"/>
        <v>286.065</v>
      </c>
      <c r="G218" s="251">
        <f t="shared" si="57"/>
        <v>12283.630999999999</v>
      </c>
      <c r="H218" s="227">
        <f>'02-2022'!P224</f>
        <v>0</v>
      </c>
      <c r="I218" s="330">
        <f t="shared" si="58"/>
        <v>286.065</v>
      </c>
      <c r="J218" s="326">
        <f t="shared" si="59"/>
        <v>42.939999650429094</v>
      </c>
      <c r="K218" s="364">
        <v>4.45</v>
      </c>
      <c r="L218" s="331">
        <f t="shared" si="60"/>
        <v>54.38</v>
      </c>
      <c r="M218" s="326">
        <f t="shared" si="69"/>
        <v>67.578512056444737</v>
      </c>
      <c r="N218" s="326">
        <f t="shared" si="70"/>
        <v>0</v>
      </c>
      <c r="O218" s="326">
        <f t="shared" si="71"/>
        <v>24.246213870338199</v>
      </c>
      <c r="P218" s="326">
        <f t="shared" si="72"/>
        <v>31.273195648653378</v>
      </c>
      <c r="Q218" s="326">
        <f t="shared" si="73"/>
        <v>29.804407428063289</v>
      </c>
      <c r="R218" s="326">
        <f t="shared" si="61"/>
        <v>67.578512056444737</v>
      </c>
      <c r="S218" s="326">
        <f t="shared" si="62"/>
        <v>0</v>
      </c>
      <c r="T218" s="422">
        <f t="shared" si="63"/>
        <v>100</v>
      </c>
      <c r="U218" s="425">
        <f t="shared" si="64"/>
        <v>0</v>
      </c>
      <c r="V218" s="326">
        <f t="shared" si="65"/>
        <v>31.273195648653378</v>
      </c>
      <c r="W218" s="326">
        <f t="shared" si="66"/>
        <v>11.666804001775716</v>
      </c>
      <c r="X218" s="422">
        <f t="shared" si="67"/>
        <v>186.065</v>
      </c>
      <c r="Y218" s="425">
        <f t="shared" si="68"/>
        <v>2170.7838865903987</v>
      </c>
    </row>
    <row r="219" spans="1:25" x14ac:dyDescent="0.25">
      <c r="A219" s="211">
        <f>'02-2022'!A225</f>
        <v>44601.916666666148</v>
      </c>
      <c r="B219" s="297">
        <v>390.45</v>
      </c>
      <c r="C219" s="297">
        <v>15817.129499999999</v>
      </c>
      <c r="D219" s="365">
        <v>107.35</v>
      </c>
      <c r="E219" s="366">
        <v>4348.7489999999998</v>
      </c>
      <c r="F219" s="251">
        <f t="shared" si="56"/>
        <v>283.10000000000002</v>
      </c>
      <c r="G219" s="251">
        <f t="shared" si="57"/>
        <v>11468.380499999999</v>
      </c>
      <c r="H219" s="227">
        <f>'02-2022'!P225</f>
        <v>0</v>
      </c>
      <c r="I219" s="330">
        <f t="shared" si="58"/>
        <v>283.10000000000002</v>
      </c>
      <c r="J219" s="326">
        <f t="shared" si="59"/>
        <v>40.509998233839625</v>
      </c>
      <c r="K219" s="364">
        <v>4.45</v>
      </c>
      <c r="L219" s="331">
        <f t="shared" si="60"/>
        <v>54.38</v>
      </c>
      <c r="M219" s="326">
        <f t="shared" si="69"/>
        <v>67.578512056444737</v>
      </c>
      <c r="N219" s="326">
        <f t="shared" si="70"/>
        <v>0</v>
      </c>
      <c r="O219" s="326">
        <f t="shared" si="71"/>
        <v>24.246213870338199</v>
      </c>
      <c r="P219" s="326">
        <f t="shared" si="72"/>
        <v>31.273195648653378</v>
      </c>
      <c r="Q219" s="326">
        <f t="shared" si="73"/>
        <v>29.804407428063289</v>
      </c>
      <c r="R219" s="326">
        <f t="shared" si="61"/>
        <v>67.578512056444737</v>
      </c>
      <c r="S219" s="326">
        <f t="shared" si="62"/>
        <v>0</v>
      </c>
      <c r="T219" s="422">
        <f t="shared" si="63"/>
        <v>100</v>
      </c>
      <c r="U219" s="425">
        <f t="shared" si="64"/>
        <v>0</v>
      </c>
      <c r="V219" s="326">
        <f t="shared" si="65"/>
        <v>31.273195648653378</v>
      </c>
      <c r="W219" s="326">
        <f t="shared" si="66"/>
        <v>9.236802585186247</v>
      </c>
      <c r="X219" s="422">
        <f t="shared" si="67"/>
        <v>183.10000000000002</v>
      </c>
      <c r="Y219" s="425">
        <f t="shared" si="68"/>
        <v>1691.2585533476019</v>
      </c>
    </row>
    <row r="220" spans="1:25" x14ac:dyDescent="0.25">
      <c r="A220" s="211">
        <f>'02-2022'!A226</f>
        <v>44601.958333332812</v>
      </c>
      <c r="B220" s="297">
        <v>469.85</v>
      </c>
      <c r="C220" s="297">
        <v>18446.311000000002</v>
      </c>
      <c r="D220" s="365">
        <v>197.34899999999999</v>
      </c>
      <c r="E220" s="366">
        <v>7747.9219999999996</v>
      </c>
      <c r="F220" s="251">
        <f t="shared" si="56"/>
        <v>272.50100000000003</v>
      </c>
      <c r="G220" s="251">
        <f t="shared" si="57"/>
        <v>10698.389000000003</v>
      </c>
      <c r="H220" s="227">
        <f>'02-2022'!P226</f>
        <v>0</v>
      </c>
      <c r="I220" s="330">
        <f t="shared" si="58"/>
        <v>272.50100000000003</v>
      </c>
      <c r="J220" s="326">
        <f t="shared" si="59"/>
        <v>39.25999904587507</v>
      </c>
      <c r="K220" s="364">
        <v>4.45</v>
      </c>
      <c r="L220" s="331">
        <f t="shared" si="60"/>
        <v>54.38</v>
      </c>
      <c r="M220" s="326">
        <f t="shared" si="69"/>
        <v>67.578512056444737</v>
      </c>
      <c r="N220" s="326">
        <f t="shared" si="70"/>
        <v>0</v>
      </c>
      <c r="O220" s="326">
        <f t="shared" si="71"/>
        <v>24.246213870338199</v>
      </c>
      <c r="P220" s="326">
        <f t="shared" si="72"/>
        <v>31.273195648653378</v>
      </c>
      <c r="Q220" s="326">
        <f t="shared" si="73"/>
        <v>29.804407428063289</v>
      </c>
      <c r="R220" s="326">
        <f t="shared" si="61"/>
        <v>67.578512056444737</v>
      </c>
      <c r="S220" s="326">
        <f t="shared" si="62"/>
        <v>0</v>
      </c>
      <c r="T220" s="422">
        <f t="shared" si="63"/>
        <v>100</v>
      </c>
      <c r="U220" s="425">
        <f t="shared" si="64"/>
        <v>0</v>
      </c>
      <c r="V220" s="326">
        <f t="shared" si="65"/>
        <v>31.273195648653378</v>
      </c>
      <c r="W220" s="326">
        <f t="shared" si="66"/>
        <v>7.9868033972216921</v>
      </c>
      <c r="X220" s="422">
        <f t="shared" si="67"/>
        <v>172.50100000000003</v>
      </c>
      <c r="Y220" s="425">
        <f t="shared" si="68"/>
        <v>1377.7315728241394</v>
      </c>
    </row>
    <row r="221" spans="1:25" x14ac:dyDescent="0.25">
      <c r="A221" s="211">
        <f>'02-2022'!A227</f>
        <v>44601.999999999476</v>
      </c>
      <c r="B221" s="297">
        <v>448.55</v>
      </c>
      <c r="C221" s="297">
        <v>17376.827000000001</v>
      </c>
      <c r="D221" s="365">
        <v>192.06399999999999</v>
      </c>
      <c r="E221" s="366">
        <v>7440.5590000000002</v>
      </c>
      <c r="F221" s="251">
        <f t="shared" si="56"/>
        <v>256.48599999999999</v>
      </c>
      <c r="G221" s="251">
        <f t="shared" si="57"/>
        <v>9936.268</v>
      </c>
      <c r="H221" s="227">
        <f>'02-2022'!P227</f>
        <v>0</v>
      </c>
      <c r="I221" s="330">
        <f t="shared" si="58"/>
        <v>256.48599999999999</v>
      </c>
      <c r="J221" s="326">
        <f t="shared" si="59"/>
        <v>38.740001403585381</v>
      </c>
      <c r="K221" s="364">
        <v>4.45</v>
      </c>
      <c r="L221" s="331">
        <f t="shared" si="60"/>
        <v>54.38</v>
      </c>
      <c r="M221" s="326">
        <f t="shared" si="69"/>
        <v>67.578512056444737</v>
      </c>
      <c r="N221" s="326">
        <f t="shared" si="70"/>
        <v>0</v>
      </c>
      <c r="O221" s="326">
        <f t="shared" si="71"/>
        <v>24.246213870338199</v>
      </c>
      <c r="P221" s="326">
        <f t="shared" si="72"/>
        <v>31.273195648653378</v>
      </c>
      <c r="Q221" s="326">
        <f t="shared" si="73"/>
        <v>29.804407428063289</v>
      </c>
      <c r="R221" s="326">
        <f t="shared" si="61"/>
        <v>67.578512056444737</v>
      </c>
      <c r="S221" s="326">
        <f t="shared" si="62"/>
        <v>0</v>
      </c>
      <c r="T221" s="422">
        <f t="shared" si="63"/>
        <v>100</v>
      </c>
      <c r="U221" s="425">
        <f t="shared" si="64"/>
        <v>0</v>
      </c>
      <c r="V221" s="326">
        <f t="shared" si="65"/>
        <v>31.273195648653378</v>
      </c>
      <c r="W221" s="326">
        <f t="shared" si="66"/>
        <v>7.4668057549320039</v>
      </c>
      <c r="X221" s="422">
        <f t="shared" si="67"/>
        <v>156.48599999999999</v>
      </c>
      <c r="Y221" s="425">
        <f t="shared" si="68"/>
        <v>1168.4505653662895</v>
      </c>
    </row>
    <row r="222" spans="1:25" x14ac:dyDescent="0.25">
      <c r="A222" s="211">
        <f>'02-2022'!A228</f>
        <v>44602.04166666614</v>
      </c>
      <c r="B222" s="297">
        <v>467.05</v>
      </c>
      <c r="C222" s="297">
        <v>16113.225</v>
      </c>
      <c r="D222" s="365">
        <v>197.62100000000001</v>
      </c>
      <c r="E222" s="366">
        <v>6817.9380000000001</v>
      </c>
      <c r="F222" s="251">
        <f t="shared" si="56"/>
        <v>269.42899999999997</v>
      </c>
      <c r="G222" s="251">
        <f t="shared" si="57"/>
        <v>9295.2870000000003</v>
      </c>
      <c r="H222" s="227">
        <f>'02-2022'!P228</f>
        <v>0</v>
      </c>
      <c r="I222" s="330">
        <f t="shared" si="58"/>
        <v>269.42899999999997</v>
      </c>
      <c r="J222" s="326">
        <f t="shared" si="59"/>
        <v>34.499949894035169</v>
      </c>
      <c r="K222" s="364">
        <v>4.21</v>
      </c>
      <c r="L222" s="331">
        <f t="shared" si="60"/>
        <v>51.884</v>
      </c>
      <c r="M222" s="326">
        <f t="shared" si="69"/>
        <v>67.578512056444737</v>
      </c>
      <c r="N222" s="326">
        <f t="shared" si="70"/>
        <v>0</v>
      </c>
      <c r="O222" s="326">
        <f t="shared" si="71"/>
        <v>24.246213870338199</v>
      </c>
      <c r="P222" s="326">
        <f t="shared" si="72"/>
        <v>31.273195648653378</v>
      </c>
      <c r="Q222" s="326">
        <f t="shared" si="73"/>
        <v>29.804407428063289</v>
      </c>
      <c r="R222" s="326">
        <f t="shared" si="61"/>
        <v>67.578512056444737</v>
      </c>
      <c r="S222" s="326">
        <f t="shared" si="62"/>
        <v>0</v>
      </c>
      <c r="T222" s="422">
        <f t="shared" si="63"/>
        <v>100</v>
      </c>
      <c r="U222" s="425">
        <f t="shared" si="64"/>
        <v>0</v>
      </c>
      <c r="V222" s="326">
        <f t="shared" si="65"/>
        <v>31.273195648653378</v>
      </c>
      <c r="W222" s="326">
        <f t="shared" si="66"/>
        <v>3.226754245381791</v>
      </c>
      <c r="X222" s="422">
        <f t="shared" si="67"/>
        <v>169.42899999999997</v>
      </c>
      <c r="Y222" s="425">
        <f t="shared" si="68"/>
        <v>546.70574504079138</v>
      </c>
    </row>
    <row r="223" spans="1:25" x14ac:dyDescent="0.25">
      <c r="A223" s="211">
        <f>'02-2022'!A229</f>
        <v>44602.083333332805</v>
      </c>
      <c r="B223" s="297">
        <v>478.35</v>
      </c>
      <c r="C223" s="297">
        <v>16239.9825</v>
      </c>
      <c r="D223" s="365">
        <v>214.423</v>
      </c>
      <c r="E223" s="366">
        <v>7279.6679999999997</v>
      </c>
      <c r="F223" s="251">
        <f t="shared" si="56"/>
        <v>263.92700000000002</v>
      </c>
      <c r="G223" s="251">
        <f t="shared" si="57"/>
        <v>8960.3145000000004</v>
      </c>
      <c r="H223" s="227">
        <f>'02-2022'!P229</f>
        <v>0</v>
      </c>
      <c r="I223" s="330">
        <f t="shared" si="58"/>
        <v>263.92700000000002</v>
      </c>
      <c r="J223" s="326">
        <f t="shared" si="59"/>
        <v>33.949972909175642</v>
      </c>
      <c r="K223" s="364">
        <v>4.21</v>
      </c>
      <c r="L223" s="331">
        <f t="shared" si="60"/>
        <v>51.884</v>
      </c>
      <c r="M223" s="326">
        <f t="shared" si="69"/>
        <v>67.578512056444737</v>
      </c>
      <c r="N223" s="326">
        <f t="shared" si="70"/>
        <v>0</v>
      </c>
      <c r="O223" s="326">
        <f t="shared" si="71"/>
        <v>24.246213870338199</v>
      </c>
      <c r="P223" s="326">
        <f t="shared" si="72"/>
        <v>31.273195648653378</v>
      </c>
      <c r="Q223" s="326">
        <f t="shared" si="73"/>
        <v>29.804407428063289</v>
      </c>
      <c r="R223" s="326">
        <f t="shared" si="61"/>
        <v>67.578512056444737</v>
      </c>
      <c r="S223" s="326">
        <f t="shared" si="62"/>
        <v>0</v>
      </c>
      <c r="T223" s="422">
        <f t="shared" si="63"/>
        <v>100</v>
      </c>
      <c r="U223" s="425">
        <f t="shared" si="64"/>
        <v>0</v>
      </c>
      <c r="V223" s="326">
        <f t="shared" si="65"/>
        <v>31.273195648653378</v>
      </c>
      <c r="W223" s="326">
        <f t="shared" si="66"/>
        <v>2.6767772605222646</v>
      </c>
      <c r="X223" s="422">
        <f t="shared" si="67"/>
        <v>163.92700000000002</v>
      </c>
      <c r="Y223" s="425">
        <f t="shared" si="68"/>
        <v>438.79606598563333</v>
      </c>
    </row>
    <row r="224" spans="1:25" x14ac:dyDescent="0.25">
      <c r="A224" s="211">
        <f>'02-2022'!A230</f>
        <v>44602.124999999469</v>
      </c>
      <c r="B224" s="297">
        <v>457.85</v>
      </c>
      <c r="C224" s="297">
        <v>15356.289000000001</v>
      </c>
      <c r="D224" s="365">
        <v>168.02199999999999</v>
      </c>
      <c r="E224" s="366">
        <v>5635.4650000000001</v>
      </c>
      <c r="F224" s="251">
        <f t="shared" si="56"/>
        <v>289.82800000000003</v>
      </c>
      <c r="G224" s="251">
        <f t="shared" si="57"/>
        <v>9720.8240000000005</v>
      </c>
      <c r="H224" s="227">
        <f>'02-2022'!P230</f>
        <v>0</v>
      </c>
      <c r="I224" s="330">
        <f t="shared" si="58"/>
        <v>289.82800000000003</v>
      </c>
      <c r="J224" s="326">
        <f t="shared" si="59"/>
        <v>33.539975433705507</v>
      </c>
      <c r="K224" s="364">
        <v>4.21</v>
      </c>
      <c r="L224" s="331">
        <f t="shared" si="60"/>
        <v>51.884</v>
      </c>
      <c r="M224" s="326">
        <f t="shared" si="69"/>
        <v>67.578512056444737</v>
      </c>
      <c r="N224" s="326">
        <f t="shared" si="70"/>
        <v>0</v>
      </c>
      <c r="O224" s="326">
        <f t="shared" si="71"/>
        <v>24.246213870338199</v>
      </c>
      <c r="P224" s="326">
        <f t="shared" si="72"/>
        <v>31.273195648653378</v>
      </c>
      <c r="Q224" s="326">
        <f t="shared" si="73"/>
        <v>29.804407428063289</v>
      </c>
      <c r="R224" s="326">
        <f t="shared" si="61"/>
        <v>67.578512056444737</v>
      </c>
      <c r="S224" s="326">
        <f t="shared" si="62"/>
        <v>0</v>
      </c>
      <c r="T224" s="422">
        <f t="shared" si="63"/>
        <v>100</v>
      </c>
      <c r="U224" s="425">
        <f t="shared" si="64"/>
        <v>0</v>
      </c>
      <c r="V224" s="326">
        <f t="shared" si="65"/>
        <v>31.273195648653378</v>
      </c>
      <c r="W224" s="326">
        <f t="shared" si="66"/>
        <v>2.2667797850521296</v>
      </c>
      <c r="X224" s="422">
        <f t="shared" si="67"/>
        <v>189.82800000000003</v>
      </c>
      <c r="Y224" s="425">
        <f t="shared" si="68"/>
        <v>430.29827303687574</v>
      </c>
    </row>
    <row r="225" spans="1:25" x14ac:dyDescent="0.25">
      <c r="A225" s="211">
        <f>'02-2022'!A231</f>
        <v>44602.166666666133</v>
      </c>
      <c r="B225" s="297">
        <v>450.35</v>
      </c>
      <c r="C225" s="297">
        <v>15298.389499999999</v>
      </c>
      <c r="D225" s="365">
        <v>135.03200000000001</v>
      </c>
      <c r="E225" s="366">
        <v>4587.0309999999999</v>
      </c>
      <c r="F225" s="251">
        <f t="shared" si="56"/>
        <v>315.31799999999998</v>
      </c>
      <c r="G225" s="251">
        <f t="shared" si="57"/>
        <v>10711.358499999998</v>
      </c>
      <c r="H225" s="227">
        <f>'02-2022'!P231</f>
        <v>0</v>
      </c>
      <c r="I225" s="330">
        <f t="shared" si="58"/>
        <v>315.31799999999998</v>
      </c>
      <c r="J225" s="326">
        <f t="shared" si="59"/>
        <v>33.970019155265476</v>
      </c>
      <c r="K225" s="364">
        <v>4.21</v>
      </c>
      <c r="L225" s="331">
        <f t="shared" si="60"/>
        <v>51.884</v>
      </c>
      <c r="M225" s="326">
        <f t="shared" si="69"/>
        <v>67.578512056444737</v>
      </c>
      <c r="N225" s="326">
        <f t="shared" si="70"/>
        <v>0</v>
      </c>
      <c r="O225" s="326">
        <f t="shared" si="71"/>
        <v>24.246213870338199</v>
      </c>
      <c r="P225" s="326">
        <f t="shared" si="72"/>
        <v>31.273195648653378</v>
      </c>
      <c r="Q225" s="326">
        <f t="shared" si="73"/>
        <v>29.804407428063289</v>
      </c>
      <c r="R225" s="326">
        <f t="shared" si="61"/>
        <v>67.578512056444737</v>
      </c>
      <c r="S225" s="326">
        <f t="shared" si="62"/>
        <v>0</v>
      </c>
      <c r="T225" s="422">
        <f t="shared" si="63"/>
        <v>100</v>
      </c>
      <c r="U225" s="425">
        <f t="shared" si="64"/>
        <v>0</v>
      </c>
      <c r="V225" s="326">
        <f t="shared" si="65"/>
        <v>31.273195648653378</v>
      </c>
      <c r="W225" s="326">
        <f t="shared" si="66"/>
        <v>2.6968235066120982</v>
      </c>
      <c r="X225" s="422">
        <f t="shared" si="67"/>
        <v>215.31799999999998</v>
      </c>
      <c r="Y225" s="425">
        <f t="shared" si="68"/>
        <v>580.67464379670378</v>
      </c>
    </row>
    <row r="226" spans="1:25" x14ac:dyDescent="0.25">
      <c r="A226" s="211">
        <f>'02-2022'!A232</f>
        <v>44602.208333332797</v>
      </c>
      <c r="B226" s="297">
        <v>477.55</v>
      </c>
      <c r="C226" s="297">
        <v>16795.433499999999</v>
      </c>
      <c r="D226" s="365">
        <v>142.64400000000001</v>
      </c>
      <c r="E226" s="366">
        <v>5016.79</v>
      </c>
      <c r="F226" s="251">
        <f t="shared" si="56"/>
        <v>334.90600000000001</v>
      </c>
      <c r="G226" s="251">
        <f t="shared" si="57"/>
        <v>11778.643499999998</v>
      </c>
      <c r="H226" s="227">
        <f>'02-2022'!P232</f>
        <v>0</v>
      </c>
      <c r="I226" s="330">
        <f t="shared" si="58"/>
        <v>334.90600000000001</v>
      </c>
      <c r="J226" s="326">
        <f t="shared" si="59"/>
        <v>35.169998447325511</v>
      </c>
      <c r="K226" s="364">
        <v>4.21</v>
      </c>
      <c r="L226" s="331">
        <f t="shared" si="60"/>
        <v>51.884</v>
      </c>
      <c r="M226" s="326">
        <f t="shared" si="69"/>
        <v>67.578512056444737</v>
      </c>
      <c r="N226" s="326">
        <f t="shared" si="70"/>
        <v>0</v>
      </c>
      <c r="O226" s="326">
        <f t="shared" si="71"/>
        <v>24.246213870338199</v>
      </c>
      <c r="P226" s="326">
        <f t="shared" si="72"/>
        <v>31.273195648653378</v>
      </c>
      <c r="Q226" s="326">
        <f t="shared" si="73"/>
        <v>29.804407428063289</v>
      </c>
      <c r="R226" s="326">
        <f t="shared" si="61"/>
        <v>67.578512056444737</v>
      </c>
      <c r="S226" s="326">
        <f t="shared" si="62"/>
        <v>0</v>
      </c>
      <c r="T226" s="422">
        <f t="shared" si="63"/>
        <v>100</v>
      </c>
      <c r="U226" s="425">
        <f t="shared" si="64"/>
        <v>0</v>
      </c>
      <c r="V226" s="326">
        <f t="shared" si="65"/>
        <v>31.273195648653378</v>
      </c>
      <c r="W226" s="326">
        <f t="shared" si="66"/>
        <v>3.8968027986721339</v>
      </c>
      <c r="X226" s="422">
        <f t="shared" si="67"/>
        <v>234.90600000000001</v>
      </c>
      <c r="Y226" s="425">
        <f t="shared" si="68"/>
        <v>915.38235822487627</v>
      </c>
    </row>
    <row r="227" spans="1:25" x14ac:dyDescent="0.25">
      <c r="A227" s="211">
        <f>'02-2022'!A233</f>
        <v>44602.249999999462</v>
      </c>
      <c r="B227" s="297">
        <v>509.35</v>
      </c>
      <c r="C227" s="297">
        <v>19706.751499999998</v>
      </c>
      <c r="D227" s="365">
        <v>140.179</v>
      </c>
      <c r="E227" s="366">
        <v>5423.5259999999998</v>
      </c>
      <c r="F227" s="251">
        <f t="shared" si="56"/>
        <v>369.17100000000005</v>
      </c>
      <c r="G227" s="251">
        <f t="shared" si="57"/>
        <v>14283.225499999999</v>
      </c>
      <c r="H227" s="227">
        <f>'02-2022'!P233</f>
        <v>0</v>
      </c>
      <c r="I227" s="330">
        <f t="shared" si="58"/>
        <v>369.17100000000005</v>
      </c>
      <c r="J227" s="326">
        <f t="shared" si="59"/>
        <v>38.689998672701805</v>
      </c>
      <c r="K227" s="364">
        <v>4.21</v>
      </c>
      <c r="L227" s="331">
        <f t="shared" si="60"/>
        <v>51.884</v>
      </c>
      <c r="M227" s="326">
        <f t="shared" si="69"/>
        <v>67.578512056444737</v>
      </c>
      <c r="N227" s="326">
        <f t="shared" si="70"/>
        <v>0</v>
      </c>
      <c r="O227" s="326">
        <f t="shared" si="71"/>
        <v>24.246213870338199</v>
      </c>
      <c r="P227" s="326">
        <f t="shared" si="72"/>
        <v>31.273195648653378</v>
      </c>
      <c r="Q227" s="326">
        <f t="shared" si="73"/>
        <v>29.804407428063289</v>
      </c>
      <c r="R227" s="326">
        <f t="shared" si="61"/>
        <v>67.578512056444737</v>
      </c>
      <c r="S227" s="326">
        <f t="shared" si="62"/>
        <v>0</v>
      </c>
      <c r="T227" s="422">
        <f t="shared" si="63"/>
        <v>100</v>
      </c>
      <c r="U227" s="425">
        <f t="shared" si="64"/>
        <v>0</v>
      </c>
      <c r="V227" s="326">
        <f t="shared" si="65"/>
        <v>31.273195648653378</v>
      </c>
      <c r="W227" s="326">
        <f t="shared" si="66"/>
        <v>7.4168030240484271</v>
      </c>
      <c r="X227" s="422">
        <f t="shared" si="67"/>
        <v>269.17100000000005</v>
      </c>
      <c r="Y227" s="425">
        <f t="shared" si="68"/>
        <v>1996.3882867861396</v>
      </c>
    </row>
    <row r="228" spans="1:25" x14ac:dyDescent="0.25">
      <c r="A228" s="211">
        <f>'02-2022'!A234</f>
        <v>44602.291666666126</v>
      </c>
      <c r="B228" s="297">
        <v>502.9</v>
      </c>
      <c r="C228" s="297">
        <v>24536.491000000002</v>
      </c>
      <c r="D228" s="365">
        <v>81.247</v>
      </c>
      <c r="E228" s="366">
        <v>3964.0410000000002</v>
      </c>
      <c r="F228" s="251">
        <f t="shared" si="56"/>
        <v>421.65299999999996</v>
      </c>
      <c r="G228" s="251">
        <f t="shared" si="57"/>
        <v>20572.45</v>
      </c>
      <c r="H228" s="227">
        <f>'02-2022'!P234</f>
        <v>0</v>
      </c>
      <c r="I228" s="330">
        <f t="shared" si="58"/>
        <v>421.65299999999996</v>
      </c>
      <c r="J228" s="326">
        <f t="shared" si="59"/>
        <v>48.790000308310397</v>
      </c>
      <c r="K228" s="364">
        <v>4.21</v>
      </c>
      <c r="L228" s="331">
        <f t="shared" si="60"/>
        <v>51.884</v>
      </c>
      <c r="M228" s="326">
        <f t="shared" si="69"/>
        <v>67.578512056444737</v>
      </c>
      <c r="N228" s="326">
        <f t="shared" si="70"/>
        <v>0</v>
      </c>
      <c r="O228" s="326">
        <f t="shared" si="71"/>
        <v>24.246213870338199</v>
      </c>
      <c r="P228" s="326">
        <f t="shared" si="72"/>
        <v>31.273195648653378</v>
      </c>
      <c r="Q228" s="326">
        <f t="shared" si="73"/>
        <v>29.804407428063289</v>
      </c>
      <c r="R228" s="326">
        <f t="shared" si="61"/>
        <v>67.578512056444737</v>
      </c>
      <c r="S228" s="326">
        <f t="shared" si="62"/>
        <v>0</v>
      </c>
      <c r="T228" s="422">
        <f t="shared" si="63"/>
        <v>100</v>
      </c>
      <c r="U228" s="425">
        <f t="shared" si="64"/>
        <v>0</v>
      </c>
      <c r="V228" s="326">
        <f t="shared" si="65"/>
        <v>31.273195648653378</v>
      </c>
      <c r="W228" s="326">
        <f t="shared" si="66"/>
        <v>17.516804659657019</v>
      </c>
      <c r="X228" s="422">
        <f t="shared" si="67"/>
        <v>321.65299999999996</v>
      </c>
      <c r="Y228" s="425">
        <f t="shared" si="68"/>
        <v>5634.3327691926588</v>
      </c>
    </row>
    <row r="229" spans="1:25" x14ac:dyDescent="0.25">
      <c r="A229" s="211">
        <f>'02-2022'!A235</f>
        <v>44602.33333333279</v>
      </c>
      <c r="B229" s="297">
        <v>444.3</v>
      </c>
      <c r="C229" s="297">
        <v>21548.55</v>
      </c>
      <c r="D229" s="365">
        <v>3.7080000000000002</v>
      </c>
      <c r="E229" s="366">
        <v>179.83799999999999</v>
      </c>
      <c r="F229" s="251">
        <f t="shared" si="56"/>
        <v>440.59199999999998</v>
      </c>
      <c r="G229" s="251">
        <f t="shared" si="57"/>
        <v>21368.712</v>
      </c>
      <c r="H229" s="227">
        <f>'02-2022'!P235</f>
        <v>0</v>
      </c>
      <c r="I229" s="330">
        <f t="shared" si="58"/>
        <v>440.59199999999998</v>
      </c>
      <c r="J229" s="326">
        <f t="shared" si="59"/>
        <v>48.5</v>
      </c>
      <c r="K229" s="364">
        <v>4.21</v>
      </c>
      <c r="L229" s="331">
        <f t="shared" si="60"/>
        <v>51.884</v>
      </c>
      <c r="M229" s="326">
        <f t="shared" si="69"/>
        <v>67.578512056444737</v>
      </c>
      <c r="N229" s="326">
        <f t="shared" si="70"/>
        <v>0</v>
      </c>
      <c r="O229" s="326">
        <f t="shared" si="71"/>
        <v>24.246213870338199</v>
      </c>
      <c r="P229" s="326">
        <f t="shared" si="72"/>
        <v>31.273195648653378</v>
      </c>
      <c r="Q229" s="326">
        <f t="shared" si="73"/>
        <v>29.804407428063289</v>
      </c>
      <c r="R229" s="326">
        <f t="shared" si="61"/>
        <v>67.578512056444737</v>
      </c>
      <c r="S229" s="326">
        <f t="shared" si="62"/>
        <v>0</v>
      </c>
      <c r="T229" s="422">
        <f t="shared" si="63"/>
        <v>100</v>
      </c>
      <c r="U229" s="425">
        <f t="shared" si="64"/>
        <v>0</v>
      </c>
      <c r="V229" s="326">
        <f t="shared" si="65"/>
        <v>31.273195648653378</v>
      </c>
      <c r="W229" s="326">
        <f t="shared" si="66"/>
        <v>17.226804351346622</v>
      </c>
      <c r="X229" s="422">
        <f t="shared" si="67"/>
        <v>340.59199999999998</v>
      </c>
      <c r="Y229" s="425">
        <f t="shared" si="68"/>
        <v>5867.3117476338484</v>
      </c>
    </row>
    <row r="230" spans="1:25" x14ac:dyDescent="0.25">
      <c r="A230" s="211">
        <f>'02-2022'!A236</f>
        <v>44602.374999999454</v>
      </c>
      <c r="B230" s="297">
        <v>471.8</v>
      </c>
      <c r="C230" s="297">
        <v>19914.678</v>
      </c>
      <c r="D230" s="365">
        <v>52.963999999999999</v>
      </c>
      <c r="E230" s="366">
        <v>2235.61</v>
      </c>
      <c r="F230" s="251">
        <f t="shared" si="56"/>
        <v>418.83600000000001</v>
      </c>
      <c r="G230" s="251">
        <f t="shared" si="57"/>
        <v>17679.067999999999</v>
      </c>
      <c r="H230" s="227">
        <f>'02-2022'!P236</f>
        <v>0</v>
      </c>
      <c r="I230" s="330">
        <f t="shared" si="58"/>
        <v>418.83600000000001</v>
      </c>
      <c r="J230" s="326">
        <f t="shared" si="59"/>
        <v>42.210001050530515</v>
      </c>
      <c r="K230" s="364">
        <v>4.21</v>
      </c>
      <c r="L230" s="331">
        <f t="shared" si="60"/>
        <v>51.884</v>
      </c>
      <c r="M230" s="326">
        <f t="shared" si="69"/>
        <v>67.578512056444737</v>
      </c>
      <c r="N230" s="326">
        <f t="shared" si="70"/>
        <v>0</v>
      </c>
      <c r="O230" s="326">
        <f t="shared" si="71"/>
        <v>24.246213870338199</v>
      </c>
      <c r="P230" s="326">
        <f t="shared" si="72"/>
        <v>31.273195648653378</v>
      </c>
      <c r="Q230" s="326">
        <f t="shared" si="73"/>
        <v>29.804407428063289</v>
      </c>
      <c r="R230" s="326">
        <f t="shared" si="61"/>
        <v>67.578512056444737</v>
      </c>
      <c r="S230" s="326">
        <f t="shared" si="62"/>
        <v>0</v>
      </c>
      <c r="T230" s="422">
        <f t="shared" si="63"/>
        <v>100</v>
      </c>
      <c r="U230" s="425">
        <f t="shared" si="64"/>
        <v>0</v>
      </c>
      <c r="V230" s="326">
        <f t="shared" si="65"/>
        <v>31.273195648653378</v>
      </c>
      <c r="W230" s="326">
        <f t="shared" si="66"/>
        <v>10.936805401877137</v>
      </c>
      <c r="X230" s="422">
        <f t="shared" si="67"/>
        <v>318.83600000000001</v>
      </c>
      <c r="Y230" s="425">
        <f t="shared" si="68"/>
        <v>3487.0472871128991</v>
      </c>
    </row>
    <row r="231" spans="1:25" x14ac:dyDescent="0.25">
      <c r="A231" s="211">
        <f>'02-2022'!A237</f>
        <v>44602.416666666119</v>
      </c>
      <c r="B231" s="297">
        <v>442.2</v>
      </c>
      <c r="C231" s="297">
        <v>16958.37</v>
      </c>
      <c r="D231" s="365">
        <v>57.29</v>
      </c>
      <c r="E231" s="366">
        <v>2197.0720000000001</v>
      </c>
      <c r="F231" s="251">
        <f t="shared" si="56"/>
        <v>384.90999999999997</v>
      </c>
      <c r="G231" s="251">
        <f t="shared" si="57"/>
        <v>14761.297999999999</v>
      </c>
      <c r="H231" s="227">
        <f>'02-2022'!P237</f>
        <v>0</v>
      </c>
      <c r="I231" s="330">
        <f t="shared" si="58"/>
        <v>384.90999999999997</v>
      </c>
      <c r="J231" s="326">
        <f t="shared" si="59"/>
        <v>38.349998700995037</v>
      </c>
      <c r="K231" s="364">
        <v>4.21</v>
      </c>
      <c r="L231" s="331">
        <f t="shared" si="60"/>
        <v>51.884</v>
      </c>
      <c r="M231" s="326">
        <f t="shared" si="69"/>
        <v>67.578512056444737</v>
      </c>
      <c r="N231" s="326">
        <f t="shared" si="70"/>
        <v>0</v>
      </c>
      <c r="O231" s="326">
        <f t="shared" si="71"/>
        <v>24.246213870338199</v>
      </c>
      <c r="P231" s="326">
        <f t="shared" si="72"/>
        <v>31.273195648653378</v>
      </c>
      <c r="Q231" s="326">
        <f t="shared" si="73"/>
        <v>29.804407428063289</v>
      </c>
      <c r="R231" s="326">
        <f t="shared" si="61"/>
        <v>67.578512056444737</v>
      </c>
      <c r="S231" s="326">
        <f t="shared" si="62"/>
        <v>0</v>
      </c>
      <c r="T231" s="422">
        <f t="shared" si="63"/>
        <v>100</v>
      </c>
      <c r="U231" s="425">
        <f t="shared" si="64"/>
        <v>0</v>
      </c>
      <c r="V231" s="326">
        <f t="shared" si="65"/>
        <v>31.273195648653378</v>
      </c>
      <c r="W231" s="326">
        <f t="shared" si="66"/>
        <v>7.0768030523416598</v>
      </c>
      <c r="X231" s="422">
        <f t="shared" si="67"/>
        <v>284.90999999999997</v>
      </c>
      <c r="Y231" s="425">
        <f t="shared" si="68"/>
        <v>2016.2519576426621</v>
      </c>
    </row>
    <row r="232" spans="1:25" x14ac:dyDescent="0.25">
      <c r="A232" s="211">
        <f>'02-2022'!A238</f>
        <v>44602.458333332783</v>
      </c>
      <c r="B232" s="297">
        <v>463.9</v>
      </c>
      <c r="C232" s="297">
        <v>17252.440999999999</v>
      </c>
      <c r="D232" s="365">
        <v>142.76400000000001</v>
      </c>
      <c r="E232" s="366">
        <v>5309.393</v>
      </c>
      <c r="F232" s="251">
        <f t="shared" si="56"/>
        <v>321.13599999999997</v>
      </c>
      <c r="G232" s="251">
        <f t="shared" si="57"/>
        <v>11943.047999999999</v>
      </c>
      <c r="H232" s="227">
        <f>'02-2022'!P238</f>
        <v>0</v>
      </c>
      <c r="I232" s="330">
        <f t="shared" si="58"/>
        <v>321.13599999999997</v>
      </c>
      <c r="J232" s="326">
        <f t="shared" si="59"/>
        <v>37.190000498231278</v>
      </c>
      <c r="K232" s="364">
        <v>4.21</v>
      </c>
      <c r="L232" s="331">
        <f t="shared" si="60"/>
        <v>51.884</v>
      </c>
      <c r="M232" s="326">
        <f t="shared" si="69"/>
        <v>67.578512056444737</v>
      </c>
      <c r="N232" s="326">
        <f t="shared" si="70"/>
        <v>0</v>
      </c>
      <c r="O232" s="326">
        <f t="shared" si="71"/>
        <v>24.246213870338199</v>
      </c>
      <c r="P232" s="326">
        <f t="shared" si="72"/>
        <v>31.273195648653378</v>
      </c>
      <c r="Q232" s="326">
        <f t="shared" si="73"/>
        <v>29.804407428063289</v>
      </c>
      <c r="R232" s="326">
        <f t="shared" si="61"/>
        <v>67.578512056444737</v>
      </c>
      <c r="S232" s="326">
        <f t="shared" si="62"/>
        <v>0</v>
      </c>
      <c r="T232" s="422">
        <f t="shared" si="63"/>
        <v>100</v>
      </c>
      <c r="U232" s="425">
        <f t="shared" si="64"/>
        <v>0</v>
      </c>
      <c r="V232" s="326">
        <f t="shared" si="65"/>
        <v>31.273195648653378</v>
      </c>
      <c r="W232" s="326">
        <f t="shared" si="66"/>
        <v>5.9168048495779004</v>
      </c>
      <c r="X232" s="422">
        <f t="shared" si="67"/>
        <v>221.13599999999997</v>
      </c>
      <c r="Y232" s="425">
        <f t="shared" si="68"/>
        <v>1308.4185572162585</v>
      </c>
    </row>
    <row r="233" spans="1:25" x14ac:dyDescent="0.25">
      <c r="A233" s="211">
        <f>'02-2022'!A239</f>
        <v>44602.499999999447</v>
      </c>
      <c r="B233" s="297">
        <v>416.9</v>
      </c>
      <c r="C233" s="297">
        <v>15004.231</v>
      </c>
      <c r="D233" s="365">
        <v>141.23099999999999</v>
      </c>
      <c r="E233" s="366">
        <v>5082.9040000000005</v>
      </c>
      <c r="F233" s="251">
        <f t="shared" si="56"/>
        <v>275.66899999999998</v>
      </c>
      <c r="G233" s="251">
        <f t="shared" si="57"/>
        <v>9921.3269999999993</v>
      </c>
      <c r="H233" s="227">
        <f>'02-2022'!P239</f>
        <v>0</v>
      </c>
      <c r="I233" s="330">
        <f t="shared" si="58"/>
        <v>275.66899999999998</v>
      </c>
      <c r="J233" s="326">
        <f t="shared" si="59"/>
        <v>35.989998875462966</v>
      </c>
      <c r="K233" s="364">
        <v>4.21</v>
      </c>
      <c r="L233" s="331">
        <f t="shared" si="60"/>
        <v>51.884</v>
      </c>
      <c r="M233" s="326">
        <f t="shared" si="69"/>
        <v>67.578512056444737</v>
      </c>
      <c r="N233" s="326">
        <f t="shared" si="70"/>
        <v>0</v>
      </c>
      <c r="O233" s="326">
        <f t="shared" si="71"/>
        <v>24.246213870338199</v>
      </c>
      <c r="P233" s="326">
        <f t="shared" si="72"/>
        <v>31.273195648653378</v>
      </c>
      <c r="Q233" s="326">
        <f t="shared" si="73"/>
        <v>29.804407428063289</v>
      </c>
      <c r="R233" s="326">
        <f t="shared" si="61"/>
        <v>67.578512056444737</v>
      </c>
      <c r="S233" s="326">
        <f t="shared" si="62"/>
        <v>0</v>
      </c>
      <c r="T233" s="422">
        <f t="shared" si="63"/>
        <v>100</v>
      </c>
      <c r="U233" s="425">
        <f t="shared" si="64"/>
        <v>0</v>
      </c>
      <c r="V233" s="326">
        <f t="shared" si="65"/>
        <v>31.273195648653378</v>
      </c>
      <c r="W233" s="326">
        <f t="shared" si="66"/>
        <v>4.7168032268095885</v>
      </c>
      <c r="X233" s="422">
        <f t="shared" si="67"/>
        <v>175.66899999999998</v>
      </c>
      <c r="Y233" s="425">
        <f t="shared" si="68"/>
        <v>828.59610605041348</v>
      </c>
    </row>
    <row r="234" spans="1:25" x14ac:dyDescent="0.25">
      <c r="A234" s="211">
        <f>'02-2022'!A240</f>
        <v>44602.541666666111</v>
      </c>
      <c r="B234" s="297">
        <v>393.9</v>
      </c>
      <c r="C234" s="297">
        <v>13412.295</v>
      </c>
      <c r="D234" s="365">
        <v>148.071</v>
      </c>
      <c r="E234" s="366">
        <v>5041.8239999999996</v>
      </c>
      <c r="F234" s="251">
        <f t="shared" si="56"/>
        <v>245.82899999999998</v>
      </c>
      <c r="G234" s="251">
        <f t="shared" si="57"/>
        <v>8370.4710000000014</v>
      </c>
      <c r="H234" s="227">
        <f>'02-2022'!P240</f>
        <v>0</v>
      </c>
      <c r="I234" s="330">
        <f t="shared" si="58"/>
        <v>245.82899999999998</v>
      </c>
      <c r="J234" s="326">
        <f t="shared" si="59"/>
        <v>34.04997376224938</v>
      </c>
      <c r="K234" s="364">
        <v>4.21</v>
      </c>
      <c r="L234" s="331">
        <f t="shared" si="60"/>
        <v>51.884</v>
      </c>
      <c r="M234" s="326">
        <f t="shared" si="69"/>
        <v>67.578512056444737</v>
      </c>
      <c r="N234" s="326">
        <f t="shared" si="70"/>
        <v>0</v>
      </c>
      <c r="O234" s="326">
        <f t="shared" si="71"/>
        <v>24.246213870338199</v>
      </c>
      <c r="P234" s="326">
        <f t="shared" si="72"/>
        <v>31.273195648653378</v>
      </c>
      <c r="Q234" s="326">
        <f t="shared" si="73"/>
        <v>29.804407428063289</v>
      </c>
      <c r="R234" s="326">
        <f t="shared" si="61"/>
        <v>67.578512056444737</v>
      </c>
      <c r="S234" s="326">
        <f t="shared" si="62"/>
        <v>0</v>
      </c>
      <c r="T234" s="422">
        <f t="shared" si="63"/>
        <v>100</v>
      </c>
      <c r="U234" s="425">
        <f t="shared" si="64"/>
        <v>0</v>
      </c>
      <c r="V234" s="326">
        <f t="shared" si="65"/>
        <v>31.273195648653378</v>
      </c>
      <c r="W234" s="326">
        <f t="shared" si="66"/>
        <v>2.7767781135960021</v>
      </c>
      <c r="X234" s="422">
        <f t="shared" si="67"/>
        <v>145.82899999999998</v>
      </c>
      <c r="Y234" s="425">
        <f t="shared" si="68"/>
        <v>404.93477552759134</v>
      </c>
    </row>
    <row r="235" spans="1:25" x14ac:dyDescent="0.25">
      <c r="A235" s="211">
        <f>'02-2022'!A241</f>
        <v>44602.583333332776</v>
      </c>
      <c r="B235" s="297">
        <v>398.2</v>
      </c>
      <c r="C235" s="297">
        <v>13929.036</v>
      </c>
      <c r="D235" s="368">
        <v>173.70400000000001</v>
      </c>
      <c r="E235" s="367">
        <v>6076.1660000000002</v>
      </c>
      <c r="F235" s="251">
        <f t="shared" si="56"/>
        <v>224.49599999999998</v>
      </c>
      <c r="G235" s="251">
        <f t="shared" si="57"/>
        <v>7852.87</v>
      </c>
      <c r="H235" s="227">
        <f>'02-2022'!P241</f>
        <v>0</v>
      </c>
      <c r="I235" s="330">
        <f t="shared" si="58"/>
        <v>224.49599999999998</v>
      </c>
      <c r="J235" s="326">
        <f t="shared" si="59"/>
        <v>34.979999643646217</v>
      </c>
      <c r="K235" s="364">
        <v>4.21</v>
      </c>
      <c r="L235" s="331">
        <f t="shared" si="60"/>
        <v>51.884</v>
      </c>
      <c r="M235" s="326">
        <f t="shared" si="69"/>
        <v>67.578512056444737</v>
      </c>
      <c r="N235" s="326">
        <f t="shared" si="70"/>
        <v>0</v>
      </c>
      <c r="O235" s="326">
        <f t="shared" si="71"/>
        <v>24.246213870338199</v>
      </c>
      <c r="P235" s="326">
        <f t="shared" si="72"/>
        <v>31.273195648653378</v>
      </c>
      <c r="Q235" s="326">
        <f t="shared" si="73"/>
        <v>29.804407428063289</v>
      </c>
      <c r="R235" s="326">
        <f t="shared" si="61"/>
        <v>67.578512056444737</v>
      </c>
      <c r="S235" s="326">
        <f t="shared" si="62"/>
        <v>0</v>
      </c>
      <c r="T235" s="422">
        <f t="shared" si="63"/>
        <v>100</v>
      </c>
      <c r="U235" s="425">
        <f t="shared" si="64"/>
        <v>0</v>
      </c>
      <c r="V235" s="326">
        <f t="shared" si="65"/>
        <v>31.273195648653378</v>
      </c>
      <c r="W235" s="326">
        <f t="shared" si="66"/>
        <v>3.7068039949928391</v>
      </c>
      <c r="X235" s="422">
        <f t="shared" si="67"/>
        <v>124.49599999999998</v>
      </c>
      <c r="Y235" s="425">
        <f t="shared" si="68"/>
        <v>461.48227016062845</v>
      </c>
    </row>
    <row r="236" spans="1:25" x14ac:dyDescent="0.25">
      <c r="A236" s="211">
        <f>'02-2022'!A242</f>
        <v>44602.62499999944</v>
      </c>
      <c r="B236" s="297">
        <v>380.1</v>
      </c>
      <c r="C236" s="297">
        <v>12680.136</v>
      </c>
      <c r="D236" s="368">
        <v>162.83099999999999</v>
      </c>
      <c r="E236" s="367">
        <v>5432.0349999999999</v>
      </c>
      <c r="F236" s="251">
        <f t="shared" si="56"/>
        <v>217.26900000000003</v>
      </c>
      <c r="G236" s="251">
        <f t="shared" si="57"/>
        <v>7248.1010000000006</v>
      </c>
      <c r="H236" s="227">
        <f>'02-2022'!P242</f>
        <v>0</v>
      </c>
      <c r="I236" s="330">
        <f t="shared" si="58"/>
        <v>217.26900000000003</v>
      </c>
      <c r="J236" s="326">
        <f t="shared" si="59"/>
        <v>33.360032954540223</v>
      </c>
      <c r="K236" s="364">
        <v>4.21</v>
      </c>
      <c r="L236" s="331">
        <f t="shared" si="60"/>
        <v>51.884</v>
      </c>
      <c r="M236" s="326">
        <f t="shared" si="69"/>
        <v>67.578512056444737</v>
      </c>
      <c r="N236" s="326">
        <f t="shared" si="70"/>
        <v>0</v>
      </c>
      <c r="O236" s="326">
        <f t="shared" si="71"/>
        <v>24.246213870338199</v>
      </c>
      <c r="P236" s="326">
        <f t="shared" si="72"/>
        <v>31.273195648653378</v>
      </c>
      <c r="Q236" s="326">
        <f t="shared" si="73"/>
        <v>29.804407428063289</v>
      </c>
      <c r="R236" s="326">
        <f t="shared" si="61"/>
        <v>67.578512056444737</v>
      </c>
      <c r="S236" s="326">
        <f t="shared" si="62"/>
        <v>0</v>
      </c>
      <c r="T236" s="422">
        <f t="shared" si="63"/>
        <v>100</v>
      </c>
      <c r="U236" s="425">
        <f t="shared" si="64"/>
        <v>0</v>
      </c>
      <c r="V236" s="326">
        <f t="shared" si="65"/>
        <v>31.273195648653378</v>
      </c>
      <c r="W236" s="326">
        <f t="shared" si="66"/>
        <v>2.0868373058868457</v>
      </c>
      <c r="X236" s="422">
        <f t="shared" si="67"/>
        <v>117.26900000000003</v>
      </c>
      <c r="Y236" s="425">
        <f t="shared" si="68"/>
        <v>244.72132402404458</v>
      </c>
    </row>
    <row r="237" spans="1:25" x14ac:dyDescent="0.25">
      <c r="A237" s="211">
        <f>'02-2022'!A243</f>
        <v>44602.666666666104</v>
      </c>
      <c r="B237" s="297">
        <v>343.4</v>
      </c>
      <c r="C237" s="297">
        <v>11318.464</v>
      </c>
      <c r="D237" s="368">
        <v>100.633</v>
      </c>
      <c r="E237" s="367">
        <v>3316.8710000000001</v>
      </c>
      <c r="F237" s="251">
        <f t="shared" si="56"/>
        <v>242.767</v>
      </c>
      <c r="G237" s="251">
        <f t="shared" si="57"/>
        <v>8001.5929999999998</v>
      </c>
      <c r="H237" s="227">
        <f>'02-2022'!P243</f>
        <v>0</v>
      </c>
      <c r="I237" s="330">
        <f t="shared" si="58"/>
        <v>242.767</v>
      </c>
      <c r="J237" s="326">
        <f t="shared" si="59"/>
        <v>32.959969847631683</v>
      </c>
      <c r="K237" s="364">
        <v>4.21</v>
      </c>
      <c r="L237" s="331">
        <f t="shared" si="60"/>
        <v>51.884</v>
      </c>
      <c r="M237" s="326">
        <f t="shared" si="69"/>
        <v>67.578512056444737</v>
      </c>
      <c r="N237" s="326">
        <f t="shared" si="70"/>
        <v>0</v>
      </c>
      <c r="O237" s="326">
        <f t="shared" si="71"/>
        <v>24.246213870338199</v>
      </c>
      <c r="P237" s="326">
        <f t="shared" si="72"/>
        <v>31.273195648653378</v>
      </c>
      <c r="Q237" s="326">
        <f t="shared" si="73"/>
        <v>29.804407428063289</v>
      </c>
      <c r="R237" s="326">
        <f t="shared" si="61"/>
        <v>67.578512056444737</v>
      </c>
      <c r="S237" s="326">
        <f t="shared" si="62"/>
        <v>0</v>
      </c>
      <c r="T237" s="422">
        <f t="shared" si="63"/>
        <v>100</v>
      </c>
      <c r="U237" s="425">
        <f t="shared" si="64"/>
        <v>0</v>
      </c>
      <c r="V237" s="326">
        <f t="shared" si="65"/>
        <v>31.273195648653378</v>
      </c>
      <c r="W237" s="326">
        <f t="shared" si="66"/>
        <v>1.6867741989783056</v>
      </c>
      <c r="X237" s="422">
        <f t="shared" si="67"/>
        <v>142.767</v>
      </c>
      <c r="Y237" s="425">
        <f t="shared" si="68"/>
        <v>240.81569206553576</v>
      </c>
    </row>
    <row r="238" spans="1:25" x14ac:dyDescent="0.25">
      <c r="A238" s="211">
        <f>'02-2022'!A244</f>
        <v>44602.708333332768</v>
      </c>
      <c r="B238" s="297">
        <v>369.4</v>
      </c>
      <c r="C238" s="297">
        <v>12781.24</v>
      </c>
      <c r="D238" s="368">
        <v>144.21299999999999</v>
      </c>
      <c r="E238" s="367">
        <v>4989.7700000000004</v>
      </c>
      <c r="F238" s="251">
        <f t="shared" si="56"/>
        <v>225.18699999999998</v>
      </c>
      <c r="G238" s="251">
        <f t="shared" si="57"/>
        <v>7791.4699999999993</v>
      </c>
      <c r="H238" s="227">
        <f>'02-2022'!P244</f>
        <v>0</v>
      </c>
      <c r="I238" s="330">
        <f t="shared" si="58"/>
        <v>225.18699999999998</v>
      </c>
      <c r="J238" s="326">
        <f t="shared" si="59"/>
        <v>34.599999111849264</v>
      </c>
      <c r="K238" s="364">
        <v>4.21</v>
      </c>
      <c r="L238" s="331">
        <f t="shared" si="60"/>
        <v>51.884</v>
      </c>
      <c r="M238" s="326">
        <f t="shared" si="69"/>
        <v>67.578512056444737</v>
      </c>
      <c r="N238" s="326">
        <f t="shared" si="70"/>
        <v>0</v>
      </c>
      <c r="O238" s="326">
        <f t="shared" si="71"/>
        <v>24.246213870338199</v>
      </c>
      <c r="P238" s="326">
        <f t="shared" si="72"/>
        <v>31.273195648653378</v>
      </c>
      <c r="Q238" s="326">
        <f t="shared" si="73"/>
        <v>29.804407428063289</v>
      </c>
      <c r="R238" s="326">
        <f t="shared" si="61"/>
        <v>67.578512056444737</v>
      </c>
      <c r="S238" s="326">
        <f t="shared" si="62"/>
        <v>0</v>
      </c>
      <c r="T238" s="422">
        <f t="shared" si="63"/>
        <v>100</v>
      </c>
      <c r="U238" s="425">
        <f t="shared" si="64"/>
        <v>0</v>
      </c>
      <c r="V238" s="326">
        <f t="shared" si="65"/>
        <v>31.273195648653378</v>
      </c>
      <c r="W238" s="326">
        <f t="shared" si="66"/>
        <v>3.3268034631958869</v>
      </c>
      <c r="X238" s="422">
        <f t="shared" si="67"/>
        <v>125.18699999999998</v>
      </c>
      <c r="Y238" s="425">
        <f t="shared" si="68"/>
        <v>416.47254514710346</v>
      </c>
    </row>
    <row r="239" spans="1:25" x14ac:dyDescent="0.25">
      <c r="A239" s="211">
        <f>'02-2022'!A245</f>
        <v>44602.749999999432</v>
      </c>
      <c r="B239" s="297">
        <v>389.3</v>
      </c>
      <c r="C239" s="297">
        <v>16120.913</v>
      </c>
      <c r="D239" s="368">
        <v>128.596</v>
      </c>
      <c r="E239" s="367">
        <v>5325.16</v>
      </c>
      <c r="F239" s="251">
        <f t="shared" si="56"/>
        <v>260.70400000000001</v>
      </c>
      <c r="G239" s="251">
        <f t="shared" si="57"/>
        <v>10795.753000000001</v>
      </c>
      <c r="H239" s="227">
        <f>'02-2022'!P245</f>
        <v>0</v>
      </c>
      <c r="I239" s="330">
        <f t="shared" si="58"/>
        <v>260.70400000000001</v>
      </c>
      <c r="J239" s="326">
        <f t="shared" si="59"/>
        <v>41.410001380876395</v>
      </c>
      <c r="K239" s="364">
        <v>4.21</v>
      </c>
      <c r="L239" s="331">
        <f t="shared" si="60"/>
        <v>51.884</v>
      </c>
      <c r="M239" s="326">
        <f t="shared" si="69"/>
        <v>67.578512056444737</v>
      </c>
      <c r="N239" s="326">
        <f t="shared" si="70"/>
        <v>0</v>
      </c>
      <c r="O239" s="326">
        <f t="shared" si="71"/>
        <v>24.246213870338199</v>
      </c>
      <c r="P239" s="326">
        <f t="shared" si="72"/>
        <v>31.273195648653378</v>
      </c>
      <c r="Q239" s="326">
        <f t="shared" si="73"/>
        <v>29.804407428063289</v>
      </c>
      <c r="R239" s="326">
        <f t="shared" si="61"/>
        <v>67.578512056444737</v>
      </c>
      <c r="S239" s="326">
        <f t="shared" si="62"/>
        <v>0</v>
      </c>
      <c r="T239" s="422">
        <f t="shared" si="63"/>
        <v>100</v>
      </c>
      <c r="U239" s="425">
        <f t="shared" si="64"/>
        <v>0</v>
      </c>
      <c r="V239" s="326">
        <f t="shared" si="65"/>
        <v>31.273195648653378</v>
      </c>
      <c r="W239" s="326">
        <f t="shared" si="66"/>
        <v>10.136805732223017</v>
      </c>
      <c r="X239" s="422">
        <f t="shared" si="67"/>
        <v>160.70400000000001</v>
      </c>
      <c r="Y239" s="425">
        <f t="shared" si="68"/>
        <v>1629.0252283911677</v>
      </c>
    </row>
    <row r="240" spans="1:25" x14ac:dyDescent="0.25">
      <c r="A240" s="211">
        <f>'02-2022'!A246</f>
        <v>44602.791666666097</v>
      </c>
      <c r="B240" s="297">
        <v>536.54999999999995</v>
      </c>
      <c r="C240" s="297">
        <v>23404.311000000002</v>
      </c>
      <c r="D240" s="368">
        <v>223.71799999999999</v>
      </c>
      <c r="E240" s="367">
        <v>9758.5789999999997</v>
      </c>
      <c r="F240" s="251">
        <f t="shared" si="56"/>
        <v>312.83199999999999</v>
      </c>
      <c r="G240" s="251">
        <f t="shared" si="57"/>
        <v>13645.732000000002</v>
      </c>
      <c r="H240" s="227">
        <f>'02-2022'!P246</f>
        <v>0</v>
      </c>
      <c r="I240" s="330">
        <f t="shared" si="58"/>
        <v>312.83199999999999</v>
      </c>
      <c r="J240" s="326">
        <f t="shared" si="59"/>
        <v>43.620000511456638</v>
      </c>
      <c r="K240" s="364">
        <v>4.21</v>
      </c>
      <c r="L240" s="331">
        <f t="shared" si="60"/>
        <v>51.884</v>
      </c>
      <c r="M240" s="326">
        <f t="shared" si="69"/>
        <v>67.578512056444737</v>
      </c>
      <c r="N240" s="326">
        <f t="shared" si="70"/>
        <v>0</v>
      </c>
      <c r="O240" s="326">
        <f t="shared" si="71"/>
        <v>24.246213870338199</v>
      </c>
      <c r="P240" s="326">
        <f t="shared" si="72"/>
        <v>31.273195648653378</v>
      </c>
      <c r="Q240" s="326">
        <f t="shared" si="73"/>
        <v>29.804407428063289</v>
      </c>
      <c r="R240" s="326">
        <f t="shared" si="61"/>
        <v>67.578512056444737</v>
      </c>
      <c r="S240" s="326">
        <f t="shared" si="62"/>
        <v>0</v>
      </c>
      <c r="T240" s="422">
        <f t="shared" si="63"/>
        <v>100</v>
      </c>
      <c r="U240" s="425">
        <f t="shared" si="64"/>
        <v>0</v>
      </c>
      <c r="V240" s="326">
        <f t="shared" si="65"/>
        <v>31.273195648653378</v>
      </c>
      <c r="W240" s="326">
        <f t="shared" si="66"/>
        <v>12.346804862803261</v>
      </c>
      <c r="X240" s="422">
        <f t="shared" si="67"/>
        <v>212.83199999999999</v>
      </c>
      <c r="Y240" s="425">
        <f t="shared" si="68"/>
        <v>2627.7951725601433</v>
      </c>
    </row>
    <row r="241" spans="1:25" x14ac:dyDescent="0.25">
      <c r="A241" s="211">
        <f>'02-2022'!A247</f>
        <v>44602.833333332761</v>
      </c>
      <c r="B241" s="297">
        <v>539.04999999999995</v>
      </c>
      <c r="C241" s="297">
        <v>22241.203000000001</v>
      </c>
      <c r="D241" s="368">
        <v>175.69800000000001</v>
      </c>
      <c r="E241" s="367">
        <v>7249.299</v>
      </c>
      <c r="F241" s="251">
        <f t="shared" si="56"/>
        <v>363.35199999999998</v>
      </c>
      <c r="G241" s="251">
        <f t="shared" si="57"/>
        <v>14991.904000000002</v>
      </c>
      <c r="H241" s="227">
        <f>'02-2022'!P247</f>
        <v>0</v>
      </c>
      <c r="I241" s="330">
        <f t="shared" si="58"/>
        <v>363.35199999999998</v>
      </c>
      <c r="J241" s="326">
        <f t="shared" si="59"/>
        <v>41.260001321033059</v>
      </c>
      <c r="K241" s="364">
        <v>4.21</v>
      </c>
      <c r="L241" s="331">
        <f t="shared" si="60"/>
        <v>51.884</v>
      </c>
      <c r="M241" s="326">
        <f t="shared" si="69"/>
        <v>67.578512056444737</v>
      </c>
      <c r="N241" s="326">
        <f t="shared" si="70"/>
        <v>0</v>
      </c>
      <c r="O241" s="326">
        <f t="shared" si="71"/>
        <v>24.246213870338199</v>
      </c>
      <c r="P241" s="326">
        <f t="shared" si="72"/>
        <v>31.273195648653378</v>
      </c>
      <c r="Q241" s="326">
        <f t="shared" si="73"/>
        <v>29.804407428063289</v>
      </c>
      <c r="R241" s="326">
        <f t="shared" si="61"/>
        <v>67.578512056444737</v>
      </c>
      <c r="S241" s="326">
        <f t="shared" si="62"/>
        <v>0</v>
      </c>
      <c r="T241" s="422">
        <f t="shared" si="63"/>
        <v>100</v>
      </c>
      <c r="U241" s="425">
        <f t="shared" si="64"/>
        <v>0</v>
      </c>
      <c r="V241" s="326">
        <f t="shared" si="65"/>
        <v>31.273195648653378</v>
      </c>
      <c r="W241" s="326">
        <f t="shared" si="66"/>
        <v>9.9868056723796812</v>
      </c>
      <c r="X241" s="422">
        <f t="shared" si="67"/>
        <v>263.35199999999998</v>
      </c>
      <c r="Y241" s="425">
        <f t="shared" si="68"/>
        <v>2630.0452474325334</v>
      </c>
    </row>
    <row r="242" spans="1:25" x14ac:dyDescent="0.25">
      <c r="A242" s="211">
        <f>'02-2022'!A248</f>
        <v>44602.874999999425</v>
      </c>
      <c r="B242" s="297">
        <v>591.85</v>
      </c>
      <c r="C242" s="297">
        <v>22833.573</v>
      </c>
      <c r="D242" s="368">
        <v>181.803</v>
      </c>
      <c r="E242" s="367">
        <v>7013.96</v>
      </c>
      <c r="F242" s="251">
        <f t="shared" si="56"/>
        <v>410.04700000000003</v>
      </c>
      <c r="G242" s="251">
        <f t="shared" si="57"/>
        <v>15819.613000000001</v>
      </c>
      <c r="H242" s="227">
        <f>'02-2022'!P248</f>
        <v>0</v>
      </c>
      <c r="I242" s="330">
        <f t="shared" si="58"/>
        <v>410.04700000000003</v>
      </c>
      <c r="J242" s="326">
        <f t="shared" si="59"/>
        <v>38.579999365926348</v>
      </c>
      <c r="K242" s="364">
        <v>4.21</v>
      </c>
      <c r="L242" s="331">
        <f t="shared" si="60"/>
        <v>51.884</v>
      </c>
      <c r="M242" s="326">
        <f t="shared" si="69"/>
        <v>67.578512056444737</v>
      </c>
      <c r="N242" s="326">
        <f t="shared" si="70"/>
        <v>0</v>
      </c>
      <c r="O242" s="326">
        <f t="shared" si="71"/>
        <v>24.246213870338199</v>
      </c>
      <c r="P242" s="326">
        <f t="shared" si="72"/>
        <v>31.273195648653378</v>
      </c>
      <c r="Q242" s="326">
        <f t="shared" si="73"/>
        <v>29.804407428063289</v>
      </c>
      <c r="R242" s="326">
        <f t="shared" si="61"/>
        <v>67.578512056444737</v>
      </c>
      <c r="S242" s="326">
        <f t="shared" si="62"/>
        <v>0</v>
      </c>
      <c r="T242" s="422">
        <f t="shared" si="63"/>
        <v>100</v>
      </c>
      <c r="U242" s="425">
        <f t="shared" si="64"/>
        <v>0</v>
      </c>
      <c r="V242" s="326">
        <f t="shared" si="65"/>
        <v>31.273195648653378</v>
      </c>
      <c r="W242" s="326">
        <f t="shared" si="66"/>
        <v>7.3068037172729703</v>
      </c>
      <c r="X242" s="422">
        <f t="shared" si="67"/>
        <v>310.04700000000003</v>
      </c>
      <c r="Y242" s="425">
        <f t="shared" si="68"/>
        <v>2265.452572129333</v>
      </c>
    </row>
    <row r="243" spans="1:25" x14ac:dyDescent="0.25">
      <c r="A243" s="211">
        <f>'02-2022'!A249</f>
        <v>44602.916666666089</v>
      </c>
      <c r="B243" s="297">
        <v>560.65</v>
      </c>
      <c r="C243" s="297">
        <v>20458.1185</v>
      </c>
      <c r="D243" s="368">
        <v>111.41500000000001</v>
      </c>
      <c r="E243" s="367">
        <v>4065.5340000000001</v>
      </c>
      <c r="F243" s="251">
        <f t="shared" si="56"/>
        <v>449.23499999999996</v>
      </c>
      <c r="G243" s="251">
        <f t="shared" si="57"/>
        <v>16392.584500000001</v>
      </c>
      <c r="H243" s="227">
        <f>'02-2022'!P249</f>
        <v>0</v>
      </c>
      <c r="I243" s="330">
        <f t="shared" si="58"/>
        <v>449.23499999999996</v>
      </c>
      <c r="J243" s="326">
        <f t="shared" si="59"/>
        <v>36.489998553095823</v>
      </c>
      <c r="K243" s="364">
        <v>4.21</v>
      </c>
      <c r="L243" s="331">
        <f t="shared" si="60"/>
        <v>51.884</v>
      </c>
      <c r="M243" s="326">
        <f t="shared" si="69"/>
        <v>67.578512056444737</v>
      </c>
      <c r="N243" s="326">
        <f t="shared" si="70"/>
        <v>0</v>
      </c>
      <c r="O243" s="326">
        <f t="shared" si="71"/>
        <v>24.246213870338199</v>
      </c>
      <c r="P243" s="326">
        <f t="shared" si="72"/>
        <v>31.273195648653378</v>
      </c>
      <c r="Q243" s="326">
        <f t="shared" si="73"/>
        <v>29.804407428063289</v>
      </c>
      <c r="R243" s="326">
        <f t="shared" si="61"/>
        <v>67.578512056444737</v>
      </c>
      <c r="S243" s="326">
        <f t="shared" si="62"/>
        <v>0</v>
      </c>
      <c r="T243" s="422">
        <f t="shared" si="63"/>
        <v>100</v>
      </c>
      <c r="U243" s="425">
        <f t="shared" si="64"/>
        <v>0</v>
      </c>
      <c r="V243" s="326">
        <f t="shared" si="65"/>
        <v>31.273195648653378</v>
      </c>
      <c r="W243" s="326">
        <f t="shared" si="66"/>
        <v>5.2168029044424458</v>
      </c>
      <c r="X243" s="422">
        <f t="shared" si="67"/>
        <v>349.23499999999996</v>
      </c>
      <c r="Y243" s="425">
        <f t="shared" si="68"/>
        <v>1821.8901623329573</v>
      </c>
    </row>
    <row r="244" spans="1:25" x14ac:dyDescent="0.25">
      <c r="A244" s="211">
        <f>'02-2022'!A250</f>
        <v>44602.958333332754</v>
      </c>
      <c r="B244" s="297">
        <v>552.65</v>
      </c>
      <c r="C244" s="297">
        <v>19077.477999999999</v>
      </c>
      <c r="D244" s="368">
        <v>101.262</v>
      </c>
      <c r="E244" s="367">
        <v>3495.5639999999999</v>
      </c>
      <c r="F244" s="251">
        <f t="shared" si="56"/>
        <v>451.38799999999998</v>
      </c>
      <c r="G244" s="251">
        <f t="shared" si="57"/>
        <v>15581.913999999999</v>
      </c>
      <c r="H244" s="227">
        <f>'02-2022'!P250</f>
        <v>0</v>
      </c>
      <c r="I244" s="330">
        <f t="shared" si="58"/>
        <v>451.38799999999998</v>
      </c>
      <c r="J244" s="326">
        <f t="shared" si="59"/>
        <v>34.520000531693356</v>
      </c>
      <c r="K244" s="364">
        <v>4.21</v>
      </c>
      <c r="L244" s="331">
        <f t="shared" si="60"/>
        <v>51.884</v>
      </c>
      <c r="M244" s="326">
        <f t="shared" si="69"/>
        <v>67.578512056444737</v>
      </c>
      <c r="N244" s="326">
        <f t="shared" si="70"/>
        <v>0</v>
      </c>
      <c r="O244" s="326">
        <f t="shared" si="71"/>
        <v>24.246213870338199</v>
      </c>
      <c r="P244" s="326">
        <f t="shared" si="72"/>
        <v>31.273195648653378</v>
      </c>
      <c r="Q244" s="326">
        <f t="shared" si="73"/>
        <v>29.804407428063289</v>
      </c>
      <c r="R244" s="326">
        <f t="shared" si="61"/>
        <v>67.578512056444737</v>
      </c>
      <c r="S244" s="326">
        <f t="shared" si="62"/>
        <v>0</v>
      </c>
      <c r="T244" s="422">
        <f t="shared" si="63"/>
        <v>100</v>
      </c>
      <c r="U244" s="425">
        <f t="shared" si="64"/>
        <v>0</v>
      </c>
      <c r="V244" s="326">
        <f t="shared" si="65"/>
        <v>31.273195648653378</v>
      </c>
      <c r="W244" s="326">
        <f t="shared" si="66"/>
        <v>3.2468048830399781</v>
      </c>
      <c r="X244" s="422">
        <f t="shared" si="67"/>
        <v>351.38799999999998</v>
      </c>
      <c r="Y244" s="425">
        <f t="shared" si="68"/>
        <v>1140.8882742416517</v>
      </c>
    </row>
    <row r="245" spans="1:25" x14ac:dyDescent="0.25">
      <c r="A245" s="211">
        <f>'02-2022'!A251</f>
        <v>44602.999999999418</v>
      </c>
      <c r="B245" s="297">
        <v>524.85</v>
      </c>
      <c r="C245" s="297">
        <v>16795.2</v>
      </c>
      <c r="D245" s="368">
        <v>85.370999999999995</v>
      </c>
      <c r="E245" s="367">
        <v>2731.8719999999998</v>
      </c>
      <c r="F245" s="251">
        <f t="shared" si="56"/>
        <v>439.47900000000004</v>
      </c>
      <c r="G245" s="251">
        <f t="shared" si="57"/>
        <v>14063.328000000001</v>
      </c>
      <c r="H245" s="227">
        <f>'02-2022'!P251</f>
        <v>0</v>
      </c>
      <c r="I245" s="330">
        <f t="shared" si="58"/>
        <v>439.47900000000004</v>
      </c>
      <c r="J245" s="326">
        <f t="shared" si="59"/>
        <v>32</v>
      </c>
      <c r="K245" s="364">
        <v>4.21</v>
      </c>
      <c r="L245" s="331">
        <f t="shared" si="60"/>
        <v>51.884</v>
      </c>
      <c r="M245" s="326">
        <f t="shared" si="69"/>
        <v>67.578512056444737</v>
      </c>
      <c r="N245" s="326">
        <f t="shared" si="70"/>
        <v>0</v>
      </c>
      <c r="O245" s="326">
        <f t="shared" si="71"/>
        <v>24.246213870338199</v>
      </c>
      <c r="P245" s="326">
        <f t="shared" si="72"/>
        <v>31.273195648653378</v>
      </c>
      <c r="Q245" s="326">
        <f t="shared" si="73"/>
        <v>29.804407428063289</v>
      </c>
      <c r="R245" s="326">
        <f t="shared" si="61"/>
        <v>67.578512056444737</v>
      </c>
      <c r="S245" s="326">
        <f t="shared" si="62"/>
        <v>0</v>
      </c>
      <c r="T245" s="422">
        <f t="shared" si="63"/>
        <v>100</v>
      </c>
      <c r="U245" s="425">
        <f t="shared" si="64"/>
        <v>0</v>
      </c>
      <c r="V245" s="326">
        <f t="shared" si="65"/>
        <v>31.273195648653378</v>
      </c>
      <c r="W245" s="326">
        <f t="shared" si="66"/>
        <v>0.72680435134662247</v>
      </c>
      <c r="X245" s="422">
        <f t="shared" si="67"/>
        <v>339.47900000000004</v>
      </c>
      <c r="Y245" s="425">
        <f t="shared" si="68"/>
        <v>246.73481439080007</v>
      </c>
    </row>
    <row r="246" spans="1:25" x14ac:dyDescent="0.25">
      <c r="A246" s="211">
        <f>'02-2022'!A252</f>
        <v>44603.041666666082</v>
      </c>
      <c r="B246" s="297">
        <v>440.86</v>
      </c>
      <c r="C246" s="297">
        <v>13594.798629999999</v>
      </c>
      <c r="D246" s="368">
        <v>0</v>
      </c>
      <c r="E246" s="367">
        <v>0</v>
      </c>
      <c r="F246" s="251">
        <f t="shared" si="56"/>
        <v>440.86</v>
      </c>
      <c r="G246" s="251">
        <f t="shared" si="57"/>
        <v>13594.798629999999</v>
      </c>
      <c r="H246" s="227">
        <f>'02-2022'!P252</f>
        <v>0</v>
      </c>
      <c r="I246" s="330">
        <f t="shared" si="58"/>
        <v>440.86</v>
      </c>
      <c r="J246" s="326">
        <f t="shared" si="59"/>
        <v>30.836997300730388</v>
      </c>
      <c r="K246" s="364">
        <v>4</v>
      </c>
      <c r="L246" s="331">
        <f t="shared" si="60"/>
        <v>49.7</v>
      </c>
      <c r="M246" s="326">
        <f t="shared" si="69"/>
        <v>67.578512056444737</v>
      </c>
      <c r="N246" s="326">
        <f t="shared" si="70"/>
        <v>0</v>
      </c>
      <c r="O246" s="326">
        <f t="shared" si="71"/>
        <v>24.246213870338199</v>
      </c>
      <c r="P246" s="326">
        <f t="shared" si="72"/>
        <v>31.273195648653378</v>
      </c>
      <c r="Q246" s="326">
        <f t="shared" si="73"/>
        <v>29.804407428063289</v>
      </c>
      <c r="R246" s="326">
        <f t="shared" si="61"/>
        <v>67.578512056444737</v>
      </c>
      <c r="S246" s="326">
        <f t="shared" si="62"/>
        <v>0</v>
      </c>
      <c r="T246" s="422">
        <f t="shared" si="63"/>
        <v>100</v>
      </c>
      <c r="U246" s="425">
        <f t="shared" si="64"/>
        <v>0</v>
      </c>
      <c r="V246" s="326">
        <f t="shared" si="65"/>
        <v>31.273195648653378</v>
      </c>
      <c r="W246" s="326">
        <f t="shared" si="66"/>
        <v>0</v>
      </c>
      <c r="X246" s="422">
        <f t="shared" si="67"/>
        <v>340.86</v>
      </c>
      <c r="Y246" s="425">
        <f t="shared" si="68"/>
        <v>0</v>
      </c>
    </row>
    <row r="247" spans="1:25" x14ac:dyDescent="0.25">
      <c r="A247" s="211">
        <f>'02-2022'!A253</f>
        <v>44603.083333332746</v>
      </c>
      <c r="B247" s="297">
        <v>487.05</v>
      </c>
      <c r="C247" s="297">
        <v>14450.773499999999</v>
      </c>
      <c r="D247" s="368">
        <v>38.436</v>
      </c>
      <c r="E247" s="367">
        <v>1140.385</v>
      </c>
      <c r="F247" s="251">
        <f t="shared" si="56"/>
        <v>448.61400000000003</v>
      </c>
      <c r="G247" s="251">
        <f t="shared" si="57"/>
        <v>13310.388499999999</v>
      </c>
      <c r="H247" s="227">
        <f>'02-2022'!P253</f>
        <v>0</v>
      </c>
      <c r="I247" s="330">
        <f t="shared" si="58"/>
        <v>448.61400000000003</v>
      </c>
      <c r="J247" s="326">
        <f t="shared" si="59"/>
        <v>29.670024787456473</v>
      </c>
      <c r="K247" s="364">
        <v>4</v>
      </c>
      <c r="L247" s="331">
        <f t="shared" si="60"/>
        <v>49.7</v>
      </c>
      <c r="M247" s="326">
        <f t="shared" si="69"/>
        <v>67.578512056444737</v>
      </c>
      <c r="N247" s="326">
        <f t="shared" si="70"/>
        <v>0</v>
      </c>
      <c r="O247" s="326">
        <f t="shared" si="71"/>
        <v>24.246213870338199</v>
      </c>
      <c r="P247" s="326">
        <f t="shared" si="72"/>
        <v>31.273195648653378</v>
      </c>
      <c r="Q247" s="326">
        <f t="shared" si="73"/>
        <v>29.804407428063289</v>
      </c>
      <c r="R247" s="326">
        <f t="shared" si="61"/>
        <v>67.578512056444737</v>
      </c>
      <c r="S247" s="326">
        <f t="shared" si="62"/>
        <v>0</v>
      </c>
      <c r="T247" s="422">
        <f t="shared" si="63"/>
        <v>100</v>
      </c>
      <c r="U247" s="425">
        <f t="shared" si="64"/>
        <v>0</v>
      </c>
      <c r="V247" s="326">
        <f t="shared" si="65"/>
        <v>31.273195648653378</v>
      </c>
      <c r="W247" s="326">
        <f t="shared" si="66"/>
        <v>0</v>
      </c>
      <c r="X247" s="422">
        <f t="shared" si="67"/>
        <v>348.61400000000003</v>
      </c>
      <c r="Y247" s="425">
        <f t="shared" si="68"/>
        <v>0</v>
      </c>
    </row>
    <row r="248" spans="1:25" x14ac:dyDescent="0.25">
      <c r="A248" s="211">
        <f>'02-2022'!A254</f>
        <v>44603.124999999411</v>
      </c>
      <c r="B248" s="297">
        <v>460.95600000000002</v>
      </c>
      <c r="C248" s="297">
        <v>13559.572826</v>
      </c>
      <c r="D248" s="368">
        <v>0</v>
      </c>
      <c r="E248" s="367">
        <v>0</v>
      </c>
      <c r="F248" s="251">
        <f t="shared" si="56"/>
        <v>460.95600000000002</v>
      </c>
      <c r="G248" s="251">
        <f t="shared" si="57"/>
        <v>13559.572826</v>
      </c>
      <c r="H248" s="227">
        <f>'02-2022'!P254</f>
        <v>0</v>
      </c>
      <c r="I248" s="330">
        <f t="shared" si="58"/>
        <v>460.95600000000002</v>
      </c>
      <c r="J248" s="326">
        <f t="shared" si="59"/>
        <v>29.41619769782799</v>
      </c>
      <c r="K248" s="364">
        <v>4</v>
      </c>
      <c r="L248" s="331">
        <f t="shared" si="60"/>
        <v>49.7</v>
      </c>
      <c r="M248" s="326">
        <f t="shared" si="69"/>
        <v>67.578512056444737</v>
      </c>
      <c r="N248" s="326">
        <f t="shared" si="70"/>
        <v>0</v>
      </c>
      <c r="O248" s="326">
        <f t="shared" si="71"/>
        <v>24.246213870338199</v>
      </c>
      <c r="P248" s="326">
        <f t="shared" si="72"/>
        <v>31.273195648653378</v>
      </c>
      <c r="Q248" s="326">
        <f t="shared" si="73"/>
        <v>29.804407428063289</v>
      </c>
      <c r="R248" s="326">
        <f t="shared" si="61"/>
        <v>67.578512056444737</v>
      </c>
      <c r="S248" s="326">
        <f t="shared" si="62"/>
        <v>0</v>
      </c>
      <c r="T248" s="422">
        <f t="shared" si="63"/>
        <v>100</v>
      </c>
      <c r="U248" s="425">
        <f t="shared" si="64"/>
        <v>0</v>
      </c>
      <c r="V248" s="326">
        <f t="shared" si="65"/>
        <v>31.273195648653378</v>
      </c>
      <c r="W248" s="326">
        <f t="shared" si="66"/>
        <v>0</v>
      </c>
      <c r="X248" s="422">
        <f t="shared" si="67"/>
        <v>360.95600000000002</v>
      </c>
      <c r="Y248" s="425">
        <f t="shared" si="68"/>
        <v>0</v>
      </c>
    </row>
    <row r="249" spans="1:25" x14ac:dyDescent="0.25">
      <c r="A249" s="211">
        <f>'02-2022'!A255</f>
        <v>44603.166666666075</v>
      </c>
      <c r="B249" s="297">
        <v>454.59000000000003</v>
      </c>
      <c r="C249" s="297">
        <v>13516.68057</v>
      </c>
      <c r="D249" s="368">
        <v>0</v>
      </c>
      <c r="E249" s="367">
        <v>0</v>
      </c>
      <c r="F249" s="251">
        <f t="shared" si="56"/>
        <v>454.59000000000003</v>
      </c>
      <c r="G249" s="251">
        <f t="shared" si="57"/>
        <v>13516.68057</v>
      </c>
      <c r="H249" s="227">
        <f>'02-2022'!P255</f>
        <v>0</v>
      </c>
      <c r="I249" s="330">
        <f t="shared" si="58"/>
        <v>454.59000000000003</v>
      </c>
      <c r="J249" s="326">
        <f t="shared" si="59"/>
        <v>29.733783343232361</v>
      </c>
      <c r="K249" s="364">
        <v>4</v>
      </c>
      <c r="L249" s="331">
        <f t="shared" si="60"/>
        <v>49.7</v>
      </c>
      <c r="M249" s="326">
        <f t="shared" si="69"/>
        <v>67.578512056444737</v>
      </c>
      <c r="N249" s="326">
        <f t="shared" si="70"/>
        <v>0</v>
      </c>
      <c r="O249" s="326">
        <f t="shared" si="71"/>
        <v>24.246213870338199</v>
      </c>
      <c r="P249" s="326">
        <f t="shared" si="72"/>
        <v>31.273195648653378</v>
      </c>
      <c r="Q249" s="326">
        <f t="shared" si="73"/>
        <v>29.804407428063289</v>
      </c>
      <c r="R249" s="326">
        <f t="shared" si="61"/>
        <v>67.578512056444737</v>
      </c>
      <c r="S249" s="326">
        <f t="shared" si="62"/>
        <v>0</v>
      </c>
      <c r="T249" s="422">
        <f t="shared" si="63"/>
        <v>100</v>
      </c>
      <c r="U249" s="425">
        <f t="shared" si="64"/>
        <v>0</v>
      </c>
      <c r="V249" s="326">
        <f t="shared" si="65"/>
        <v>31.273195648653378</v>
      </c>
      <c r="W249" s="326">
        <f t="shared" si="66"/>
        <v>0</v>
      </c>
      <c r="X249" s="422">
        <f t="shared" si="67"/>
        <v>354.59000000000003</v>
      </c>
      <c r="Y249" s="425">
        <f t="shared" si="68"/>
        <v>0</v>
      </c>
    </row>
    <row r="250" spans="1:25" x14ac:dyDescent="0.25">
      <c r="A250" s="211">
        <f>'02-2022'!A256</f>
        <v>44603.208333332739</v>
      </c>
      <c r="B250" s="297">
        <v>410.74700000000001</v>
      </c>
      <c r="C250" s="297">
        <v>12505.001108</v>
      </c>
      <c r="D250" s="368">
        <v>0</v>
      </c>
      <c r="E250" s="367">
        <v>0</v>
      </c>
      <c r="F250" s="251">
        <f t="shared" si="56"/>
        <v>410.74700000000001</v>
      </c>
      <c r="G250" s="251">
        <f t="shared" si="57"/>
        <v>12505.001108</v>
      </c>
      <c r="H250" s="227">
        <f>'02-2022'!P256</f>
        <v>0</v>
      </c>
      <c r="I250" s="330">
        <f t="shared" si="58"/>
        <v>410.74700000000001</v>
      </c>
      <c r="J250" s="326">
        <f t="shared" si="59"/>
        <v>30.444534246141785</v>
      </c>
      <c r="K250" s="364">
        <v>4</v>
      </c>
      <c r="L250" s="331">
        <f t="shared" si="60"/>
        <v>49.7</v>
      </c>
      <c r="M250" s="326">
        <f t="shared" si="69"/>
        <v>67.578512056444737</v>
      </c>
      <c r="N250" s="326">
        <f t="shared" si="70"/>
        <v>0</v>
      </c>
      <c r="O250" s="326">
        <f t="shared" si="71"/>
        <v>24.246213870338199</v>
      </c>
      <c r="P250" s="326">
        <f t="shared" si="72"/>
        <v>31.273195648653378</v>
      </c>
      <c r="Q250" s="326">
        <f t="shared" si="73"/>
        <v>29.804407428063289</v>
      </c>
      <c r="R250" s="326">
        <f t="shared" si="61"/>
        <v>67.578512056444737</v>
      </c>
      <c r="S250" s="326">
        <f t="shared" si="62"/>
        <v>0</v>
      </c>
      <c r="T250" s="422">
        <f t="shared" si="63"/>
        <v>100</v>
      </c>
      <c r="U250" s="425">
        <f t="shared" si="64"/>
        <v>0</v>
      </c>
      <c r="V250" s="326">
        <f t="shared" si="65"/>
        <v>31.273195648653378</v>
      </c>
      <c r="W250" s="326">
        <f t="shared" si="66"/>
        <v>0</v>
      </c>
      <c r="X250" s="422">
        <f t="shared" si="67"/>
        <v>310.74700000000001</v>
      </c>
      <c r="Y250" s="425">
        <f t="shared" si="68"/>
        <v>0</v>
      </c>
    </row>
    <row r="251" spans="1:25" x14ac:dyDescent="0.25">
      <c r="A251" s="211">
        <f>'02-2022'!A257</f>
        <v>44603.249999999403</v>
      </c>
      <c r="B251" s="297">
        <v>385.19399999999996</v>
      </c>
      <c r="C251" s="297">
        <v>13524.063816</v>
      </c>
      <c r="D251" s="368">
        <v>0</v>
      </c>
      <c r="E251" s="367">
        <v>0</v>
      </c>
      <c r="F251" s="251">
        <f t="shared" si="56"/>
        <v>385.19399999999996</v>
      </c>
      <c r="G251" s="251">
        <f t="shared" si="57"/>
        <v>13524.063816</v>
      </c>
      <c r="H251" s="227">
        <f>'02-2022'!P257</f>
        <v>0</v>
      </c>
      <c r="I251" s="330">
        <f t="shared" si="58"/>
        <v>385.19399999999996</v>
      </c>
      <c r="J251" s="326">
        <f t="shared" si="59"/>
        <v>35.109746818486272</v>
      </c>
      <c r="K251" s="364">
        <v>4</v>
      </c>
      <c r="L251" s="331">
        <f t="shared" si="60"/>
        <v>49.7</v>
      </c>
      <c r="M251" s="326">
        <f t="shared" si="69"/>
        <v>67.578512056444737</v>
      </c>
      <c r="N251" s="326">
        <f t="shared" si="70"/>
        <v>0</v>
      </c>
      <c r="O251" s="326">
        <f t="shared" si="71"/>
        <v>24.246213870338199</v>
      </c>
      <c r="P251" s="326">
        <f t="shared" si="72"/>
        <v>31.273195648653378</v>
      </c>
      <c r="Q251" s="326">
        <f t="shared" si="73"/>
        <v>29.804407428063289</v>
      </c>
      <c r="R251" s="326">
        <f t="shared" si="61"/>
        <v>67.578512056444737</v>
      </c>
      <c r="S251" s="326">
        <f t="shared" si="62"/>
        <v>0</v>
      </c>
      <c r="T251" s="422">
        <f t="shared" si="63"/>
        <v>100</v>
      </c>
      <c r="U251" s="425">
        <f t="shared" si="64"/>
        <v>0</v>
      </c>
      <c r="V251" s="326">
        <f t="shared" si="65"/>
        <v>31.273195648653378</v>
      </c>
      <c r="W251" s="326">
        <f t="shared" si="66"/>
        <v>3.8365511698328945</v>
      </c>
      <c r="X251" s="422">
        <f t="shared" si="67"/>
        <v>285.19399999999996</v>
      </c>
      <c r="Y251" s="425">
        <f t="shared" si="68"/>
        <v>1094.1613743293224</v>
      </c>
    </row>
    <row r="252" spans="1:25" x14ac:dyDescent="0.25">
      <c r="A252" s="211">
        <f>'02-2022'!A258</f>
        <v>44603.291666666068</v>
      </c>
      <c r="B252" s="297">
        <v>415.91399999999999</v>
      </c>
      <c r="C252" s="297">
        <v>19078.988731999998</v>
      </c>
      <c r="D252" s="368">
        <v>0</v>
      </c>
      <c r="E252" s="367">
        <v>0</v>
      </c>
      <c r="F252" s="251">
        <f t="shared" si="56"/>
        <v>415.91399999999999</v>
      </c>
      <c r="G252" s="251">
        <f t="shared" si="57"/>
        <v>19078.988731999998</v>
      </c>
      <c r="H252" s="227">
        <f>'02-2022'!P258</f>
        <v>0</v>
      </c>
      <c r="I252" s="330">
        <f t="shared" si="58"/>
        <v>415.91399999999999</v>
      </c>
      <c r="J252" s="326">
        <f t="shared" si="59"/>
        <v>45.872436926864687</v>
      </c>
      <c r="K252" s="364">
        <v>4</v>
      </c>
      <c r="L252" s="331">
        <f t="shared" si="60"/>
        <v>49.7</v>
      </c>
      <c r="M252" s="326">
        <f t="shared" si="69"/>
        <v>67.578512056444737</v>
      </c>
      <c r="N252" s="326">
        <f t="shared" si="70"/>
        <v>0</v>
      </c>
      <c r="O252" s="326">
        <f t="shared" si="71"/>
        <v>24.246213870338199</v>
      </c>
      <c r="P252" s="326">
        <f t="shared" si="72"/>
        <v>31.273195648653378</v>
      </c>
      <c r="Q252" s="326">
        <f t="shared" si="73"/>
        <v>29.804407428063289</v>
      </c>
      <c r="R252" s="326">
        <f t="shared" si="61"/>
        <v>67.578512056444737</v>
      </c>
      <c r="S252" s="326">
        <f t="shared" si="62"/>
        <v>0</v>
      </c>
      <c r="T252" s="422">
        <f t="shared" si="63"/>
        <v>100</v>
      </c>
      <c r="U252" s="425">
        <f t="shared" si="64"/>
        <v>0</v>
      </c>
      <c r="V252" s="326">
        <f t="shared" si="65"/>
        <v>31.273195648653378</v>
      </c>
      <c r="W252" s="326">
        <f t="shared" si="66"/>
        <v>14.599241278211309</v>
      </c>
      <c r="X252" s="422">
        <f t="shared" si="67"/>
        <v>315.91399999999999</v>
      </c>
      <c r="Y252" s="425">
        <f t="shared" si="68"/>
        <v>4612.104709164847</v>
      </c>
    </row>
    <row r="253" spans="1:25" x14ac:dyDescent="0.25">
      <c r="A253" s="211">
        <f>'02-2022'!A259</f>
        <v>44603.333333332732</v>
      </c>
      <c r="B253" s="297">
        <v>437.35500000000002</v>
      </c>
      <c r="C253" s="297">
        <v>19168.709040000002</v>
      </c>
      <c r="D253" s="368">
        <v>0</v>
      </c>
      <c r="E253" s="367">
        <v>0</v>
      </c>
      <c r="F253" s="251">
        <f t="shared" si="56"/>
        <v>437.35500000000002</v>
      </c>
      <c r="G253" s="251">
        <f t="shared" si="57"/>
        <v>19168.709040000002</v>
      </c>
      <c r="H253" s="227">
        <f>'02-2022'!P259</f>
        <v>64.166666666666671</v>
      </c>
      <c r="I253" s="330">
        <f t="shared" si="58"/>
        <v>373.18833333333333</v>
      </c>
      <c r="J253" s="326">
        <f t="shared" si="59"/>
        <v>43.828718180882809</v>
      </c>
      <c r="K253" s="364">
        <v>4</v>
      </c>
      <c r="L253" s="331">
        <f t="shared" si="60"/>
        <v>49.7</v>
      </c>
      <c r="M253" s="326">
        <f t="shared" si="69"/>
        <v>67.578512056444737</v>
      </c>
      <c r="N253" s="326">
        <f t="shared" si="70"/>
        <v>0</v>
      </c>
      <c r="O253" s="326">
        <f t="shared" si="71"/>
        <v>24.246213870338199</v>
      </c>
      <c r="P253" s="326">
        <f t="shared" si="72"/>
        <v>31.273195648653378</v>
      </c>
      <c r="Q253" s="326">
        <f t="shared" si="73"/>
        <v>29.804407428063289</v>
      </c>
      <c r="R253" s="326">
        <f t="shared" si="61"/>
        <v>67.578512056444737</v>
      </c>
      <c r="S253" s="326">
        <f t="shared" si="62"/>
        <v>0</v>
      </c>
      <c r="T253" s="422">
        <f t="shared" si="63"/>
        <v>100</v>
      </c>
      <c r="U253" s="425">
        <f t="shared" si="64"/>
        <v>0</v>
      </c>
      <c r="V253" s="326">
        <f t="shared" si="65"/>
        <v>31.273195648653378</v>
      </c>
      <c r="W253" s="326">
        <f t="shared" si="66"/>
        <v>12.555522532229432</v>
      </c>
      <c r="X253" s="422">
        <f t="shared" si="67"/>
        <v>273.18833333333333</v>
      </c>
      <c r="Y253" s="425">
        <f t="shared" si="68"/>
        <v>3430.0222747088715</v>
      </c>
    </row>
    <row r="254" spans="1:25" x14ac:dyDescent="0.25">
      <c r="A254" s="211">
        <f>'02-2022'!A260</f>
        <v>44603.374999999396</v>
      </c>
      <c r="B254" s="297">
        <v>418.58100000000002</v>
      </c>
      <c r="C254" s="297">
        <v>15368.268375</v>
      </c>
      <c r="D254" s="368">
        <v>0</v>
      </c>
      <c r="E254" s="367">
        <v>0</v>
      </c>
      <c r="F254" s="251">
        <f t="shared" si="56"/>
        <v>418.58100000000002</v>
      </c>
      <c r="G254" s="251">
        <f t="shared" si="57"/>
        <v>15368.268375</v>
      </c>
      <c r="H254" s="227">
        <f>'02-2022'!P260</f>
        <v>385</v>
      </c>
      <c r="I254" s="330">
        <f t="shared" si="58"/>
        <v>33.581000000000017</v>
      </c>
      <c r="J254" s="326">
        <f t="shared" si="59"/>
        <v>36.715159969038247</v>
      </c>
      <c r="K254" s="364">
        <v>4</v>
      </c>
      <c r="L254" s="331">
        <f t="shared" si="60"/>
        <v>49.7</v>
      </c>
      <c r="M254" s="326">
        <f t="shared" si="69"/>
        <v>67.578512056444737</v>
      </c>
      <c r="N254" s="326">
        <f t="shared" si="70"/>
        <v>0</v>
      </c>
      <c r="O254" s="326">
        <f t="shared" si="71"/>
        <v>24.246213870338199</v>
      </c>
      <c r="P254" s="326">
        <f t="shared" si="72"/>
        <v>31.273195648653378</v>
      </c>
      <c r="Q254" s="326">
        <f t="shared" si="73"/>
        <v>29.804407428063289</v>
      </c>
      <c r="R254" s="326">
        <f t="shared" si="61"/>
        <v>67.578512056444737</v>
      </c>
      <c r="S254" s="326">
        <f t="shared" si="62"/>
        <v>0</v>
      </c>
      <c r="T254" s="422">
        <f t="shared" si="63"/>
        <v>33.581000000000017</v>
      </c>
      <c r="U254" s="425">
        <f t="shared" si="64"/>
        <v>0</v>
      </c>
      <c r="V254" s="326">
        <f t="shared" si="65"/>
        <v>31.273195648653378</v>
      </c>
      <c r="W254" s="326">
        <f t="shared" si="66"/>
        <v>5.4419643203848693</v>
      </c>
      <c r="X254" s="422">
        <f t="shared" si="67"/>
        <v>0</v>
      </c>
      <c r="Y254" s="425">
        <f t="shared" si="68"/>
        <v>0</v>
      </c>
    </row>
    <row r="255" spans="1:25" x14ac:dyDescent="0.25">
      <c r="A255" s="211">
        <f>'02-2022'!A261</f>
        <v>44603.41666666606</v>
      </c>
      <c r="B255" s="297">
        <v>428.9</v>
      </c>
      <c r="C255" s="297">
        <v>14282.37</v>
      </c>
      <c r="D255" s="368">
        <v>3.2229999999999999</v>
      </c>
      <c r="E255" s="367">
        <v>107.33</v>
      </c>
      <c r="F255" s="251">
        <f t="shared" si="56"/>
        <v>425.67699999999996</v>
      </c>
      <c r="G255" s="251">
        <f t="shared" si="57"/>
        <v>14175.04</v>
      </c>
      <c r="H255" s="227">
        <f>'02-2022'!P261</f>
        <v>385</v>
      </c>
      <c r="I255" s="330">
        <f t="shared" si="58"/>
        <v>40.676999999999964</v>
      </c>
      <c r="J255" s="326">
        <f t="shared" si="59"/>
        <v>33.299990368283936</v>
      </c>
      <c r="K255" s="364">
        <v>4</v>
      </c>
      <c r="L255" s="331">
        <f t="shared" si="60"/>
        <v>49.7</v>
      </c>
      <c r="M255" s="326">
        <f t="shared" si="69"/>
        <v>67.578512056444737</v>
      </c>
      <c r="N255" s="326">
        <f t="shared" si="70"/>
        <v>0</v>
      </c>
      <c r="O255" s="326">
        <f t="shared" si="71"/>
        <v>24.246213870338199</v>
      </c>
      <c r="P255" s="326">
        <f t="shared" si="72"/>
        <v>31.273195648653378</v>
      </c>
      <c r="Q255" s="326">
        <f t="shared" si="73"/>
        <v>29.804407428063289</v>
      </c>
      <c r="R255" s="326">
        <f t="shared" si="61"/>
        <v>67.578512056444737</v>
      </c>
      <c r="S255" s="326">
        <f t="shared" si="62"/>
        <v>0</v>
      </c>
      <c r="T255" s="422">
        <f t="shared" si="63"/>
        <v>40.676999999999964</v>
      </c>
      <c r="U255" s="425">
        <f t="shared" si="64"/>
        <v>0</v>
      </c>
      <c r="V255" s="326">
        <f t="shared" si="65"/>
        <v>31.273195648653378</v>
      </c>
      <c r="W255" s="326">
        <f t="shared" si="66"/>
        <v>2.0267947196305585</v>
      </c>
      <c r="X255" s="422">
        <f t="shared" si="67"/>
        <v>0</v>
      </c>
      <c r="Y255" s="425">
        <f t="shared" si="68"/>
        <v>0</v>
      </c>
    </row>
    <row r="256" spans="1:25" x14ac:dyDescent="0.25">
      <c r="A256" s="211">
        <f>'02-2022'!A262</f>
        <v>44603.458333332725</v>
      </c>
      <c r="B256" s="297">
        <v>419.5</v>
      </c>
      <c r="C256" s="297">
        <v>13747.014999999999</v>
      </c>
      <c r="D256" s="368">
        <v>57.084000000000003</v>
      </c>
      <c r="E256" s="367">
        <v>1870.645</v>
      </c>
      <c r="F256" s="251">
        <f t="shared" si="56"/>
        <v>362.416</v>
      </c>
      <c r="G256" s="251">
        <f t="shared" si="57"/>
        <v>11876.369999999999</v>
      </c>
      <c r="H256" s="227">
        <f>'02-2022'!P262</f>
        <v>362.416</v>
      </c>
      <c r="I256" s="330">
        <f t="shared" si="58"/>
        <v>0</v>
      </c>
      <c r="J256" s="326">
        <f t="shared" si="59"/>
        <v>32.769993598516621</v>
      </c>
      <c r="K256" s="364">
        <v>4</v>
      </c>
      <c r="L256" s="331">
        <f t="shared" si="60"/>
        <v>49.7</v>
      </c>
      <c r="M256" s="326">
        <f t="shared" si="69"/>
        <v>67.578512056444737</v>
      </c>
      <c r="N256" s="326">
        <f t="shared" si="70"/>
        <v>0</v>
      </c>
      <c r="O256" s="326">
        <f t="shared" si="71"/>
        <v>24.246213870338199</v>
      </c>
      <c r="P256" s="326">
        <f t="shared" si="72"/>
        <v>31.273195648653378</v>
      </c>
      <c r="Q256" s="326">
        <f t="shared" si="73"/>
        <v>29.804407428063289</v>
      </c>
      <c r="R256" s="326">
        <f t="shared" si="61"/>
        <v>67.578512056444737</v>
      </c>
      <c r="S256" s="326">
        <f t="shared" si="62"/>
        <v>0</v>
      </c>
      <c r="T256" s="422">
        <f t="shared" si="63"/>
        <v>0</v>
      </c>
      <c r="U256" s="425">
        <f t="shared" si="64"/>
        <v>0</v>
      </c>
      <c r="V256" s="326">
        <f t="shared" si="65"/>
        <v>31.273195648653378</v>
      </c>
      <c r="W256" s="326">
        <f t="shared" si="66"/>
        <v>1.4967979498632431</v>
      </c>
      <c r="X256" s="422">
        <f t="shared" si="67"/>
        <v>0</v>
      </c>
      <c r="Y256" s="425">
        <f t="shared" si="68"/>
        <v>0</v>
      </c>
    </row>
    <row r="257" spans="1:25" x14ac:dyDescent="0.25">
      <c r="A257" s="211">
        <f>'02-2022'!A263</f>
        <v>44603.499999999389</v>
      </c>
      <c r="B257" s="297">
        <v>363.4</v>
      </c>
      <c r="C257" s="297">
        <v>11537.95</v>
      </c>
      <c r="D257" s="368">
        <v>64.882000000000005</v>
      </c>
      <c r="E257" s="367">
        <v>2060.0160000000001</v>
      </c>
      <c r="F257" s="251">
        <f t="shared" si="56"/>
        <v>298.51799999999997</v>
      </c>
      <c r="G257" s="251">
        <f t="shared" si="57"/>
        <v>9477.9340000000011</v>
      </c>
      <c r="H257" s="227">
        <f>'02-2022'!P263</f>
        <v>290.12000000000012</v>
      </c>
      <c r="I257" s="330">
        <f t="shared" si="58"/>
        <v>8.397999999999854</v>
      </c>
      <c r="J257" s="326">
        <f t="shared" si="59"/>
        <v>31.749958126478141</v>
      </c>
      <c r="K257" s="364">
        <v>4</v>
      </c>
      <c r="L257" s="331">
        <f t="shared" si="60"/>
        <v>49.7</v>
      </c>
      <c r="M257" s="326">
        <f t="shared" si="69"/>
        <v>67.578512056444737</v>
      </c>
      <c r="N257" s="326">
        <f t="shared" si="70"/>
        <v>0</v>
      </c>
      <c r="O257" s="326">
        <f t="shared" si="71"/>
        <v>24.246213870338199</v>
      </c>
      <c r="P257" s="326">
        <f t="shared" si="72"/>
        <v>31.273195648653378</v>
      </c>
      <c r="Q257" s="326">
        <f t="shared" si="73"/>
        <v>29.804407428063289</v>
      </c>
      <c r="R257" s="326">
        <f t="shared" si="61"/>
        <v>67.578512056444737</v>
      </c>
      <c r="S257" s="326">
        <f t="shared" si="62"/>
        <v>0</v>
      </c>
      <c r="T257" s="422">
        <f t="shared" si="63"/>
        <v>8.397999999999854</v>
      </c>
      <c r="U257" s="425">
        <f t="shared" si="64"/>
        <v>0</v>
      </c>
      <c r="V257" s="326">
        <f t="shared" si="65"/>
        <v>31.273195648653378</v>
      </c>
      <c r="W257" s="326">
        <f t="shared" si="66"/>
        <v>0.47676247782476366</v>
      </c>
      <c r="X257" s="422">
        <f t="shared" si="67"/>
        <v>0</v>
      </c>
      <c r="Y257" s="425">
        <f t="shared" si="68"/>
        <v>0</v>
      </c>
    </row>
    <row r="258" spans="1:25" x14ac:dyDescent="0.25">
      <c r="A258" s="211">
        <f>'02-2022'!A264</f>
        <v>44603.541666666053</v>
      </c>
      <c r="B258" s="297">
        <v>301.5</v>
      </c>
      <c r="C258" s="297">
        <v>9563.58</v>
      </c>
      <c r="D258" s="368">
        <v>44.777999999999999</v>
      </c>
      <c r="E258" s="367">
        <v>1420.3579999999999</v>
      </c>
      <c r="F258" s="251">
        <f t="shared" si="56"/>
        <v>256.72199999999998</v>
      </c>
      <c r="G258" s="251">
        <f t="shared" si="57"/>
        <v>8143.2219999999998</v>
      </c>
      <c r="H258" s="227">
        <f>'02-2022'!P264</f>
        <v>212.37</v>
      </c>
      <c r="I258" s="330">
        <f t="shared" si="58"/>
        <v>44.351999999999975</v>
      </c>
      <c r="J258" s="326">
        <f t="shared" si="59"/>
        <v>31.720000623242264</v>
      </c>
      <c r="K258" s="364">
        <v>4</v>
      </c>
      <c r="L258" s="331">
        <f t="shared" si="60"/>
        <v>49.7</v>
      </c>
      <c r="M258" s="326">
        <f t="shared" si="69"/>
        <v>67.578512056444737</v>
      </c>
      <c r="N258" s="326">
        <f t="shared" si="70"/>
        <v>0</v>
      </c>
      <c r="O258" s="326">
        <f t="shared" si="71"/>
        <v>24.246213870338199</v>
      </c>
      <c r="P258" s="326">
        <f t="shared" si="72"/>
        <v>31.273195648653378</v>
      </c>
      <c r="Q258" s="326">
        <f t="shared" si="73"/>
        <v>29.804407428063289</v>
      </c>
      <c r="R258" s="326">
        <f t="shared" si="61"/>
        <v>67.578512056444737</v>
      </c>
      <c r="S258" s="326">
        <f t="shared" si="62"/>
        <v>0</v>
      </c>
      <c r="T258" s="422">
        <f t="shared" si="63"/>
        <v>44.351999999999975</v>
      </c>
      <c r="U258" s="425">
        <f t="shared" si="64"/>
        <v>0</v>
      </c>
      <c r="V258" s="326">
        <f t="shared" si="65"/>
        <v>31.273195648653378</v>
      </c>
      <c r="W258" s="326">
        <f t="shared" si="66"/>
        <v>0.44680497458888624</v>
      </c>
      <c r="X258" s="422">
        <f t="shared" si="67"/>
        <v>0</v>
      </c>
      <c r="Y258" s="425">
        <f t="shared" si="68"/>
        <v>0</v>
      </c>
    </row>
    <row r="259" spans="1:25" x14ac:dyDescent="0.25">
      <c r="A259" s="211">
        <f>'02-2022'!A265</f>
        <v>44603.583333332717</v>
      </c>
      <c r="B259" s="297">
        <v>307.39999999999998</v>
      </c>
      <c r="C259" s="297">
        <v>9726.1360000000004</v>
      </c>
      <c r="D259" s="368">
        <v>83.641000000000005</v>
      </c>
      <c r="E259" s="367">
        <v>2646.395</v>
      </c>
      <c r="F259" s="251">
        <f t="shared" si="56"/>
        <v>223.75899999999996</v>
      </c>
      <c r="G259" s="251">
        <f t="shared" si="57"/>
        <v>7079.741</v>
      </c>
      <c r="H259" s="227">
        <f>'02-2022'!P265</f>
        <v>169.27999999999997</v>
      </c>
      <c r="I259" s="330">
        <f t="shared" si="58"/>
        <v>54.478999999999985</v>
      </c>
      <c r="J259" s="326">
        <f t="shared" si="59"/>
        <v>31.640027887146445</v>
      </c>
      <c r="K259" s="364">
        <v>4</v>
      </c>
      <c r="L259" s="331">
        <f t="shared" si="60"/>
        <v>49.7</v>
      </c>
      <c r="M259" s="326">
        <f t="shared" si="69"/>
        <v>67.578512056444737</v>
      </c>
      <c r="N259" s="326">
        <f t="shared" si="70"/>
        <v>0</v>
      </c>
      <c r="O259" s="326">
        <f t="shared" si="71"/>
        <v>24.246213870338199</v>
      </c>
      <c r="P259" s="326">
        <f t="shared" si="72"/>
        <v>31.273195648653378</v>
      </c>
      <c r="Q259" s="326">
        <f t="shared" si="73"/>
        <v>29.804407428063289</v>
      </c>
      <c r="R259" s="326">
        <f t="shared" si="61"/>
        <v>67.578512056444737</v>
      </c>
      <c r="S259" s="326">
        <f t="shared" si="62"/>
        <v>0</v>
      </c>
      <c r="T259" s="422">
        <f t="shared" si="63"/>
        <v>54.478999999999985</v>
      </c>
      <c r="U259" s="425">
        <f t="shared" si="64"/>
        <v>0</v>
      </c>
      <c r="V259" s="326">
        <f t="shared" si="65"/>
        <v>31.273195648653378</v>
      </c>
      <c r="W259" s="326">
        <f t="shared" si="66"/>
        <v>0.36683223849306756</v>
      </c>
      <c r="X259" s="422">
        <f t="shared" si="67"/>
        <v>0</v>
      </c>
      <c r="Y259" s="425">
        <f t="shared" si="68"/>
        <v>0</v>
      </c>
    </row>
    <row r="260" spans="1:25" x14ac:dyDescent="0.25">
      <c r="A260" s="211">
        <f>'02-2022'!A266</f>
        <v>44603.624999999382</v>
      </c>
      <c r="B260" s="297">
        <v>287</v>
      </c>
      <c r="C260" s="297">
        <v>8862.56</v>
      </c>
      <c r="D260" s="368">
        <v>87.103999999999999</v>
      </c>
      <c r="E260" s="367">
        <v>2689.7649999999999</v>
      </c>
      <c r="F260" s="251">
        <f t="shared" si="56"/>
        <v>199.89600000000002</v>
      </c>
      <c r="G260" s="251">
        <f t="shared" si="57"/>
        <v>6172.7950000000001</v>
      </c>
      <c r="H260" s="227">
        <f>'02-2022'!P266</f>
        <v>135.56000000000006</v>
      </c>
      <c r="I260" s="330">
        <f t="shared" si="58"/>
        <v>64.335999999999956</v>
      </c>
      <c r="J260" s="326">
        <f t="shared" si="59"/>
        <v>30.880032616960818</v>
      </c>
      <c r="K260" s="364">
        <v>4</v>
      </c>
      <c r="L260" s="331">
        <f t="shared" si="60"/>
        <v>49.7</v>
      </c>
      <c r="M260" s="326">
        <f t="shared" si="69"/>
        <v>67.578512056444737</v>
      </c>
      <c r="N260" s="326">
        <f t="shared" si="70"/>
        <v>0</v>
      </c>
      <c r="O260" s="326">
        <f t="shared" si="71"/>
        <v>24.246213870338199</v>
      </c>
      <c r="P260" s="326">
        <f t="shared" si="72"/>
        <v>31.273195648653378</v>
      </c>
      <c r="Q260" s="326">
        <f t="shared" si="73"/>
        <v>29.804407428063289</v>
      </c>
      <c r="R260" s="326">
        <f t="shared" si="61"/>
        <v>67.578512056444737</v>
      </c>
      <c r="S260" s="326">
        <f t="shared" si="62"/>
        <v>0</v>
      </c>
      <c r="T260" s="422">
        <f t="shared" si="63"/>
        <v>64.335999999999956</v>
      </c>
      <c r="U260" s="425">
        <f t="shared" si="64"/>
        <v>0</v>
      </c>
      <c r="V260" s="326">
        <f t="shared" si="65"/>
        <v>31.273195648653378</v>
      </c>
      <c r="W260" s="326">
        <f t="shared" si="66"/>
        <v>0</v>
      </c>
      <c r="X260" s="422">
        <f t="shared" si="67"/>
        <v>0</v>
      </c>
      <c r="Y260" s="425">
        <f t="shared" si="68"/>
        <v>0</v>
      </c>
    </row>
    <row r="261" spans="1:25" x14ac:dyDescent="0.25">
      <c r="A261" s="211">
        <f>'02-2022'!A267</f>
        <v>44603.666666666046</v>
      </c>
      <c r="B261" s="297">
        <v>241.8</v>
      </c>
      <c r="C261" s="297">
        <v>7386.99</v>
      </c>
      <c r="D261" s="368">
        <v>48.771999999999998</v>
      </c>
      <c r="E261" s="367">
        <v>1489.972</v>
      </c>
      <c r="F261" s="251">
        <f t="shared" si="56"/>
        <v>193.02800000000002</v>
      </c>
      <c r="G261" s="251">
        <f t="shared" si="57"/>
        <v>5897.018</v>
      </c>
      <c r="H261" s="227">
        <f>'02-2022'!P267</f>
        <v>111.8900000000001</v>
      </c>
      <c r="I261" s="330">
        <f t="shared" si="58"/>
        <v>81.13799999999992</v>
      </c>
      <c r="J261" s="326">
        <f t="shared" si="59"/>
        <v>30.550065275504068</v>
      </c>
      <c r="K261" s="364">
        <v>4</v>
      </c>
      <c r="L261" s="331">
        <f t="shared" si="60"/>
        <v>49.7</v>
      </c>
      <c r="M261" s="326">
        <f t="shared" si="69"/>
        <v>67.578512056444737</v>
      </c>
      <c r="N261" s="326">
        <f t="shared" si="70"/>
        <v>0</v>
      </c>
      <c r="O261" s="326">
        <f t="shared" si="71"/>
        <v>24.246213870338199</v>
      </c>
      <c r="P261" s="326">
        <f t="shared" si="72"/>
        <v>31.273195648653378</v>
      </c>
      <c r="Q261" s="326">
        <f t="shared" si="73"/>
        <v>29.804407428063289</v>
      </c>
      <c r="R261" s="326">
        <f t="shared" si="61"/>
        <v>67.578512056444737</v>
      </c>
      <c r="S261" s="326">
        <f t="shared" si="62"/>
        <v>0</v>
      </c>
      <c r="T261" s="422">
        <f t="shared" si="63"/>
        <v>81.13799999999992</v>
      </c>
      <c r="U261" s="425">
        <f t="shared" si="64"/>
        <v>0</v>
      </c>
      <c r="V261" s="326">
        <f t="shared" si="65"/>
        <v>31.273195648653378</v>
      </c>
      <c r="W261" s="326">
        <f t="shared" si="66"/>
        <v>0</v>
      </c>
      <c r="X261" s="422">
        <f t="shared" si="67"/>
        <v>0</v>
      </c>
      <c r="Y261" s="425">
        <f t="shared" si="68"/>
        <v>0</v>
      </c>
    </row>
    <row r="262" spans="1:25" x14ac:dyDescent="0.25">
      <c r="A262" s="211">
        <f>'02-2022'!A268</f>
        <v>44603.70833333271</v>
      </c>
      <c r="B262" s="297">
        <v>272.39999999999998</v>
      </c>
      <c r="C262" s="297">
        <v>8561.5319999999992</v>
      </c>
      <c r="D262" s="368">
        <v>78.430000000000007</v>
      </c>
      <c r="E262" s="367">
        <v>2465.067</v>
      </c>
      <c r="F262" s="251">
        <f t="shared" si="56"/>
        <v>193.96999999999997</v>
      </c>
      <c r="G262" s="251">
        <f t="shared" si="57"/>
        <v>6096.4649999999992</v>
      </c>
      <c r="H262" s="227">
        <f>'02-2022'!P268</f>
        <v>105.12</v>
      </c>
      <c r="I262" s="330">
        <f t="shared" si="58"/>
        <v>88.849999999999966</v>
      </c>
      <c r="J262" s="326">
        <f t="shared" si="59"/>
        <v>31.429937619219469</v>
      </c>
      <c r="K262" s="364">
        <v>4</v>
      </c>
      <c r="L262" s="331">
        <f t="shared" si="60"/>
        <v>49.7</v>
      </c>
      <c r="M262" s="326">
        <f t="shared" si="69"/>
        <v>67.578512056444737</v>
      </c>
      <c r="N262" s="326">
        <f t="shared" si="70"/>
        <v>0</v>
      </c>
      <c r="O262" s="326">
        <f t="shared" si="71"/>
        <v>24.246213870338199</v>
      </c>
      <c r="P262" s="326">
        <f t="shared" si="72"/>
        <v>31.273195648653378</v>
      </c>
      <c r="Q262" s="326">
        <f t="shared" si="73"/>
        <v>29.804407428063289</v>
      </c>
      <c r="R262" s="326">
        <f t="shared" si="61"/>
        <v>67.578512056444737</v>
      </c>
      <c r="S262" s="326">
        <f t="shared" si="62"/>
        <v>0</v>
      </c>
      <c r="T262" s="422">
        <f t="shared" si="63"/>
        <v>88.849999999999966</v>
      </c>
      <c r="U262" s="425">
        <f t="shared" si="64"/>
        <v>0</v>
      </c>
      <c r="V262" s="326">
        <f t="shared" si="65"/>
        <v>31.273195648653378</v>
      </c>
      <c r="W262" s="326">
        <f t="shared" si="66"/>
        <v>0.15674197056609174</v>
      </c>
      <c r="X262" s="422">
        <f t="shared" si="67"/>
        <v>0</v>
      </c>
      <c r="Y262" s="425">
        <f t="shared" si="68"/>
        <v>0</v>
      </c>
    </row>
    <row r="263" spans="1:25" x14ac:dyDescent="0.25">
      <c r="A263" s="211">
        <f>'02-2022'!A269</f>
        <v>44603.749999999374</v>
      </c>
      <c r="B263" s="297">
        <v>263.3</v>
      </c>
      <c r="C263" s="297">
        <v>9402.4429999999993</v>
      </c>
      <c r="D263" s="368">
        <v>64.59</v>
      </c>
      <c r="E263" s="367">
        <v>2306.509</v>
      </c>
      <c r="F263" s="251">
        <f t="shared" ref="F263:F326" si="74">B263-D263</f>
        <v>198.71</v>
      </c>
      <c r="G263" s="251">
        <f t="shared" ref="G263:G326" si="75">C263-E263</f>
        <v>7095.9339999999993</v>
      </c>
      <c r="H263" s="227">
        <f>'02-2022'!P269</f>
        <v>106.13999999999999</v>
      </c>
      <c r="I263" s="330">
        <f t="shared" ref="I263:I326" si="76">F263-H263</f>
        <v>92.570000000000022</v>
      </c>
      <c r="J263" s="326">
        <f t="shared" ref="J263:J326" si="77">IF(F263&gt;0,G263/F263,0)</f>
        <v>35.709999496754058</v>
      </c>
      <c r="K263" s="364">
        <v>4</v>
      </c>
      <c r="L263" s="331">
        <f t="shared" ref="L263:L326" si="78">IF(AND(MONTH($A$2)&gt;5,MONTH($A$2)&lt;9),(K263*10800)/1000,(K263*10400)/1000)+8.1</f>
        <v>49.7</v>
      </c>
      <c r="M263" s="326">
        <f t="shared" si="69"/>
        <v>67.578512056444737</v>
      </c>
      <c r="N263" s="326">
        <f t="shared" si="70"/>
        <v>0</v>
      </c>
      <c r="O263" s="326">
        <f t="shared" si="71"/>
        <v>24.246213870338199</v>
      </c>
      <c r="P263" s="326">
        <f t="shared" si="72"/>
        <v>31.273195648653378</v>
      </c>
      <c r="Q263" s="326">
        <f t="shared" si="73"/>
        <v>29.804407428063289</v>
      </c>
      <c r="R263" s="326">
        <f t="shared" ref="R263:R326" si="79">MAX(L263:Q263)</f>
        <v>67.578512056444737</v>
      </c>
      <c r="S263" s="326">
        <f t="shared" ref="S263:S326" si="80">IF(J263&gt;R263,J263-R263,0)</f>
        <v>0</v>
      </c>
      <c r="T263" s="422">
        <f t="shared" ref="T263:T326" si="81">IF(I263&gt;=100, 100, I263)</f>
        <v>92.570000000000022</v>
      </c>
      <c r="U263" s="425">
        <f t="shared" ref="U263:U326" si="82">IF(S263&lt;&gt;" ",S263*T263,0)</f>
        <v>0</v>
      </c>
      <c r="V263" s="326">
        <f t="shared" ref="V263:V326" si="83">MAX(N263:Q263)</f>
        <v>31.273195648653378</v>
      </c>
      <c r="W263" s="326">
        <f t="shared" ref="W263:W326" si="84">IF((J263-V263)&gt;0,J263-V263,0)</f>
        <v>4.4368038481006806</v>
      </c>
      <c r="X263" s="422">
        <f t="shared" ref="X263:X326" si="85">IF(U263&lt;&gt;" ",I263-T263,0)</f>
        <v>0</v>
      </c>
      <c r="Y263" s="425">
        <f t="shared" ref="Y263:Y326" si="86">IF(W263&lt;&gt;" ",W263*X263,0)</f>
        <v>0</v>
      </c>
    </row>
    <row r="264" spans="1:25" x14ac:dyDescent="0.25">
      <c r="A264" s="211">
        <f>'02-2022'!A270</f>
        <v>44603.791666666039</v>
      </c>
      <c r="B264" s="297">
        <v>291.10000000000002</v>
      </c>
      <c r="C264" s="297">
        <v>11268.481</v>
      </c>
      <c r="D264" s="368">
        <v>85.787000000000006</v>
      </c>
      <c r="E264" s="367">
        <v>3320.8150000000001</v>
      </c>
      <c r="F264" s="251">
        <f t="shared" si="74"/>
        <v>205.31300000000002</v>
      </c>
      <c r="G264" s="251">
        <f t="shared" si="75"/>
        <v>7947.6659999999993</v>
      </c>
      <c r="H264" s="227">
        <f>'02-2022'!P270</f>
        <v>113.93999999999994</v>
      </c>
      <c r="I264" s="330">
        <f t="shared" si="76"/>
        <v>91.373000000000076</v>
      </c>
      <c r="J264" s="326">
        <f t="shared" si="77"/>
        <v>38.709998879759191</v>
      </c>
      <c r="K264" s="364">
        <v>4</v>
      </c>
      <c r="L264" s="331">
        <f t="shared" si="78"/>
        <v>49.7</v>
      </c>
      <c r="M264" s="326">
        <f t="shared" ref="M264:M327" si="87">M263</f>
        <v>67.578512056444737</v>
      </c>
      <c r="N264" s="326">
        <f t="shared" ref="N264:N327" si="88">N263</f>
        <v>0</v>
      </c>
      <c r="O264" s="326">
        <f t="shared" ref="O264:O327" si="89">O263</f>
        <v>24.246213870338199</v>
      </c>
      <c r="P264" s="326">
        <f t="shared" ref="P264:P327" si="90">P263</f>
        <v>31.273195648653378</v>
      </c>
      <c r="Q264" s="326">
        <f t="shared" ref="Q264:Q327" si="91">Q263</f>
        <v>29.804407428063289</v>
      </c>
      <c r="R264" s="326">
        <f t="shared" si="79"/>
        <v>67.578512056444737</v>
      </c>
      <c r="S264" s="326">
        <f t="shared" si="80"/>
        <v>0</v>
      </c>
      <c r="T264" s="422">
        <f t="shared" si="81"/>
        <v>91.373000000000076</v>
      </c>
      <c r="U264" s="425">
        <f t="shared" si="82"/>
        <v>0</v>
      </c>
      <c r="V264" s="326">
        <f t="shared" si="83"/>
        <v>31.273195648653378</v>
      </c>
      <c r="W264" s="326">
        <f t="shared" si="84"/>
        <v>7.436803231105813</v>
      </c>
      <c r="X264" s="422">
        <f t="shared" si="85"/>
        <v>0</v>
      </c>
      <c r="Y264" s="425">
        <f t="shared" si="86"/>
        <v>0</v>
      </c>
    </row>
    <row r="265" spans="1:25" x14ac:dyDescent="0.25">
      <c r="A265" s="211">
        <f>'02-2022'!A271</f>
        <v>44603.833333332703</v>
      </c>
      <c r="B265" s="297">
        <v>252.5</v>
      </c>
      <c r="C265" s="297">
        <v>8797.1</v>
      </c>
      <c r="D265" s="368">
        <v>33.15</v>
      </c>
      <c r="E265" s="367">
        <v>1154.9459999999999</v>
      </c>
      <c r="F265" s="251">
        <f t="shared" si="74"/>
        <v>219.35</v>
      </c>
      <c r="G265" s="251">
        <f t="shared" si="75"/>
        <v>7642.1540000000005</v>
      </c>
      <c r="H265" s="227">
        <f>'02-2022'!P271</f>
        <v>140.15999999999997</v>
      </c>
      <c r="I265" s="330">
        <f t="shared" si="76"/>
        <v>79.190000000000026</v>
      </c>
      <c r="J265" s="326">
        <f t="shared" si="77"/>
        <v>34.840000000000003</v>
      </c>
      <c r="K265" s="364">
        <v>4</v>
      </c>
      <c r="L265" s="331">
        <f t="shared" si="78"/>
        <v>49.7</v>
      </c>
      <c r="M265" s="326">
        <f t="shared" si="87"/>
        <v>67.578512056444737</v>
      </c>
      <c r="N265" s="326">
        <f t="shared" si="88"/>
        <v>0</v>
      </c>
      <c r="O265" s="326">
        <f t="shared" si="89"/>
        <v>24.246213870338199</v>
      </c>
      <c r="P265" s="326">
        <f t="shared" si="90"/>
        <v>31.273195648653378</v>
      </c>
      <c r="Q265" s="326">
        <f t="shared" si="91"/>
        <v>29.804407428063289</v>
      </c>
      <c r="R265" s="326">
        <f t="shared" si="79"/>
        <v>67.578512056444737</v>
      </c>
      <c r="S265" s="326">
        <f t="shared" si="80"/>
        <v>0</v>
      </c>
      <c r="T265" s="422">
        <f t="shared" si="81"/>
        <v>79.190000000000026</v>
      </c>
      <c r="U265" s="425">
        <f t="shared" si="82"/>
        <v>0</v>
      </c>
      <c r="V265" s="326">
        <f t="shared" si="83"/>
        <v>31.273195648653378</v>
      </c>
      <c r="W265" s="326">
        <f t="shared" si="84"/>
        <v>3.5668043513466259</v>
      </c>
      <c r="X265" s="422">
        <f t="shared" si="85"/>
        <v>0</v>
      </c>
      <c r="Y265" s="425">
        <f t="shared" si="86"/>
        <v>0</v>
      </c>
    </row>
    <row r="266" spans="1:25" x14ac:dyDescent="0.25">
      <c r="A266" s="211">
        <f>'02-2022'!A272</f>
        <v>44603.874999999367</v>
      </c>
      <c r="B266" s="297">
        <v>304.39999999999998</v>
      </c>
      <c r="C266" s="297">
        <v>10157.828</v>
      </c>
      <c r="D266" s="368">
        <v>79.769000000000005</v>
      </c>
      <c r="E266" s="367">
        <v>2661.8919999999998</v>
      </c>
      <c r="F266" s="251">
        <f t="shared" si="74"/>
        <v>224.63099999999997</v>
      </c>
      <c r="G266" s="251">
        <f t="shared" si="75"/>
        <v>7495.9359999999997</v>
      </c>
      <c r="H266" s="227">
        <f>'02-2022'!P272</f>
        <v>140.26999999999987</v>
      </c>
      <c r="I266" s="330">
        <f t="shared" si="76"/>
        <v>84.361000000000104</v>
      </c>
      <c r="J266" s="326">
        <f t="shared" si="77"/>
        <v>33.369997907679711</v>
      </c>
      <c r="K266" s="364">
        <v>4</v>
      </c>
      <c r="L266" s="331">
        <f t="shared" si="78"/>
        <v>49.7</v>
      </c>
      <c r="M266" s="326">
        <f t="shared" si="87"/>
        <v>67.578512056444737</v>
      </c>
      <c r="N266" s="326">
        <f t="shared" si="88"/>
        <v>0</v>
      </c>
      <c r="O266" s="326">
        <f t="shared" si="89"/>
        <v>24.246213870338199</v>
      </c>
      <c r="P266" s="326">
        <f t="shared" si="90"/>
        <v>31.273195648653378</v>
      </c>
      <c r="Q266" s="326">
        <f t="shared" si="91"/>
        <v>29.804407428063289</v>
      </c>
      <c r="R266" s="326">
        <f t="shared" si="79"/>
        <v>67.578512056444737</v>
      </c>
      <c r="S266" s="326">
        <f t="shared" si="80"/>
        <v>0</v>
      </c>
      <c r="T266" s="422">
        <f t="shared" si="81"/>
        <v>84.361000000000104</v>
      </c>
      <c r="U266" s="425">
        <f t="shared" si="82"/>
        <v>0</v>
      </c>
      <c r="V266" s="326">
        <f t="shared" si="83"/>
        <v>31.273195648653378</v>
      </c>
      <c r="W266" s="326">
        <f t="shared" si="84"/>
        <v>2.0968022590263331</v>
      </c>
      <c r="X266" s="422">
        <f t="shared" si="85"/>
        <v>0</v>
      </c>
      <c r="Y266" s="425">
        <f t="shared" si="86"/>
        <v>0</v>
      </c>
    </row>
    <row r="267" spans="1:25" x14ac:dyDescent="0.25">
      <c r="A267" s="211">
        <f>'02-2022'!A273</f>
        <v>44603.916666666031</v>
      </c>
      <c r="B267" s="297">
        <v>301.3</v>
      </c>
      <c r="C267" s="297">
        <v>9644.6129999999994</v>
      </c>
      <c r="D267" s="368">
        <v>82.581000000000003</v>
      </c>
      <c r="E267" s="367">
        <v>2643.424</v>
      </c>
      <c r="F267" s="251">
        <f t="shared" si="74"/>
        <v>218.71899999999999</v>
      </c>
      <c r="G267" s="251">
        <f t="shared" si="75"/>
        <v>7001.1889999999994</v>
      </c>
      <c r="H267" s="227">
        <f>'02-2022'!P273</f>
        <v>137.39999999999998</v>
      </c>
      <c r="I267" s="330">
        <f t="shared" si="76"/>
        <v>81.319000000000017</v>
      </c>
      <c r="J267" s="326">
        <f t="shared" si="77"/>
        <v>32.009971698846464</v>
      </c>
      <c r="K267" s="364">
        <v>4</v>
      </c>
      <c r="L267" s="331">
        <f t="shared" si="78"/>
        <v>49.7</v>
      </c>
      <c r="M267" s="326">
        <f t="shared" si="87"/>
        <v>67.578512056444737</v>
      </c>
      <c r="N267" s="326">
        <f t="shared" si="88"/>
        <v>0</v>
      </c>
      <c r="O267" s="326">
        <f t="shared" si="89"/>
        <v>24.246213870338199</v>
      </c>
      <c r="P267" s="326">
        <f t="shared" si="90"/>
        <v>31.273195648653378</v>
      </c>
      <c r="Q267" s="326">
        <f t="shared" si="91"/>
        <v>29.804407428063289</v>
      </c>
      <c r="R267" s="326">
        <f t="shared" si="79"/>
        <v>67.578512056444737</v>
      </c>
      <c r="S267" s="326">
        <f t="shared" si="80"/>
        <v>0</v>
      </c>
      <c r="T267" s="422">
        <f t="shared" si="81"/>
        <v>81.319000000000017</v>
      </c>
      <c r="U267" s="425">
        <f t="shared" si="82"/>
        <v>0</v>
      </c>
      <c r="V267" s="326">
        <f t="shared" si="83"/>
        <v>31.273195648653378</v>
      </c>
      <c r="W267" s="326">
        <f t="shared" si="84"/>
        <v>0.73677605019308601</v>
      </c>
      <c r="X267" s="422">
        <f t="shared" si="85"/>
        <v>0</v>
      </c>
      <c r="Y267" s="425">
        <f t="shared" si="86"/>
        <v>0</v>
      </c>
    </row>
    <row r="268" spans="1:25" x14ac:dyDescent="0.25">
      <c r="A268" s="211">
        <f>'02-2022'!A274</f>
        <v>44603.958333332695</v>
      </c>
      <c r="B268" s="297">
        <v>272.3</v>
      </c>
      <c r="C268" s="297">
        <v>8370.5020000000004</v>
      </c>
      <c r="D268" s="368">
        <v>75.268000000000001</v>
      </c>
      <c r="E268" s="367">
        <v>2313.732</v>
      </c>
      <c r="F268" s="251">
        <f t="shared" si="74"/>
        <v>197.03200000000001</v>
      </c>
      <c r="G268" s="251">
        <f t="shared" si="75"/>
        <v>6056.77</v>
      </c>
      <c r="H268" s="227">
        <f>'02-2022'!P274</f>
        <v>131.16999999999985</v>
      </c>
      <c r="I268" s="330">
        <f t="shared" si="76"/>
        <v>65.862000000000165</v>
      </c>
      <c r="J268" s="326">
        <f t="shared" si="77"/>
        <v>30.74003207600796</v>
      </c>
      <c r="K268" s="364">
        <v>4</v>
      </c>
      <c r="L268" s="331">
        <f t="shared" si="78"/>
        <v>49.7</v>
      </c>
      <c r="M268" s="326">
        <f t="shared" si="87"/>
        <v>67.578512056444737</v>
      </c>
      <c r="N268" s="326">
        <f t="shared" si="88"/>
        <v>0</v>
      </c>
      <c r="O268" s="326">
        <f t="shared" si="89"/>
        <v>24.246213870338199</v>
      </c>
      <c r="P268" s="326">
        <f t="shared" si="90"/>
        <v>31.273195648653378</v>
      </c>
      <c r="Q268" s="326">
        <f t="shared" si="91"/>
        <v>29.804407428063289</v>
      </c>
      <c r="R268" s="326">
        <f t="shared" si="79"/>
        <v>67.578512056444737</v>
      </c>
      <c r="S268" s="326">
        <f t="shared" si="80"/>
        <v>0</v>
      </c>
      <c r="T268" s="422">
        <f t="shared" si="81"/>
        <v>65.862000000000165</v>
      </c>
      <c r="U268" s="425">
        <f t="shared" si="82"/>
        <v>0</v>
      </c>
      <c r="V268" s="326">
        <f t="shared" si="83"/>
        <v>31.273195648653378</v>
      </c>
      <c r="W268" s="326">
        <f t="shared" si="84"/>
        <v>0</v>
      </c>
      <c r="X268" s="422">
        <f t="shared" si="85"/>
        <v>0</v>
      </c>
      <c r="Y268" s="425">
        <f t="shared" si="86"/>
        <v>0</v>
      </c>
    </row>
    <row r="269" spans="1:25" x14ac:dyDescent="0.25">
      <c r="A269" s="211">
        <f>'02-2022'!A275</f>
        <v>44603.99999999936</v>
      </c>
      <c r="B269" s="297">
        <v>244</v>
      </c>
      <c r="C269" s="297">
        <v>7117.48</v>
      </c>
      <c r="D269" s="368">
        <v>65.468999999999994</v>
      </c>
      <c r="E269" s="367">
        <v>1909.731</v>
      </c>
      <c r="F269" s="251">
        <f t="shared" si="74"/>
        <v>178.53100000000001</v>
      </c>
      <c r="G269" s="251">
        <f t="shared" si="75"/>
        <v>5207.7489999999998</v>
      </c>
      <c r="H269" s="227">
        <f>'02-2022'!P275</f>
        <v>108.96999999999991</v>
      </c>
      <c r="I269" s="330">
        <f t="shared" si="76"/>
        <v>69.561000000000092</v>
      </c>
      <c r="J269" s="326">
        <f t="shared" si="77"/>
        <v>29.169998487657605</v>
      </c>
      <c r="K269" s="364">
        <v>4</v>
      </c>
      <c r="L269" s="331">
        <f t="shared" si="78"/>
        <v>49.7</v>
      </c>
      <c r="M269" s="326">
        <f t="shared" si="87"/>
        <v>67.578512056444737</v>
      </c>
      <c r="N269" s="326">
        <f t="shared" si="88"/>
        <v>0</v>
      </c>
      <c r="O269" s="326">
        <f t="shared" si="89"/>
        <v>24.246213870338199</v>
      </c>
      <c r="P269" s="326">
        <f t="shared" si="90"/>
        <v>31.273195648653378</v>
      </c>
      <c r="Q269" s="326">
        <f t="shared" si="91"/>
        <v>29.804407428063289</v>
      </c>
      <c r="R269" s="326">
        <f t="shared" si="79"/>
        <v>67.578512056444737</v>
      </c>
      <c r="S269" s="326">
        <f t="shared" si="80"/>
        <v>0</v>
      </c>
      <c r="T269" s="422">
        <f t="shared" si="81"/>
        <v>69.561000000000092</v>
      </c>
      <c r="U269" s="425">
        <f t="shared" si="82"/>
        <v>0</v>
      </c>
      <c r="V269" s="326">
        <f t="shared" si="83"/>
        <v>31.273195648653378</v>
      </c>
      <c r="W269" s="326">
        <f t="shared" si="84"/>
        <v>0</v>
      </c>
      <c r="X269" s="422">
        <f t="shared" si="85"/>
        <v>0</v>
      </c>
      <c r="Y269" s="425">
        <f t="shared" si="86"/>
        <v>0</v>
      </c>
    </row>
    <row r="270" spans="1:25" x14ac:dyDescent="0.25">
      <c r="A270" s="211">
        <f>'02-2022'!A276</f>
        <v>44604.041666666024</v>
      </c>
      <c r="B270" s="297">
        <v>277.7</v>
      </c>
      <c r="C270" s="297">
        <v>7625.6419999999998</v>
      </c>
      <c r="D270" s="368">
        <v>86.709000000000003</v>
      </c>
      <c r="E270" s="367">
        <v>2381.018</v>
      </c>
      <c r="F270" s="251">
        <f t="shared" si="74"/>
        <v>190.99099999999999</v>
      </c>
      <c r="G270" s="251">
        <f t="shared" si="75"/>
        <v>5244.6239999999998</v>
      </c>
      <c r="H270" s="227">
        <f>'02-2022'!P276</f>
        <v>90.119999999999891</v>
      </c>
      <c r="I270" s="330">
        <f t="shared" si="76"/>
        <v>100.87100000000009</v>
      </c>
      <c r="J270" s="326">
        <f t="shared" si="77"/>
        <v>27.460058327355739</v>
      </c>
      <c r="K270" s="364">
        <v>4.12</v>
      </c>
      <c r="L270" s="331">
        <f t="shared" si="78"/>
        <v>50.948</v>
      </c>
      <c r="M270" s="326">
        <f t="shared" si="87"/>
        <v>67.578512056444737</v>
      </c>
      <c r="N270" s="326">
        <f t="shared" si="88"/>
        <v>0</v>
      </c>
      <c r="O270" s="326">
        <f t="shared" si="89"/>
        <v>24.246213870338199</v>
      </c>
      <c r="P270" s="326">
        <f t="shared" si="90"/>
        <v>31.273195648653378</v>
      </c>
      <c r="Q270" s="326">
        <f t="shared" si="91"/>
        <v>29.804407428063289</v>
      </c>
      <c r="R270" s="326">
        <f t="shared" si="79"/>
        <v>67.578512056444737</v>
      </c>
      <c r="S270" s="326">
        <f t="shared" si="80"/>
        <v>0</v>
      </c>
      <c r="T270" s="422">
        <f t="shared" si="81"/>
        <v>100</v>
      </c>
      <c r="U270" s="425">
        <f t="shared" si="82"/>
        <v>0</v>
      </c>
      <c r="V270" s="326">
        <f t="shared" si="83"/>
        <v>31.273195648653378</v>
      </c>
      <c r="W270" s="326">
        <f t="shared" si="84"/>
        <v>0</v>
      </c>
      <c r="X270" s="422">
        <f t="shared" si="85"/>
        <v>0.87100000000009459</v>
      </c>
      <c r="Y270" s="425">
        <f t="shared" si="86"/>
        <v>0</v>
      </c>
    </row>
    <row r="271" spans="1:25" x14ac:dyDescent="0.25">
      <c r="A271" s="211">
        <f>'02-2022'!A277</f>
        <v>44604.083333332688</v>
      </c>
      <c r="B271" s="297">
        <v>281.2</v>
      </c>
      <c r="C271" s="297">
        <v>7482.732</v>
      </c>
      <c r="D271" s="368">
        <v>59.317</v>
      </c>
      <c r="E271" s="367">
        <v>1578.4159999999999</v>
      </c>
      <c r="F271" s="251">
        <f t="shared" si="74"/>
        <v>221.88299999999998</v>
      </c>
      <c r="G271" s="251">
        <f t="shared" si="75"/>
        <v>5904.3159999999998</v>
      </c>
      <c r="H271" s="227">
        <f>'02-2022'!P277</f>
        <v>76.610000000000127</v>
      </c>
      <c r="I271" s="330">
        <f t="shared" si="76"/>
        <v>145.27299999999985</v>
      </c>
      <c r="J271" s="326">
        <f t="shared" si="77"/>
        <v>26.610042229463279</v>
      </c>
      <c r="K271" s="364">
        <v>4.12</v>
      </c>
      <c r="L271" s="331">
        <f t="shared" si="78"/>
        <v>50.948</v>
      </c>
      <c r="M271" s="326">
        <f t="shared" si="87"/>
        <v>67.578512056444737</v>
      </c>
      <c r="N271" s="326">
        <f t="shared" si="88"/>
        <v>0</v>
      </c>
      <c r="O271" s="326">
        <f t="shared" si="89"/>
        <v>24.246213870338199</v>
      </c>
      <c r="P271" s="326">
        <f t="shared" si="90"/>
        <v>31.273195648653378</v>
      </c>
      <c r="Q271" s="326">
        <f t="shared" si="91"/>
        <v>29.804407428063289</v>
      </c>
      <c r="R271" s="326">
        <f t="shared" si="79"/>
        <v>67.578512056444737</v>
      </c>
      <c r="S271" s="326">
        <f t="shared" si="80"/>
        <v>0</v>
      </c>
      <c r="T271" s="422">
        <f t="shared" si="81"/>
        <v>100</v>
      </c>
      <c r="U271" s="425">
        <f t="shared" si="82"/>
        <v>0</v>
      </c>
      <c r="V271" s="326">
        <f t="shared" si="83"/>
        <v>31.273195648653378</v>
      </c>
      <c r="W271" s="326">
        <f t="shared" si="84"/>
        <v>0</v>
      </c>
      <c r="X271" s="422">
        <f t="shared" si="85"/>
        <v>45.272999999999854</v>
      </c>
      <c r="Y271" s="425">
        <f t="shared" si="86"/>
        <v>0</v>
      </c>
    </row>
    <row r="272" spans="1:25" x14ac:dyDescent="0.25">
      <c r="A272" s="211">
        <f>'02-2022'!A278</f>
        <v>44604.124999999352</v>
      </c>
      <c r="B272" s="297">
        <v>290.8</v>
      </c>
      <c r="C272" s="297">
        <v>7552.076</v>
      </c>
      <c r="D272" s="368">
        <v>21.998000000000001</v>
      </c>
      <c r="E272" s="367">
        <v>571.298</v>
      </c>
      <c r="F272" s="251">
        <f t="shared" si="74"/>
        <v>268.80200000000002</v>
      </c>
      <c r="G272" s="251">
        <f t="shared" si="75"/>
        <v>6980.7780000000002</v>
      </c>
      <c r="H272" s="227">
        <f>'02-2022'!P278</f>
        <v>66.869999999999891</v>
      </c>
      <c r="I272" s="330">
        <f t="shared" si="76"/>
        <v>201.93200000000013</v>
      </c>
      <c r="J272" s="326">
        <f t="shared" si="77"/>
        <v>25.969963021108473</v>
      </c>
      <c r="K272" s="364">
        <v>4.12</v>
      </c>
      <c r="L272" s="331">
        <f t="shared" si="78"/>
        <v>50.948</v>
      </c>
      <c r="M272" s="326">
        <f t="shared" si="87"/>
        <v>67.578512056444737</v>
      </c>
      <c r="N272" s="326">
        <f t="shared" si="88"/>
        <v>0</v>
      </c>
      <c r="O272" s="326">
        <f t="shared" si="89"/>
        <v>24.246213870338199</v>
      </c>
      <c r="P272" s="326">
        <f t="shared" si="90"/>
        <v>31.273195648653378</v>
      </c>
      <c r="Q272" s="326">
        <f t="shared" si="91"/>
        <v>29.804407428063289</v>
      </c>
      <c r="R272" s="326">
        <f t="shared" si="79"/>
        <v>67.578512056444737</v>
      </c>
      <c r="S272" s="326">
        <f t="shared" si="80"/>
        <v>0</v>
      </c>
      <c r="T272" s="422">
        <f t="shared" si="81"/>
        <v>100</v>
      </c>
      <c r="U272" s="425">
        <f t="shared" si="82"/>
        <v>0</v>
      </c>
      <c r="V272" s="326">
        <f t="shared" si="83"/>
        <v>31.273195648653378</v>
      </c>
      <c r="W272" s="326">
        <f t="shared" si="84"/>
        <v>0</v>
      </c>
      <c r="X272" s="422">
        <f t="shared" si="85"/>
        <v>101.93200000000013</v>
      </c>
      <c r="Y272" s="425">
        <f t="shared" si="86"/>
        <v>0</v>
      </c>
    </row>
    <row r="273" spans="1:25" x14ac:dyDescent="0.25">
      <c r="A273" s="211">
        <f>'02-2022'!A279</f>
        <v>44604.166666666017</v>
      </c>
      <c r="B273" s="297">
        <v>273.29399999999998</v>
      </c>
      <c r="C273" s="297">
        <v>6946.0977380000004</v>
      </c>
      <c r="D273" s="368">
        <v>0</v>
      </c>
      <c r="E273" s="367">
        <v>0</v>
      </c>
      <c r="F273" s="251">
        <f t="shared" si="74"/>
        <v>273.29399999999998</v>
      </c>
      <c r="G273" s="251">
        <f t="shared" si="75"/>
        <v>6946.0977380000004</v>
      </c>
      <c r="H273" s="227">
        <f>'02-2022'!P279</f>
        <v>65.88</v>
      </c>
      <c r="I273" s="330">
        <f t="shared" si="76"/>
        <v>207.41399999999999</v>
      </c>
      <c r="J273" s="326">
        <f t="shared" si="77"/>
        <v>25.416210154632012</v>
      </c>
      <c r="K273" s="364">
        <v>4.12</v>
      </c>
      <c r="L273" s="331">
        <f t="shared" si="78"/>
        <v>50.948</v>
      </c>
      <c r="M273" s="326">
        <f t="shared" si="87"/>
        <v>67.578512056444737</v>
      </c>
      <c r="N273" s="326">
        <f t="shared" si="88"/>
        <v>0</v>
      </c>
      <c r="O273" s="326">
        <f t="shared" si="89"/>
        <v>24.246213870338199</v>
      </c>
      <c r="P273" s="326">
        <f t="shared" si="90"/>
        <v>31.273195648653378</v>
      </c>
      <c r="Q273" s="326">
        <f t="shared" si="91"/>
        <v>29.804407428063289</v>
      </c>
      <c r="R273" s="326">
        <f t="shared" si="79"/>
        <v>67.578512056444737</v>
      </c>
      <c r="S273" s="326">
        <f t="shared" si="80"/>
        <v>0</v>
      </c>
      <c r="T273" s="422">
        <f t="shared" si="81"/>
        <v>100</v>
      </c>
      <c r="U273" s="425">
        <f t="shared" si="82"/>
        <v>0</v>
      </c>
      <c r="V273" s="326">
        <f t="shared" si="83"/>
        <v>31.273195648653378</v>
      </c>
      <c r="W273" s="326">
        <f t="shared" si="84"/>
        <v>0</v>
      </c>
      <c r="X273" s="422">
        <f t="shared" si="85"/>
        <v>107.41399999999999</v>
      </c>
      <c r="Y273" s="425">
        <f t="shared" si="86"/>
        <v>0</v>
      </c>
    </row>
    <row r="274" spans="1:25" x14ac:dyDescent="0.25">
      <c r="A274" s="211">
        <f>'02-2022'!A280</f>
        <v>44604.208333332681</v>
      </c>
      <c r="B274" s="297">
        <v>320.60000000000002</v>
      </c>
      <c r="C274" s="297">
        <v>8335.6</v>
      </c>
      <c r="D274" s="368">
        <v>37.201999999999998</v>
      </c>
      <c r="E274" s="367">
        <v>967.24699999999996</v>
      </c>
      <c r="F274" s="251">
        <f t="shared" si="74"/>
        <v>283.39800000000002</v>
      </c>
      <c r="G274" s="251">
        <f t="shared" si="75"/>
        <v>7368.3530000000001</v>
      </c>
      <c r="H274" s="227">
        <f>'02-2022'!P280</f>
        <v>70.419999999999959</v>
      </c>
      <c r="I274" s="330">
        <f t="shared" si="76"/>
        <v>212.97800000000007</v>
      </c>
      <c r="J274" s="326">
        <f t="shared" si="77"/>
        <v>26.000017643032059</v>
      </c>
      <c r="K274" s="364">
        <v>4.12</v>
      </c>
      <c r="L274" s="331">
        <f t="shared" si="78"/>
        <v>50.948</v>
      </c>
      <c r="M274" s="326">
        <f t="shared" si="87"/>
        <v>67.578512056444737</v>
      </c>
      <c r="N274" s="326">
        <f t="shared" si="88"/>
        <v>0</v>
      </c>
      <c r="O274" s="326">
        <f t="shared" si="89"/>
        <v>24.246213870338199</v>
      </c>
      <c r="P274" s="326">
        <f t="shared" si="90"/>
        <v>31.273195648653378</v>
      </c>
      <c r="Q274" s="326">
        <f t="shared" si="91"/>
        <v>29.804407428063289</v>
      </c>
      <c r="R274" s="326">
        <f t="shared" si="79"/>
        <v>67.578512056444737</v>
      </c>
      <c r="S274" s="326">
        <f t="shared" si="80"/>
        <v>0</v>
      </c>
      <c r="T274" s="422">
        <f t="shared" si="81"/>
        <v>100</v>
      </c>
      <c r="U274" s="425">
        <f t="shared" si="82"/>
        <v>0</v>
      </c>
      <c r="V274" s="326">
        <f t="shared" si="83"/>
        <v>31.273195648653378</v>
      </c>
      <c r="W274" s="326">
        <f t="shared" si="84"/>
        <v>0</v>
      </c>
      <c r="X274" s="422">
        <f t="shared" si="85"/>
        <v>112.97800000000007</v>
      </c>
      <c r="Y274" s="425">
        <f t="shared" si="86"/>
        <v>0</v>
      </c>
    </row>
    <row r="275" spans="1:25" x14ac:dyDescent="0.25">
      <c r="A275" s="211">
        <f>'02-2022'!A281</f>
        <v>44604.249999999345</v>
      </c>
      <c r="B275" s="297">
        <v>322.89999999999998</v>
      </c>
      <c r="C275" s="297">
        <v>8744.1319999999996</v>
      </c>
      <c r="D275" s="368">
        <v>26.640999999999998</v>
      </c>
      <c r="E275" s="367">
        <v>721.44899999999996</v>
      </c>
      <c r="F275" s="251">
        <f t="shared" si="74"/>
        <v>296.25899999999996</v>
      </c>
      <c r="G275" s="251">
        <f t="shared" si="75"/>
        <v>8022.683</v>
      </c>
      <c r="H275" s="227">
        <f>'02-2022'!P281</f>
        <v>80.159999999999854</v>
      </c>
      <c r="I275" s="330">
        <f t="shared" si="76"/>
        <v>216.0990000000001</v>
      </c>
      <c r="J275" s="326">
        <f t="shared" si="77"/>
        <v>27.079963815445272</v>
      </c>
      <c r="K275" s="364">
        <v>4.12</v>
      </c>
      <c r="L275" s="331">
        <f t="shared" si="78"/>
        <v>50.948</v>
      </c>
      <c r="M275" s="326">
        <f t="shared" si="87"/>
        <v>67.578512056444737</v>
      </c>
      <c r="N275" s="326">
        <f t="shared" si="88"/>
        <v>0</v>
      </c>
      <c r="O275" s="326">
        <f t="shared" si="89"/>
        <v>24.246213870338199</v>
      </c>
      <c r="P275" s="326">
        <f t="shared" si="90"/>
        <v>31.273195648653378</v>
      </c>
      <c r="Q275" s="326">
        <f t="shared" si="91"/>
        <v>29.804407428063289</v>
      </c>
      <c r="R275" s="326">
        <f t="shared" si="79"/>
        <v>67.578512056444737</v>
      </c>
      <c r="S275" s="326">
        <f t="shared" si="80"/>
        <v>0</v>
      </c>
      <c r="T275" s="422">
        <f t="shared" si="81"/>
        <v>100</v>
      </c>
      <c r="U275" s="425">
        <f t="shared" si="82"/>
        <v>0</v>
      </c>
      <c r="V275" s="326">
        <f t="shared" si="83"/>
        <v>31.273195648653378</v>
      </c>
      <c r="W275" s="326">
        <f t="shared" si="84"/>
        <v>0</v>
      </c>
      <c r="X275" s="422">
        <f t="shared" si="85"/>
        <v>116.0990000000001</v>
      </c>
      <c r="Y275" s="425">
        <f t="shared" si="86"/>
        <v>0</v>
      </c>
    </row>
    <row r="276" spans="1:25" x14ac:dyDescent="0.25">
      <c r="A276" s="211">
        <f>'02-2022'!A282</f>
        <v>44604.291666666009</v>
      </c>
      <c r="B276" s="297">
        <v>364.7</v>
      </c>
      <c r="C276" s="297">
        <v>10853.472</v>
      </c>
      <c r="D276" s="368">
        <v>46.39</v>
      </c>
      <c r="E276" s="367">
        <v>1380.578</v>
      </c>
      <c r="F276" s="251">
        <f t="shared" si="74"/>
        <v>318.31</v>
      </c>
      <c r="G276" s="251">
        <f t="shared" si="75"/>
        <v>9472.8940000000002</v>
      </c>
      <c r="H276" s="227">
        <f>'02-2022'!P282</f>
        <v>92.809999999999945</v>
      </c>
      <c r="I276" s="330">
        <f t="shared" si="76"/>
        <v>225.50000000000006</v>
      </c>
      <c r="J276" s="326">
        <f t="shared" si="77"/>
        <v>29.759963557538249</v>
      </c>
      <c r="K276" s="364">
        <v>4.12</v>
      </c>
      <c r="L276" s="331">
        <f t="shared" si="78"/>
        <v>50.948</v>
      </c>
      <c r="M276" s="326">
        <f t="shared" si="87"/>
        <v>67.578512056444737</v>
      </c>
      <c r="N276" s="326">
        <f t="shared" si="88"/>
        <v>0</v>
      </c>
      <c r="O276" s="326">
        <f t="shared" si="89"/>
        <v>24.246213870338199</v>
      </c>
      <c r="P276" s="326">
        <f t="shared" si="90"/>
        <v>31.273195648653378</v>
      </c>
      <c r="Q276" s="326">
        <f t="shared" si="91"/>
        <v>29.804407428063289</v>
      </c>
      <c r="R276" s="326">
        <f t="shared" si="79"/>
        <v>67.578512056444737</v>
      </c>
      <c r="S276" s="326">
        <f t="shared" si="80"/>
        <v>0</v>
      </c>
      <c r="T276" s="422">
        <f t="shared" si="81"/>
        <v>100</v>
      </c>
      <c r="U276" s="425">
        <f t="shared" si="82"/>
        <v>0</v>
      </c>
      <c r="V276" s="326">
        <f t="shared" si="83"/>
        <v>31.273195648653378</v>
      </c>
      <c r="W276" s="326">
        <f t="shared" si="84"/>
        <v>0</v>
      </c>
      <c r="X276" s="422">
        <f t="shared" si="85"/>
        <v>125.50000000000006</v>
      </c>
      <c r="Y276" s="425">
        <f t="shared" si="86"/>
        <v>0</v>
      </c>
    </row>
    <row r="277" spans="1:25" x14ac:dyDescent="0.25">
      <c r="A277" s="211">
        <f>'02-2022'!A283</f>
        <v>44604.333333332674</v>
      </c>
      <c r="B277" s="297">
        <v>357.2</v>
      </c>
      <c r="C277" s="297">
        <v>11383.964</v>
      </c>
      <c r="D277" s="368">
        <v>18.561</v>
      </c>
      <c r="E277" s="367">
        <v>591.55200000000002</v>
      </c>
      <c r="F277" s="251">
        <f t="shared" si="74"/>
        <v>338.63900000000001</v>
      </c>
      <c r="G277" s="251">
        <f t="shared" si="75"/>
        <v>10792.412</v>
      </c>
      <c r="H277" s="227">
        <f>'02-2022'!P283</f>
        <v>115.37</v>
      </c>
      <c r="I277" s="330">
        <f t="shared" si="76"/>
        <v>223.26900000000001</v>
      </c>
      <c r="J277" s="326">
        <f t="shared" si="77"/>
        <v>31.869961817746923</v>
      </c>
      <c r="K277" s="364">
        <v>4.12</v>
      </c>
      <c r="L277" s="331">
        <f t="shared" si="78"/>
        <v>50.948</v>
      </c>
      <c r="M277" s="326">
        <f t="shared" si="87"/>
        <v>67.578512056444737</v>
      </c>
      <c r="N277" s="326">
        <f t="shared" si="88"/>
        <v>0</v>
      </c>
      <c r="O277" s="326">
        <f t="shared" si="89"/>
        <v>24.246213870338199</v>
      </c>
      <c r="P277" s="326">
        <f t="shared" si="90"/>
        <v>31.273195648653378</v>
      </c>
      <c r="Q277" s="326">
        <f t="shared" si="91"/>
        <v>29.804407428063289</v>
      </c>
      <c r="R277" s="326">
        <f t="shared" si="79"/>
        <v>67.578512056444737</v>
      </c>
      <c r="S277" s="326">
        <f t="shared" si="80"/>
        <v>0</v>
      </c>
      <c r="T277" s="422">
        <f t="shared" si="81"/>
        <v>100</v>
      </c>
      <c r="U277" s="425">
        <f t="shared" si="82"/>
        <v>0</v>
      </c>
      <c r="V277" s="326">
        <f t="shared" si="83"/>
        <v>31.273195648653378</v>
      </c>
      <c r="W277" s="326">
        <f t="shared" si="84"/>
        <v>0.59676616909354507</v>
      </c>
      <c r="X277" s="422">
        <f t="shared" si="85"/>
        <v>123.26900000000001</v>
      </c>
      <c r="Y277" s="425">
        <f t="shared" si="86"/>
        <v>73.562768897992214</v>
      </c>
    </row>
    <row r="278" spans="1:25" x14ac:dyDescent="0.25">
      <c r="A278" s="211">
        <f>'02-2022'!A284</f>
        <v>44604.374999999338</v>
      </c>
      <c r="B278" s="297">
        <v>428.2</v>
      </c>
      <c r="C278" s="297">
        <v>13257.072</v>
      </c>
      <c r="D278" s="368">
        <v>69.245000000000005</v>
      </c>
      <c r="E278" s="367">
        <v>2143.8130000000001</v>
      </c>
      <c r="F278" s="251">
        <f t="shared" si="74"/>
        <v>358.95499999999998</v>
      </c>
      <c r="G278" s="251">
        <f t="shared" si="75"/>
        <v>11113.259</v>
      </c>
      <c r="H278" s="227">
        <f>'02-2022'!P284</f>
        <v>136.14999999999986</v>
      </c>
      <c r="I278" s="330">
        <f t="shared" si="76"/>
        <v>222.80500000000012</v>
      </c>
      <c r="J278" s="326">
        <f t="shared" si="77"/>
        <v>30.960033987547188</v>
      </c>
      <c r="K278" s="364">
        <v>4.12</v>
      </c>
      <c r="L278" s="331">
        <f t="shared" si="78"/>
        <v>50.948</v>
      </c>
      <c r="M278" s="326">
        <f t="shared" si="87"/>
        <v>67.578512056444737</v>
      </c>
      <c r="N278" s="326">
        <f t="shared" si="88"/>
        <v>0</v>
      </c>
      <c r="O278" s="326">
        <f t="shared" si="89"/>
        <v>24.246213870338199</v>
      </c>
      <c r="P278" s="326">
        <f t="shared" si="90"/>
        <v>31.273195648653378</v>
      </c>
      <c r="Q278" s="326">
        <f t="shared" si="91"/>
        <v>29.804407428063289</v>
      </c>
      <c r="R278" s="326">
        <f t="shared" si="79"/>
        <v>67.578512056444737</v>
      </c>
      <c r="S278" s="326">
        <f t="shared" si="80"/>
        <v>0</v>
      </c>
      <c r="T278" s="422">
        <f t="shared" si="81"/>
        <v>100</v>
      </c>
      <c r="U278" s="425">
        <f t="shared" si="82"/>
        <v>0</v>
      </c>
      <c r="V278" s="326">
        <f t="shared" si="83"/>
        <v>31.273195648653378</v>
      </c>
      <c r="W278" s="326">
        <f t="shared" si="84"/>
        <v>0</v>
      </c>
      <c r="X278" s="422">
        <f t="shared" si="85"/>
        <v>122.80500000000012</v>
      </c>
      <c r="Y278" s="425">
        <f t="shared" si="86"/>
        <v>0</v>
      </c>
    </row>
    <row r="279" spans="1:25" x14ac:dyDescent="0.25">
      <c r="A279" s="211">
        <f>'02-2022'!A285</f>
        <v>44604.416666666002</v>
      </c>
      <c r="B279" s="297">
        <v>375.81700000000001</v>
      </c>
      <c r="C279" s="297">
        <v>11965.737878</v>
      </c>
      <c r="D279" s="368">
        <v>0</v>
      </c>
      <c r="E279" s="367">
        <v>0</v>
      </c>
      <c r="F279" s="251">
        <f t="shared" si="74"/>
        <v>375.81700000000001</v>
      </c>
      <c r="G279" s="251">
        <f t="shared" si="75"/>
        <v>11965.737878</v>
      </c>
      <c r="H279" s="227">
        <f>'02-2022'!P285</f>
        <v>156.81999999999994</v>
      </c>
      <c r="I279" s="330">
        <f t="shared" si="76"/>
        <v>218.99700000000007</v>
      </c>
      <c r="J279" s="326">
        <f t="shared" si="77"/>
        <v>31.839267191212745</v>
      </c>
      <c r="K279" s="364">
        <v>4.12</v>
      </c>
      <c r="L279" s="331">
        <f t="shared" si="78"/>
        <v>50.948</v>
      </c>
      <c r="M279" s="326">
        <f t="shared" si="87"/>
        <v>67.578512056444737</v>
      </c>
      <c r="N279" s="326">
        <f t="shared" si="88"/>
        <v>0</v>
      </c>
      <c r="O279" s="326">
        <f t="shared" si="89"/>
        <v>24.246213870338199</v>
      </c>
      <c r="P279" s="326">
        <f t="shared" si="90"/>
        <v>31.273195648653378</v>
      </c>
      <c r="Q279" s="326">
        <f t="shared" si="91"/>
        <v>29.804407428063289</v>
      </c>
      <c r="R279" s="326">
        <f t="shared" si="79"/>
        <v>67.578512056444737</v>
      </c>
      <c r="S279" s="326">
        <f t="shared" si="80"/>
        <v>0</v>
      </c>
      <c r="T279" s="422">
        <f t="shared" si="81"/>
        <v>100</v>
      </c>
      <c r="U279" s="425">
        <f t="shared" si="82"/>
        <v>0</v>
      </c>
      <c r="V279" s="326">
        <f t="shared" si="83"/>
        <v>31.273195648653378</v>
      </c>
      <c r="W279" s="326">
        <f t="shared" si="84"/>
        <v>0.5660715425593672</v>
      </c>
      <c r="X279" s="422">
        <f t="shared" si="85"/>
        <v>118.99700000000007</v>
      </c>
      <c r="Y279" s="425">
        <f t="shared" si="86"/>
        <v>67.360815349937056</v>
      </c>
    </row>
    <row r="280" spans="1:25" x14ac:dyDescent="0.25">
      <c r="A280" s="211">
        <f>'02-2022'!A286</f>
        <v>44604.458333332666</v>
      </c>
      <c r="B280" s="297">
        <v>447.6</v>
      </c>
      <c r="C280" s="297">
        <v>16843.187999999998</v>
      </c>
      <c r="D280" s="368">
        <v>74.730999999999995</v>
      </c>
      <c r="E280" s="367">
        <v>2812.1280000000002</v>
      </c>
      <c r="F280" s="251">
        <f t="shared" si="74"/>
        <v>372.86900000000003</v>
      </c>
      <c r="G280" s="251">
        <f t="shared" si="75"/>
        <v>14031.059999999998</v>
      </c>
      <c r="H280" s="227">
        <f>'02-2022'!P286</f>
        <v>174.4899999999999</v>
      </c>
      <c r="I280" s="330">
        <f t="shared" si="76"/>
        <v>198.37900000000013</v>
      </c>
      <c r="J280" s="326">
        <f t="shared" si="77"/>
        <v>37.629998739503677</v>
      </c>
      <c r="K280" s="364">
        <v>4.12</v>
      </c>
      <c r="L280" s="331">
        <f t="shared" si="78"/>
        <v>50.948</v>
      </c>
      <c r="M280" s="326">
        <f t="shared" si="87"/>
        <v>67.578512056444737</v>
      </c>
      <c r="N280" s="326">
        <f t="shared" si="88"/>
        <v>0</v>
      </c>
      <c r="O280" s="326">
        <f t="shared" si="89"/>
        <v>24.246213870338199</v>
      </c>
      <c r="P280" s="326">
        <f t="shared" si="90"/>
        <v>31.273195648653378</v>
      </c>
      <c r="Q280" s="326">
        <f t="shared" si="91"/>
        <v>29.804407428063289</v>
      </c>
      <c r="R280" s="326">
        <f t="shared" si="79"/>
        <v>67.578512056444737</v>
      </c>
      <c r="S280" s="326">
        <f t="shared" si="80"/>
        <v>0</v>
      </c>
      <c r="T280" s="422">
        <f t="shared" si="81"/>
        <v>100</v>
      </c>
      <c r="U280" s="425">
        <f t="shared" si="82"/>
        <v>0</v>
      </c>
      <c r="V280" s="326">
        <f t="shared" si="83"/>
        <v>31.273195648653378</v>
      </c>
      <c r="W280" s="326">
        <f t="shared" si="84"/>
        <v>6.356803090850299</v>
      </c>
      <c r="X280" s="422">
        <f t="shared" si="85"/>
        <v>98.379000000000133</v>
      </c>
      <c r="Y280" s="425">
        <f t="shared" si="86"/>
        <v>625.37593127476237</v>
      </c>
    </row>
    <row r="281" spans="1:25" x14ac:dyDescent="0.25">
      <c r="A281" s="211">
        <f>'02-2022'!A287</f>
        <v>44604.499999999331</v>
      </c>
      <c r="B281" s="297">
        <v>418.2</v>
      </c>
      <c r="C281" s="297">
        <v>15046.835999999999</v>
      </c>
      <c r="D281" s="368">
        <v>41.920999999999999</v>
      </c>
      <c r="E281" s="367">
        <v>1508.318</v>
      </c>
      <c r="F281" s="251">
        <f t="shared" si="74"/>
        <v>376.279</v>
      </c>
      <c r="G281" s="251">
        <f t="shared" si="75"/>
        <v>13538.518</v>
      </c>
      <c r="H281" s="227">
        <f>'02-2022'!P287</f>
        <v>171.80999999999995</v>
      </c>
      <c r="I281" s="330">
        <f t="shared" si="76"/>
        <v>204.46900000000005</v>
      </c>
      <c r="J281" s="326">
        <f t="shared" si="77"/>
        <v>35.979998883806964</v>
      </c>
      <c r="K281" s="364">
        <v>4.12</v>
      </c>
      <c r="L281" s="331">
        <f t="shared" si="78"/>
        <v>50.948</v>
      </c>
      <c r="M281" s="326">
        <f t="shared" si="87"/>
        <v>67.578512056444737</v>
      </c>
      <c r="N281" s="326">
        <f t="shared" si="88"/>
        <v>0</v>
      </c>
      <c r="O281" s="326">
        <f t="shared" si="89"/>
        <v>24.246213870338199</v>
      </c>
      <c r="P281" s="326">
        <f t="shared" si="90"/>
        <v>31.273195648653378</v>
      </c>
      <c r="Q281" s="326">
        <f t="shared" si="91"/>
        <v>29.804407428063289</v>
      </c>
      <c r="R281" s="326">
        <f t="shared" si="79"/>
        <v>67.578512056444737</v>
      </c>
      <c r="S281" s="326">
        <f t="shared" si="80"/>
        <v>0</v>
      </c>
      <c r="T281" s="422">
        <f t="shared" si="81"/>
        <v>100</v>
      </c>
      <c r="U281" s="425">
        <f t="shared" si="82"/>
        <v>0</v>
      </c>
      <c r="V281" s="326">
        <f t="shared" si="83"/>
        <v>31.273195648653378</v>
      </c>
      <c r="W281" s="326">
        <f t="shared" si="84"/>
        <v>4.7068032351535862</v>
      </c>
      <c r="X281" s="422">
        <f t="shared" si="85"/>
        <v>104.46900000000005</v>
      </c>
      <c r="Y281" s="425">
        <f t="shared" si="86"/>
        <v>491.71502717326024</v>
      </c>
    </row>
    <row r="282" spans="1:25" x14ac:dyDescent="0.25">
      <c r="A282" s="211">
        <f>'02-2022'!A288</f>
        <v>44604.541666665995</v>
      </c>
      <c r="B282" s="297">
        <v>383.4</v>
      </c>
      <c r="C282" s="297">
        <v>13507.182000000001</v>
      </c>
      <c r="D282" s="368">
        <v>21.501999999999999</v>
      </c>
      <c r="E282" s="367">
        <v>757.51499999999999</v>
      </c>
      <c r="F282" s="251">
        <f t="shared" si="74"/>
        <v>361.89799999999997</v>
      </c>
      <c r="G282" s="251">
        <f t="shared" si="75"/>
        <v>12749.667000000001</v>
      </c>
      <c r="H282" s="227">
        <f>'02-2022'!P288</f>
        <v>175.26</v>
      </c>
      <c r="I282" s="330">
        <f t="shared" si="76"/>
        <v>186.63799999999998</v>
      </c>
      <c r="J282" s="326">
        <f t="shared" si="77"/>
        <v>35.230001271076389</v>
      </c>
      <c r="K282" s="364">
        <v>4.12</v>
      </c>
      <c r="L282" s="331">
        <f t="shared" si="78"/>
        <v>50.948</v>
      </c>
      <c r="M282" s="326">
        <f t="shared" si="87"/>
        <v>67.578512056444737</v>
      </c>
      <c r="N282" s="326">
        <f t="shared" si="88"/>
        <v>0</v>
      </c>
      <c r="O282" s="326">
        <f t="shared" si="89"/>
        <v>24.246213870338199</v>
      </c>
      <c r="P282" s="326">
        <f t="shared" si="90"/>
        <v>31.273195648653378</v>
      </c>
      <c r="Q282" s="326">
        <f t="shared" si="91"/>
        <v>29.804407428063289</v>
      </c>
      <c r="R282" s="326">
        <f t="shared" si="79"/>
        <v>67.578512056444737</v>
      </c>
      <c r="S282" s="326">
        <f t="shared" si="80"/>
        <v>0</v>
      </c>
      <c r="T282" s="422">
        <f t="shared" si="81"/>
        <v>100</v>
      </c>
      <c r="U282" s="425">
        <f t="shared" si="82"/>
        <v>0</v>
      </c>
      <c r="V282" s="326">
        <f t="shared" si="83"/>
        <v>31.273195648653378</v>
      </c>
      <c r="W282" s="326">
        <f t="shared" si="84"/>
        <v>3.9568056224230119</v>
      </c>
      <c r="X282" s="422">
        <f t="shared" si="85"/>
        <v>86.637999999999977</v>
      </c>
      <c r="Y282" s="425">
        <f t="shared" si="86"/>
        <v>342.80972551548484</v>
      </c>
    </row>
    <row r="283" spans="1:25" x14ac:dyDescent="0.25">
      <c r="A283" s="211">
        <f>'02-2022'!A289</f>
        <v>44604.583333332659</v>
      </c>
      <c r="B283" s="297">
        <v>434</v>
      </c>
      <c r="C283" s="297">
        <v>14894.88</v>
      </c>
      <c r="D283" s="368">
        <v>78.894000000000005</v>
      </c>
      <c r="E283" s="367">
        <v>2707.6419999999998</v>
      </c>
      <c r="F283" s="251">
        <f t="shared" si="74"/>
        <v>355.10599999999999</v>
      </c>
      <c r="G283" s="251">
        <f t="shared" si="75"/>
        <v>12187.237999999999</v>
      </c>
      <c r="H283" s="227">
        <f>'02-2022'!P289</f>
        <v>160.88999999999999</v>
      </c>
      <c r="I283" s="330">
        <f t="shared" si="76"/>
        <v>194.21600000000001</v>
      </c>
      <c r="J283" s="326">
        <f t="shared" si="77"/>
        <v>34.320000225284844</v>
      </c>
      <c r="K283" s="364">
        <v>4.12</v>
      </c>
      <c r="L283" s="331">
        <f t="shared" si="78"/>
        <v>50.948</v>
      </c>
      <c r="M283" s="326">
        <f t="shared" si="87"/>
        <v>67.578512056444737</v>
      </c>
      <c r="N283" s="326">
        <f t="shared" si="88"/>
        <v>0</v>
      </c>
      <c r="O283" s="326">
        <f t="shared" si="89"/>
        <v>24.246213870338199</v>
      </c>
      <c r="P283" s="326">
        <f t="shared" si="90"/>
        <v>31.273195648653378</v>
      </c>
      <c r="Q283" s="326">
        <f t="shared" si="91"/>
        <v>29.804407428063289</v>
      </c>
      <c r="R283" s="326">
        <f t="shared" si="79"/>
        <v>67.578512056444737</v>
      </c>
      <c r="S283" s="326">
        <f t="shared" si="80"/>
        <v>0</v>
      </c>
      <c r="T283" s="422">
        <f t="shared" si="81"/>
        <v>100</v>
      </c>
      <c r="U283" s="425">
        <f t="shared" si="82"/>
        <v>0</v>
      </c>
      <c r="V283" s="326">
        <f t="shared" si="83"/>
        <v>31.273195648653378</v>
      </c>
      <c r="W283" s="326">
        <f t="shared" si="84"/>
        <v>3.046804576631466</v>
      </c>
      <c r="X283" s="422">
        <f t="shared" si="85"/>
        <v>94.216000000000008</v>
      </c>
      <c r="Y283" s="425">
        <f t="shared" si="86"/>
        <v>287.05773999191024</v>
      </c>
    </row>
    <row r="284" spans="1:25" x14ac:dyDescent="0.25">
      <c r="A284" s="211">
        <f>'02-2022'!A290</f>
        <v>44604.624999999323</v>
      </c>
      <c r="B284" s="297">
        <v>413.2</v>
      </c>
      <c r="C284" s="297">
        <v>13970.291999999999</v>
      </c>
      <c r="D284" s="368">
        <v>59.69</v>
      </c>
      <c r="E284" s="367">
        <v>2018.1189999999999</v>
      </c>
      <c r="F284" s="251">
        <f t="shared" si="74"/>
        <v>353.51</v>
      </c>
      <c r="G284" s="251">
        <f t="shared" si="75"/>
        <v>11952.172999999999</v>
      </c>
      <c r="H284" s="227">
        <f>'02-2022'!P290</f>
        <v>153.39999999999998</v>
      </c>
      <c r="I284" s="330">
        <f t="shared" si="76"/>
        <v>200.11</v>
      </c>
      <c r="J284" s="326">
        <f t="shared" si="77"/>
        <v>33.809999717122565</v>
      </c>
      <c r="K284" s="364">
        <v>4.12</v>
      </c>
      <c r="L284" s="331">
        <f t="shared" si="78"/>
        <v>50.948</v>
      </c>
      <c r="M284" s="326">
        <f t="shared" si="87"/>
        <v>67.578512056444737</v>
      </c>
      <c r="N284" s="326">
        <f t="shared" si="88"/>
        <v>0</v>
      </c>
      <c r="O284" s="326">
        <f t="shared" si="89"/>
        <v>24.246213870338199</v>
      </c>
      <c r="P284" s="326">
        <f t="shared" si="90"/>
        <v>31.273195648653378</v>
      </c>
      <c r="Q284" s="326">
        <f t="shared" si="91"/>
        <v>29.804407428063289</v>
      </c>
      <c r="R284" s="326">
        <f t="shared" si="79"/>
        <v>67.578512056444737</v>
      </c>
      <c r="S284" s="326">
        <f t="shared" si="80"/>
        <v>0</v>
      </c>
      <c r="T284" s="422">
        <f t="shared" si="81"/>
        <v>100</v>
      </c>
      <c r="U284" s="425">
        <f t="shared" si="82"/>
        <v>0</v>
      </c>
      <c r="V284" s="326">
        <f t="shared" si="83"/>
        <v>31.273195648653378</v>
      </c>
      <c r="W284" s="326">
        <f t="shared" si="84"/>
        <v>2.5368040684691877</v>
      </c>
      <c r="X284" s="422">
        <f t="shared" si="85"/>
        <v>100.11000000000001</v>
      </c>
      <c r="Y284" s="425">
        <f t="shared" si="86"/>
        <v>253.95945529445041</v>
      </c>
    </row>
    <row r="285" spans="1:25" x14ac:dyDescent="0.25">
      <c r="A285" s="211">
        <f>'02-2022'!A291</f>
        <v>44604.666666665988</v>
      </c>
      <c r="B285" s="297">
        <v>364.733</v>
      </c>
      <c r="C285" s="297">
        <v>12354.184427999999</v>
      </c>
      <c r="D285" s="368">
        <v>0</v>
      </c>
      <c r="E285" s="367">
        <v>0</v>
      </c>
      <c r="F285" s="251">
        <f t="shared" si="74"/>
        <v>364.733</v>
      </c>
      <c r="G285" s="251">
        <f t="shared" si="75"/>
        <v>12354.184427999999</v>
      </c>
      <c r="H285" s="227">
        <f>'02-2022'!P291</f>
        <v>151.80999999999995</v>
      </c>
      <c r="I285" s="330">
        <f t="shared" si="76"/>
        <v>212.92300000000006</v>
      </c>
      <c r="J285" s="326">
        <f t="shared" si="77"/>
        <v>33.871858120871977</v>
      </c>
      <c r="K285" s="364">
        <v>4.12</v>
      </c>
      <c r="L285" s="331">
        <f t="shared" si="78"/>
        <v>50.948</v>
      </c>
      <c r="M285" s="326">
        <f t="shared" si="87"/>
        <v>67.578512056444737</v>
      </c>
      <c r="N285" s="326">
        <f t="shared" si="88"/>
        <v>0</v>
      </c>
      <c r="O285" s="326">
        <f t="shared" si="89"/>
        <v>24.246213870338199</v>
      </c>
      <c r="P285" s="326">
        <f t="shared" si="90"/>
        <v>31.273195648653378</v>
      </c>
      <c r="Q285" s="326">
        <f t="shared" si="91"/>
        <v>29.804407428063289</v>
      </c>
      <c r="R285" s="326">
        <f t="shared" si="79"/>
        <v>67.578512056444737</v>
      </c>
      <c r="S285" s="326">
        <f t="shared" si="80"/>
        <v>0</v>
      </c>
      <c r="T285" s="422">
        <f t="shared" si="81"/>
        <v>100</v>
      </c>
      <c r="U285" s="425">
        <f t="shared" si="82"/>
        <v>0</v>
      </c>
      <c r="V285" s="326">
        <f t="shared" si="83"/>
        <v>31.273195648653378</v>
      </c>
      <c r="W285" s="326">
        <f t="shared" si="84"/>
        <v>2.5986624722185994</v>
      </c>
      <c r="X285" s="422">
        <f t="shared" si="85"/>
        <v>112.92300000000006</v>
      </c>
      <c r="Y285" s="425">
        <f t="shared" si="86"/>
        <v>293.44876235034104</v>
      </c>
    </row>
    <row r="286" spans="1:25" x14ac:dyDescent="0.25">
      <c r="A286" s="211">
        <f>'02-2022'!A292</f>
        <v>44604.708333332652</v>
      </c>
      <c r="B286" s="297">
        <v>411.6</v>
      </c>
      <c r="C286" s="297">
        <v>15019.284</v>
      </c>
      <c r="D286" s="368">
        <v>26.861000000000001</v>
      </c>
      <c r="E286" s="367">
        <v>980.15800000000002</v>
      </c>
      <c r="F286" s="251">
        <f t="shared" si="74"/>
        <v>384.73900000000003</v>
      </c>
      <c r="G286" s="251">
        <f t="shared" si="75"/>
        <v>14039.126</v>
      </c>
      <c r="H286" s="227">
        <f>'02-2022'!P292</f>
        <v>162.55999999999995</v>
      </c>
      <c r="I286" s="330">
        <f t="shared" si="76"/>
        <v>222.17900000000009</v>
      </c>
      <c r="J286" s="326">
        <f t="shared" si="77"/>
        <v>36.489999714091887</v>
      </c>
      <c r="K286" s="364">
        <v>4.12</v>
      </c>
      <c r="L286" s="331">
        <f t="shared" si="78"/>
        <v>50.948</v>
      </c>
      <c r="M286" s="326">
        <f t="shared" si="87"/>
        <v>67.578512056444737</v>
      </c>
      <c r="N286" s="326">
        <f t="shared" si="88"/>
        <v>0</v>
      </c>
      <c r="O286" s="326">
        <f t="shared" si="89"/>
        <v>24.246213870338199</v>
      </c>
      <c r="P286" s="326">
        <f t="shared" si="90"/>
        <v>31.273195648653378</v>
      </c>
      <c r="Q286" s="326">
        <f t="shared" si="91"/>
        <v>29.804407428063289</v>
      </c>
      <c r="R286" s="326">
        <f t="shared" si="79"/>
        <v>67.578512056444737</v>
      </c>
      <c r="S286" s="326">
        <f t="shared" si="80"/>
        <v>0</v>
      </c>
      <c r="T286" s="422">
        <f t="shared" si="81"/>
        <v>100</v>
      </c>
      <c r="U286" s="425">
        <f t="shared" si="82"/>
        <v>0</v>
      </c>
      <c r="V286" s="326">
        <f t="shared" si="83"/>
        <v>31.273195648653378</v>
      </c>
      <c r="W286" s="326">
        <f t="shared" si="84"/>
        <v>5.2168040654385095</v>
      </c>
      <c r="X286" s="422">
        <f t="shared" si="85"/>
        <v>122.17900000000009</v>
      </c>
      <c r="Y286" s="425">
        <f t="shared" si="86"/>
        <v>637.38390391121209</v>
      </c>
    </row>
    <row r="287" spans="1:25" x14ac:dyDescent="0.25">
      <c r="A287" s="211">
        <f>'02-2022'!A293</f>
        <v>44604.749999999316</v>
      </c>
      <c r="B287" s="297">
        <v>428.5</v>
      </c>
      <c r="C287" s="297">
        <v>18181.255000000001</v>
      </c>
      <c r="D287" s="368">
        <v>23.396000000000001</v>
      </c>
      <c r="E287" s="367">
        <v>992.69200000000001</v>
      </c>
      <c r="F287" s="251">
        <f t="shared" si="74"/>
        <v>405.10399999999998</v>
      </c>
      <c r="G287" s="251">
        <f t="shared" si="75"/>
        <v>17188.563000000002</v>
      </c>
      <c r="H287" s="227">
        <f>'02-2022'!P293</f>
        <v>183.39</v>
      </c>
      <c r="I287" s="330">
        <f t="shared" si="76"/>
        <v>221.714</v>
      </c>
      <c r="J287" s="326">
        <f t="shared" si="77"/>
        <v>42.430000691180545</v>
      </c>
      <c r="K287" s="364">
        <v>4.12</v>
      </c>
      <c r="L287" s="331">
        <f t="shared" si="78"/>
        <v>50.948</v>
      </c>
      <c r="M287" s="326">
        <f t="shared" si="87"/>
        <v>67.578512056444737</v>
      </c>
      <c r="N287" s="326">
        <f t="shared" si="88"/>
        <v>0</v>
      </c>
      <c r="O287" s="326">
        <f t="shared" si="89"/>
        <v>24.246213870338199</v>
      </c>
      <c r="P287" s="326">
        <f t="shared" si="90"/>
        <v>31.273195648653378</v>
      </c>
      <c r="Q287" s="326">
        <f t="shared" si="91"/>
        <v>29.804407428063289</v>
      </c>
      <c r="R287" s="326">
        <f t="shared" si="79"/>
        <v>67.578512056444737</v>
      </c>
      <c r="S287" s="326">
        <f t="shared" si="80"/>
        <v>0</v>
      </c>
      <c r="T287" s="422">
        <f t="shared" si="81"/>
        <v>100</v>
      </c>
      <c r="U287" s="425">
        <f t="shared" si="82"/>
        <v>0</v>
      </c>
      <c r="V287" s="326">
        <f t="shared" si="83"/>
        <v>31.273195648653378</v>
      </c>
      <c r="W287" s="326">
        <f t="shared" si="84"/>
        <v>11.156805042527168</v>
      </c>
      <c r="X287" s="422">
        <f t="shared" si="85"/>
        <v>121.714</v>
      </c>
      <c r="Y287" s="425">
        <f t="shared" si="86"/>
        <v>1357.9393689461517</v>
      </c>
    </row>
    <row r="288" spans="1:25" x14ac:dyDescent="0.25">
      <c r="A288" s="211">
        <f>'02-2022'!A294</f>
        <v>44604.79166666598</v>
      </c>
      <c r="B288" s="297">
        <v>439.43799999999999</v>
      </c>
      <c r="C288" s="297">
        <v>20203.304312</v>
      </c>
      <c r="D288" s="368">
        <v>0</v>
      </c>
      <c r="E288" s="367">
        <v>0</v>
      </c>
      <c r="F288" s="251">
        <f t="shared" si="74"/>
        <v>439.43799999999999</v>
      </c>
      <c r="G288" s="251">
        <f t="shared" si="75"/>
        <v>20203.304312</v>
      </c>
      <c r="H288" s="227">
        <f>'02-2022'!P294</f>
        <v>202.96000000000004</v>
      </c>
      <c r="I288" s="330">
        <f t="shared" si="76"/>
        <v>236.47799999999995</v>
      </c>
      <c r="J288" s="326">
        <f t="shared" si="77"/>
        <v>45.975323736226727</v>
      </c>
      <c r="K288" s="364">
        <v>4.12</v>
      </c>
      <c r="L288" s="331">
        <f t="shared" si="78"/>
        <v>50.948</v>
      </c>
      <c r="M288" s="326">
        <f t="shared" si="87"/>
        <v>67.578512056444737</v>
      </c>
      <c r="N288" s="326">
        <f t="shared" si="88"/>
        <v>0</v>
      </c>
      <c r="O288" s="326">
        <f t="shared" si="89"/>
        <v>24.246213870338199</v>
      </c>
      <c r="P288" s="326">
        <f t="shared" si="90"/>
        <v>31.273195648653378</v>
      </c>
      <c r="Q288" s="326">
        <f t="shared" si="91"/>
        <v>29.804407428063289</v>
      </c>
      <c r="R288" s="326">
        <f t="shared" si="79"/>
        <v>67.578512056444737</v>
      </c>
      <c r="S288" s="326">
        <f t="shared" si="80"/>
        <v>0</v>
      </c>
      <c r="T288" s="422">
        <f t="shared" si="81"/>
        <v>100</v>
      </c>
      <c r="U288" s="425">
        <f t="shared" si="82"/>
        <v>0</v>
      </c>
      <c r="V288" s="326">
        <f t="shared" si="83"/>
        <v>31.273195648653378</v>
      </c>
      <c r="W288" s="326">
        <f t="shared" si="84"/>
        <v>14.70212808757335</v>
      </c>
      <c r="X288" s="422">
        <f t="shared" si="85"/>
        <v>136.47799999999995</v>
      </c>
      <c r="Y288" s="425">
        <f t="shared" si="86"/>
        <v>2006.5170371358349</v>
      </c>
    </row>
    <row r="289" spans="1:25" x14ac:dyDescent="0.25">
      <c r="A289" s="211">
        <f>'02-2022'!A295</f>
        <v>44604.833333332645</v>
      </c>
      <c r="B289" s="297">
        <v>449.04</v>
      </c>
      <c r="C289" s="297">
        <v>19568.678899999999</v>
      </c>
      <c r="D289" s="368">
        <v>0</v>
      </c>
      <c r="E289" s="367">
        <v>0</v>
      </c>
      <c r="F289" s="251">
        <f t="shared" si="74"/>
        <v>449.04</v>
      </c>
      <c r="G289" s="251">
        <f t="shared" si="75"/>
        <v>19568.678899999999</v>
      </c>
      <c r="H289" s="227">
        <f>'02-2022'!P295</f>
        <v>238.48000000000002</v>
      </c>
      <c r="I289" s="330">
        <f t="shared" si="76"/>
        <v>210.56</v>
      </c>
      <c r="J289" s="326">
        <f t="shared" si="77"/>
        <v>43.578921476928556</v>
      </c>
      <c r="K289" s="364">
        <v>4.12</v>
      </c>
      <c r="L289" s="331">
        <f t="shared" si="78"/>
        <v>50.948</v>
      </c>
      <c r="M289" s="326">
        <f t="shared" si="87"/>
        <v>67.578512056444737</v>
      </c>
      <c r="N289" s="326">
        <f t="shared" si="88"/>
        <v>0</v>
      </c>
      <c r="O289" s="326">
        <f t="shared" si="89"/>
        <v>24.246213870338199</v>
      </c>
      <c r="P289" s="326">
        <f t="shared" si="90"/>
        <v>31.273195648653378</v>
      </c>
      <c r="Q289" s="326">
        <f t="shared" si="91"/>
        <v>29.804407428063289</v>
      </c>
      <c r="R289" s="326">
        <f t="shared" si="79"/>
        <v>67.578512056444737</v>
      </c>
      <c r="S289" s="326">
        <f t="shared" si="80"/>
        <v>0</v>
      </c>
      <c r="T289" s="422">
        <f t="shared" si="81"/>
        <v>100</v>
      </c>
      <c r="U289" s="425">
        <f t="shared" si="82"/>
        <v>0</v>
      </c>
      <c r="V289" s="326">
        <f t="shared" si="83"/>
        <v>31.273195648653378</v>
      </c>
      <c r="W289" s="326">
        <f t="shared" si="84"/>
        <v>12.305725828275179</v>
      </c>
      <c r="X289" s="422">
        <f t="shared" si="85"/>
        <v>110.56</v>
      </c>
      <c r="Y289" s="425">
        <f t="shared" si="86"/>
        <v>1360.5210475741037</v>
      </c>
    </row>
    <row r="290" spans="1:25" x14ac:dyDescent="0.25">
      <c r="A290" s="211">
        <f>'02-2022'!A296</f>
        <v>44604.874999999309</v>
      </c>
      <c r="B290" s="297">
        <v>469.42900000000003</v>
      </c>
      <c r="C290" s="297">
        <v>19703.498304000001</v>
      </c>
      <c r="D290" s="368">
        <v>0</v>
      </c>
      <c r="E290" s="367">
        <v>0</v>
      </c>
      <c r="F290" s="251">
        <f t="shared" si="74"/>
        <v>469.42900000000003</v>
      </c>
      <c r="G290" s="251">
        <f t="shared" si="75"/>
        <v>19703.498304000001</v>
      </c>
      <c r="H290" s="227">
        <f>'02-2022'!P296</f>
        <v>248.2700000000001</v>
      </c>
      <c r="I290" s="330">
        <f t="shared" si="76"/>
        <v>221.15899999999993</v>
      </c>
      <c r="J290" s="326">
        <f t="shared" si="77"/>
        <v>41.973329947659813</v>
      </c>
      <c r="K290" s="364">
        <v>4.12</v>
      </c>
      <c r="L290" s="331">
        <f t="shared" si="78"/>
        <v>50.948</v>
      </c>
      <c r="M290" s="326">
        <f t="shared" si="87"/>
        <v>67.578512056444737</v>
      </c>
      <c r="N290" s="326">
        <f t="shared" si="88"/>
        <v>0</v>
      </c>
      <c r="O290" s="326">
        <f t="shared" si="89"/>
        <v>24.246213870338199</v>
      </c>
      <c r="P290" s="326">
        <f t="shared" si="90"/>
        <v>31.273195648653378</v>
      </c>
      <c r="Q290" s="326">
        <f t="shared" si="91"/>
        <v>29.804407428063289</v>
      </c>
      <c r="R290" s="326">
        <f t="shared" si="79"/>
        <v>67.578512056444737</v>
      </c>
      <c r="S290" s="326">
        <f t="shared" si="80"/>
        <v>0</v>
      </c>
      <c r="T290" s="422">
        <f t="shared" si="81"/>
        <v>100</v>
      </c>
      <c r="U290" s="425">
        <f t="shared" si="82"/>
        <v>0</v>
      </c>
      <c r="V290" s="326">
        <f t="shared" si="83"/>
        <v>31.273195648653378</v>
      </c>
      <c r="W290" s="326">
        <f t="shared" si="84"/>
        <v>10.700134299006436</v>
      </c>
      <c r="X290" s="422">
        <f t="shared" si="85"/>
        <v>121.15899999999993</v>
      </c>
      <c r="Y290" s="425">
        <f t="shared" si="86"/>
        <v>1296.4175715333201</v>
      </c>
    </row>
    <row r="291" spans="1:25" x14ac:dyDescent="0.25">
      <c r="A291" s="211">
        <f>'02-2022'!A297</f>
        <v>44604.916666665973</v>
      </c>
      <c r="B291" s="297">
        <v>477.077</v>
      </c>
      <c r="C291" s="297">
        <v>19826.161339999999</v>
      </c>
      <c r="D291" s="368">
        <v>0</v>
      </c>
      <c r="E291" s="367">
        <v>0</v>
      </c>
      <c r="F291" s="251">
        <f t="shared" si="74"/>
        <v>477.077</v>
      </c>
      <c r="G291" s="251">
        <f t="shared" si="75"/>
        <v>19826.161339999999</v>
      </c>
      <c r="H291" s="227">
        <f>'02-2022'!P297</f>
        <v>268.65000000000009</v>
      </c>
      <c r="I291" s="330">
        <f t="shared" si="76"/>
        <v>208.42699999999991</v>
      </c>
      <c r="J291" s="326">
        <f t="shared" si="77"/>
        <v>41.557571083913075</v>
      </c>
      <c r="K291" s="364">
        <v>4.12</v>
      </c>
      <c r="L291" s="331">
        <f t="shared" si="78"/>
        <v>50.948</v>
      </c>
      <c r="M291" s="326">
        <f t="shared" si="87"/>
        <v>67.578512056444737</v>
      </c>
      <c r="N291" s="326">
        <f t="shared" si="88"/>
        <v>0</v>
      </c>
      <c r="O291" s="326">
        <f t="shared" si="89"/>
        <v>24.246213870338199</v>
      </c>
      <c r="P291" s="326">
        <f t="shared" si="90"/>
        <v>31.273195648653378</v>
      </c>
      <c r="Q291" s="326">
        <f t="shared" si="91"/>
        <v>29.804407428063289</v>
      </c>
      <c r="R291" s="326">
        <f t="shared" si="79"/>
        <v>67.578512056444737</v>
      </c>
      <c r="S291" s="326">
        <f t="shared" si="80"/>
        <v>0</v>
      </c>
      <c r="T291" s="422">
        <f t="shared" si="81"/>
        <v>100</v>
      </c>
      <c r="U291" s="425">
        <f t="shared" si="82"/>
        <v>0</v>
      </c>
      <c r="V291" s="326">
        <f t="shared" si="83"/>
        <v>31.273195648653378</v>
      </c>
      <c r="W291" s="326">
        <f t="shared" si="84"/>
        <v>10.284375435259697</v>
      </c>
      <c r="X291" s="422">
        <f t="shared" si="85"/>
        <v>108.42699999999991</v>
      </c>
      <c r="Y291" s="425">
        <f t="shared" si="86"/>
        <v>1115.1039753189023</v>
      </c>
    </row>
    <row r="292" spans="1:25" x14ac:dyDescent="0.25">
      <c r="A292" s="211">
        <f>'02-2022'!A298</f>
        <v>44604.958333332637</v>
      </c>
      <c r="B292" s="297">
        <v>458.92599999999999</v>
      </c>
      <c r="C292" s="297">
        <v>18961.570963999999</v>
      </c>
      <c r="D292" s="368">
        <v>0</v>
      </c>
      <c r="E292" s="367">
        <v>0</v>
      </c>
      <c r="F292" s="251">
        <f t="shared" si="74"/>
        <v>458.92599999999999</v>
      </c>
      <c r="G292" s="251">
        <f t="shared" si="75"/>
        <v>18961.570963999999</v>
      </c>
      <c r="H292" s="227">
        <f>'02-2022'!P298</f>
        <v>276.14</v>
      </c>
      <c r="I292" s="330">
        <f t="shared" si="76"/>
        <v>182.786</v>
      </c>
      <c r="J292" s="326">
        <f t="shared" si="77"/>
        <v>41.317273294605229</v>
      </c>
      <c r="K292" s="364">
        <v>4.12</v>
      </c>
      <c r="L292" s="331">
        <f t="shared" si="78"/>
        <v>50.948</v>
      </c>
      <c r="M292" s="326">
        <f t="shared" si="87"/>
        <v>67.578512056444737</v>
      </c>
      <c r="N292" s="326">
        <f t="shared" si="88"/>
        <v>0</v>
      </c>
      <c r="O292" s="326">
        <f t="shared" si="89"/>
        <v>24.246213870338199</v>
      </c>
      <c r="P292" s="326">
        <f t="shared" si="90"/>
        <v>31.273195648653378</v>
      </c>
      <c r="Q292" s="326">
        <f t="shared" si="91"/>
        <v>29.804407428063289</v>
      </c>
      <c r="R292" s="326">
        <f t="shared" si="79"/>
        <v>67.578512056444737</v>
      </c>
      <c r="S292" s="326">
        <f t="shared" si="80"/>
        <v>0</v>
      </c>
      <c r="T292" s="422">
        <f t="shared" si="81"/>
        <v>100</v>
      </c>
      <c r="U292" s="425">
        <f t="shared" si="82"/>
        <v>0</v>
      </c>
      <c r="V292" s="326">
        <f t="shared" si="83"/>
        <v>31.273195648653378</v>
      </c>
      <c r="W292" s="326">
        <f t="shared" si="84"/>
        <v>10.044077645951852</v>
      </c>
      <c r="X292" s="422">
        <f t="shared" si="85"/>
        <v>82.786000000000001</v>
      </c>
      <c r="Y292" s="425">
        <f t="shared" si="86"/>
        <v>831.50901199777002</v>
      </c>
    </row>
    <row r="293" spans="1:25" x14ac:dyDescent="0.25">
      <c r="A293" s="211">
        <f>'02-2022'!A299</f>
        <v>44604.999999999302</v>
      </c>
      <c r="B293" s="297">
        <v>457.68699999999995</v>
      </c>
      <c r="C293" s="297">
        <v>18493.132216999998</v>
      </c>
      <c r="D293" s="368">
        <v>0</v>
      </c>
      <c r="E293" s="367">
        <v>0</v>
      </c>
      <c r="F293" s="251">
        <f t="shared" si="74"/>
        <v>457.68699999999995</v>
      </c>
      <c r="G293" s="251">
        <f t="shared" si="75"/>
        <v>18493.132216999998</v>
      </c>
      <c r="H293" s="227">
        <f>'02-2022'!P299</f>
        <v>257.63000000000011</v>
      </c>
      <c r="I293" s="330">
        <f t="shared" si="76"/>
        <v>200.05699999999985</v>
      </c>
      <c r="J293" s="326">
        <f t="shared" si="77"/>
        <v>40.405631396565774</v>
      </c>
      <c r="K293" s="364">
        <v>4.12</v>
      </c>
      <c r="L293" s="331">
        <f t="shared" si="78"/>
        <v>50.948</v>
      </c>
      <c r="M293" s="326">
        <f t="shared" si="87"/>
        <v>67.578512056444737</v>
      </c>
      <c r="N293" s="326">
        <f t="shared" si="88"/>
        <v>0</v>
      </c>
      <c r="O293" s="326">
        <f t="shared" si="89"/>
        <v>24.246213870338199</v>
      </c>
      <c r="P293" s="326">
        <f t="shared" si="90"/>
        <v>31.273195648653378</v>
      </c>
      <c r="Q293" s="326">
        <f t="shared" si="91"/>
        <v>29.804407428063289</v>
      </c>
      <c r="R293" s="326">
        <f t="shared" si="79"/>
        <v>67.578512056444737</v>
      </c>
      <c r="S293" s="326">
        <f t="shared" si="80"/>
        <v>0</v>
      </c>
      <c r="T293" s="422">
        <f t="shared" si="81"/>
        <v>100</v>
      </c>
      <c r="U293" s="425">
        <f t="shared" si="82"/>
        <v>0</v>
      </c>
      <c r="V293" s="326">
        <f t="shared" si="83"/>
        <v>31.273195648653378</v>
      </c>
      <c r="W293" s="326">
        <f t="shared" si="84"/>
        <v>9.1324357479123961</v>
      </c>
      <c r="X293" s="422">
        <f t="shared" si="85"/>
        <v>100.05699999999985</v>
      </c>
      <c r="Y293" s="425">
        <f t="shared" si="86"/>
        <v>913.76412362886924</v>
      </c>
    </row>
    <row r="294" spans="1:25" x14ac:dyDescent="0.25">
      <c r="A294" s="211">
        <f>'02-2022'!A300</f>
        <v>44605.041666665966</v>
      </c>
      <c r="B294" s="297">
        <v>455.33600000000001</v>
      </c>
      <c r="C294" s="297">
        <v>17083.368144</v>
      </c>
      <c r="D294" s="368">
        <v>0</v>
      </c>
      <c r="E294" s="367">
        <v>0</v>
      </c>
      <c r="F294" s="251">
        <f t="shared" si="74"/>
        <v>455.33600000000001</v>
      </c>
      <c r="G294" s="251">
        <f t="shared" si="75"/>
        <v>17083.368144</v>
      </c>
      <c r="H294" s="227">
        <f>'02-2022'!P300</f>
        <v>255.82999999999993</v>
      </c>
      <c r="I294" s="330">
        <f t="shared" si="76"/>
        <v>199.50600000000009</v>
      </c>
      <c r="J294" s="326">
        <f t="shared" si="77"/>
        <v>37.518158335822335</v>
      </c>
      <c r="K294" s="364">
        <v>4.12</v>
      </c>
      <c r="L294" s="331">
        <f t="shared" si="78"/>
        <v>50.948</v>
      </c>
      <c r="M294" s="326">
        <f t="shared" si="87"/>
        <v>67.578512056444737</v>
      </c>
      <c r="N294" s="326">
        <f t="shared" si="88"/>
        <v>0</v>
      </c>
      <c r="O294" s="326">
        <f t="shared" si="89"/>
        <v>24.246213870338199</v>
      </c>
      <c r="P294" s="326">
        <f t="shared" si="90"/>
        <v>31.273195648653378</v>
      </c>
      <c r="Q294" s="326">
        <f t="shared" si="91"/>
        <v>29.804407428063289</v>
      </c>
      <c r="R294" s="326">
        <f t="shared" si="79"/>
        <v>67.578512056444737</v>
      </c>
      <c r="S294" s="326">
        <f t="shared" si="80"/>
        <v>0</v>
      </c>
      <c r="T294" s="422">
        <f t="shared" si="81"/>
        <v>100</v>
      </c>
      <c r="U294" s="425">
        <f t="shared" si="82"/>
        <v>0</v>
      </c>
      <c r="V294" s="326">
        <f t="shared" si="83"/>
        <v>31.273195648653378</v>
      </c>
      <c r="W294" s="326">
        <f t="shared" si="84"/>
        <v>6.2449626871689574</v>
      </c>
      <c r="X294" s="422">
        <f t="shared" si="85"/>
        <v>99.506000000000085</v>
      </c>
      <c r="Y294" s="425">
        <f t="shared" si="86"/>
        <v>621.41125714943485</v>
      </c>
    </row>
    <row r="295" spans="1:25" x14ac:dyDescent="0.25">
      <c r="A295" s="211">
        <f>'02-2022'!A301</f>
        <v>44605.08333333263</v>
      </c>
      <c r="B295" s="297">
        <v>466.28199999999998</v>
      </c>
      <c r="C295" s="297">
        <v>17211.745948</v>
      </c>
      <c r="D295" s="368">
        <v>0</v>
      </c>
      <c r="E295" s="367">
        <v>0</v>
      </c>
      <c r="F295" s="251">
        <f t="shared" si="74"/>
        <v>466.28199999999998</v>
      </c>
      <c r="G295" s="251">
        <f t="shared" si="75"/>
        <v>17211.745948</v>
      </c>
      <c r="H295" s="227">
        <f>'02-2022'!P301</f>
        <v>253.2700000000001</v>
      </c>
      <c r="I295" s="330">
        <f t="shared" si="76"/>
        <v>213.01199999999989</v>
      </c>
      <c r="J295" s="326">
        <f t="shared" si="77"/>
        <v>36.912739389468179</v>
      </c>
      <c r="K295" s="364">
        <v>4.12</v>
      </c>
      <c r="L295" s="331">
        <f t="shared" si="78"/>
        <v>50.948</v>
      </c>
      <c r="M295" s="326">
        <f t="shared" si="87"/>
        <v>67.578512056444737</v>
      </c>
      <c r="N295" s="326">
        <f t="shared" si="88"/>
        <v>0</v>
      </c>
      <c r="O295" s="326">
        <f t="shared" si="89"/>
        <v>24.246213870338199</v>
      </c>
      <c r="P295" s="326">
        <f t="shared" si="90"/>
        <v>31.273195648653378</v>
      </c>
      <c r="Q295" s="326">
        <f t="shared" si="91"/>
        <v>29.804407428063289</v>
      </c>
      <c r="R295" s="326">
        <f t="shared" si="79"/>
        <v>67.578512056444737</v>
      </c>
      <c r="S295" s="326">
        <f t="shared" si="80"/>
        <v>0</v>
      </c>
      <c r="T295" s="422">
        <f t="shared" si="81"/>
        <v>100</v>
      </c>
      <c r="U295" s="425">
        <f t="shared" si="82"/>
        <v>0</v>
      </c>
      <c r="V295" s="326">
        <f t="shared" si="83"/>
        <v>31.273195648653378</v>
      </c>
      <c r="W295" s="326">
        <f t="shared" si="84"/>
        <v>5.6395437408148013</v>
      </c>
      <c r="X295" s="422">
        <f t="shared" si="85"/>
        <v>113.01199999999989</v>
      </c>
      <c r="Y295" s="425">
        <f t="shared" si="86"/>
        <v>637.33611723696163</v>
      </c>
    </row>
    <row r="296" spans="1:25" x14ac:dyDescent="0.25">
      <c r="A296" s="211">
        <f>'02-2022'!A302</f>
        <v>44605.124999999294</v>
      </c>
      <c r="B296" s="297">
        <v>465.13299999999998</v>
      </c>
      <c r="C296" s="297">
        <v>17130.651426</v>
      </c>
      <c r="D296" s="365">
        <v>0</v>
      </c>
      <c r="E296" s="366">
        <v>0</v>
      </c>
      <c r="F296" s="251">
        <f t="shared" si="74"/>
        <v>465.13299999999998</v>
      </c>
      <c r="G296" s="251">
        <f t="shared" si="75"/>
        <v>17130.651426</v>
      </c>
      <c r="H296" s="227">
        <f>'02-2022'!P302</f>
        <v>264.6400000000001</v>
      </c>
      <c r="I296" s="330">
        <f t="shared" si="76"/>
        <v>200.49299999999988</v>
      </c>
      <c r="J296" s="326">
        <f t="shared" si="77"/>
        <v>36.829576542623293</v>
      </c>
      <c r="K296" s="364">
        <v>4.12</v>
      </c>
      <c r="L296" s="331">
        <f t="shared" si="78"/>
        <v>50.948</v>
      </c>
      <c r="M296" s="326">
        <f t="shared" si="87"/>
        <v>67.578512056444737</v>
      </c>
      <c r="N296" s="326">
        <f t="shared" si="88"/>
        <v>0</v>
      </c>
      <c r="O296" s="326">
        <f t="shared" si="89"/>
        <v>24.246213870338199</v>
      </c>
      <c r="P296" s="326">
        <f t="shared" si="90"/>
        <v>31.273195648653378</v>
      </c>
      <c r="Q296" s="326">
        <f t="shared" si="91"/>
        <v>29.804407428063289</v>
      </c>
      <c r="R296" s="326">
        <f t="shared" si="79"/>
        <v>67.578512056444737</v>
      </c>
      <c r="S296" s="326">
        <f t="shared" si="80"/>
        <v>0</v>
      </c>
      <c r="T296" s="422">
        <f t="shared" si="81"/>
        <v>100</v>
      </c>
      <c r="U296" s="425">
        <f t="shared" si="82"/>
        <v>0</v>
      </c>
      <c r="V296" s="326">
        <f t="shared" si="83"/>
        <v>31.273195648653378</v>
      </c>
      <c r="W296" s="326">
        <f t="shared" si="84"/>
        <v>5.5563808939699157</v>
      </c>
      <c r="X296" s="422">
        <f t="shared" si="85"/>
        <v>100.49299999999988</v>
      </c>
      <c r="Y296" s="425">
        <f t="shared" si="86"/>
        <v>558.37738517771811</v>
      </c>
    </row>
    <row r="297" spans="1:25" x14ac:dyDescent="0.25">
      <c r="A297" s="211">
        <f>'02-2022'!A303</f>
        <v>44605.166666665958</v>
      </c>
      <c r="B297" s="297">
        <v>470.49</v>
      </c>
      <c r="C297" s="297">
        <v>17307.76611</v>
      </c>
      <c r="D297" s="365">
        <v>0</v>
      </c>
      <c r="E297" s="366">
        <v>0</v>
      </c>
      <c r="F297" s="251">
        <f t="shared" si="74"/>
        <v>470.49</v>
      </c>
      <c r="G297" s="251">
        <f t="shared" si="75"/>
        <v>17307.76611</v>
      </c>
      <c r="H297" s="227">
        <f>'02-2022'!P303</f>
        <v>263.94000000000005</v>
      </c>
      <c r="I297" s="330">
        <f t="shared" si="76"/>
        <v>206.54999999999995</v>
      </c>
      <c r="J297" s="326">
        <f t="shared" si="77"/>
        <v>36.786682203660014</v>
      </c>
      <c r="K297" s="364">
        <v>4.12</v>
      </c>
      <c r="L297" s="331">
        <f t="shared" si="78"/>
        <v>50.948</v>
      </c>
      <c r="M297" s="326">
        <f t="shared" si="87"/>
        <v>67.578512056444737</v>
      </c>
      <c r="N297" s="326">
        <f t="shared" si="88"/>
        <v>0</v>
      </c>
      <c r="O297" s="326">
        <f t="shared" si="89"/>
        <v>24.246213870338199</v>
      </c>
      <c r="P297" s="326">
        <f t="shared" si="90"/>
        <v>31.273195648653378</v>
      </c>
      <c r="Q297" s="326">
        <f t="shared" si="91"/>
        <v>29.804407428063289</v>
      </c>
      <c r="R297" s="326">
        <f t="shared" si="79"/>
        <v>67.578512056444737</v>
      </c>
      <c r="S297" s="326">
        <f t="shared" si="80"/>
        <v>0</v>
      </c>
      <c r="T297" s="422">
        <f t="shared" si="81"/>
        <v>100</v>
      </c>
      <c r="U297" s="425">
        <f t="shared" si="82"/>
        <v>0</v>
      </c>
      <c r="V297" s="326">
        <f t="shared" si="83"/>
        <v>31.273195648653378</v>
      </c>
      <c r="W297" s="326">
        <f t="shared" si="84"/>
        <v>5.5134865550066365</v>
      </c>
      <c r="X297" s="422">
        <f t="shared" si="85"/>
        <v>106.54999999999995</v>
      </c>
      <c r="Y297" s="425">
        <f t="shared" si="86"/>
        <v>587.46199243595686</v>
      </c>
    </row>
    <row r="298" spans="1:25" x14ac:dyDescent="0.25">
      <c r="A298" s="211">
        <f>'02-2022'!A304</f>
        <v>44605.208333332623</v>
      </c>
      <c r="B298" s="297">
        <v>482.7</v>
      </c>
      <c r="C298" s="297">
        <v>18135.039000000001</v>
      </c>
      <c r="D298" s="365">
        <v>3.48</v>
      </c>
      <c r="E298" s="366">
        <v>130.744</v>
      </c>
      <c r="F298" s="251">
        <f t="shared" si="74"/>
        <v>479.21999999999997</v>
      </c>
      <c r="G298" s="251">
        <f t="shared" si="75"/>
        <v>18004.295000000002</v>
      </c>
      <c r="H298" s="227">
        <f>'02-2022'!P304</f>
        <v>269.32000000000005</v>
      </c>
      <c r="I298" s="330">
        <f t="shared" si="76"/>
        <v>209.89999999999992</v>
      </c>
      <c r="J298" s="326">
        <f t="shared" si="77"/>
        <v>37.5699991653103</v>
      </c>
      <c r="K298" s="364">
        <v>4.12</v>
      </c>
      <c r="L298" s="331">
        <f t="shared" si="78"/>
        <v>50.948</v>
      </c>
      <c r="M298" s="326">
        <f t="shared" si="87"/>
        <v>67.578512056444737</v>
      </c>
      <c r="N298" s="326">
        <f t="shared" si="88"/>
        <v>0</v>
      </c>
      <c r="O298" s="326">
        <f t="shared" si="89"/>
        <v>24.246213870338199</v>
      </c>
      <c r="P298" s="326">
        <f t="shared" si="90"/>
        <v>31.273195648653378</v>
      </c>
      <c r="Q298" s="326">
        <f t="shared" si="91"/>
        <v>29.804407428063289</v>
      </c>
      <c r="R298" s="326">
        <f t="shared" si="79"/>
        <v>67.578512056444737</v>
      </c>
      <c r="S298" s="326">
        <f t="shared" si="80"/>
        <v>0</v>
      </c>
      <c r="T298" s="422">
        <f t="shared" si="81"/>
        <v>100</v>
      </c>
      <c r="U298" s="425">
        <f t="shared" si="82"/>
        <v>0</v>
      </c>
      <c r="V298" s="326">
        <f t="shared" si="83"/>
        <v>31.273195648653378</v>
      </c>
      <c r="W298" s="326">
        <f t="shared" si="84"/>
        <v>6.2968035166569223</v>
      </c>
      <c r="X298" s="422">
        <f t="shared" si="85"/>
        <v>109.89999999999992</v>
      </c>
      <c r="Y298" s="425">
        <f t="shared" si="86"/>
        <v>692.01870648059526</v>
      </c>
    </row>
    <row r="299" spans="1:25" x14ac:dyDescent="0.25">
      <c r="A299" s="211">
        <f>'02-2022'!A305</f>
        <v>44605.249999999287</v>
      </c>
      <c r="B299" s="297">
        <v>491.1</v>
      </c>
      <c r="C299" s="297">
        <v>18745.287</v>
      </c>
      <c r="D299" s="365">
        <v>3.911</v>
      </c>
      <c r="E299" s="366">
        <v>149.28299999999999</v>
      </c>
      <c r="F299" s="251">
        <f t="shared" si="74"/>
        <v>487.18900000000002</v>
      </c>
      <c r="G299" s="251">
        <f t="shared" si="75"/>
        <v>18596.004000000001</v>
      </c>
      <c r="H299" s="227">
        <f>'02-2022'!P305</f>
        <v>278.79000000000008</v>
      </c>
      <c r="I299" s="330">
        <f t="shared" si="76"/>
        <v>208.39899999999994</v>
      </c>
      <c r="J299" s="326">
        <f t="shared" si="77"/>
        <v>38.169999733163102</v>
      </c>
      <c r="K299" s="364">
        <v>4.12</v>
      </c>
      <c r="L299" s="331">
        <f t="shared" si="78"/>
        <v>50.948</v>
      </c>
      <c r="M299" s="326">
        <f t="shared" si="87"/>
        <v>67.578512056444737</v>
      </c>
      <c r="N299" s="326">
        <f t="shared" si="88"/>
        <v>0</v>
      </c>
      <c r="O299" s="326">
        <f t="shared" si="89"/>
        <v>24.246213870338199</v>
      </c>
      <c r="P299" s="326">
        <f t="shared" si="90"/>
        <v>31.273195648653378</v>
      </c>
      <c r="Q299" s="326">
        <f t="shared" si="91"/>
        <v>29.804407428063289</v>
      </c>
      <c r="R299" s="326">
        <f t="shared" si="79"/>
        <v>67.578512056444737</v>
      </c>
      <c r="S299" s="326">
        <f t="shared" si="80"/>
        <v>0</v>
      </c>
      <c r="T299" s="422">
        <f t="shared" si="81"/>
        <v>100</v>
      </c>
      <c r="U299" s="425">
        <f t="shared" si="82"/>
        <v>0</v>
      </c>
      <c r="V299" s="326">
        <f t="shared" si="83"/>
        <v>31.273195648653378</v>
      </c>
      <c r="W299" s="326">
        <f t="shared" si="84"/>
        <v>6.8968040845097249</v>
      </c>
      <c r="X299" s="422">
        <f t="shared" si="85"/>
        <v>108.39899999999994</v>
      </c>
      <c r="Y299" s="425">
        <f t="shared" si="86"/>
        <v>747.60666595676923</v>
      </c>
    </row>
    <row r="300" spans="1:25" x14ac:dyDescent="0.25">
      <c r="A300" s="211">
        <f>'02-2022'!A306</f>
        <v>44605.291666665951</v>
      </c>
      <c r="B300" s="297">
        <v>544.9</v>
      </c>
      <c r="C300" s="297">
        <v>20967.752</v>
      </c>
      <c r="D300" s="365">
        <v>38.238</v>
      </c>
      <c r="E300" s="366">
        <v>1471.3979999999999</v>
      </c>
      <c r="F300" s="251">
        <f t="shared" si="74"/>
        <v>506.66199999999998</v>
      </c>
      <c r="G300" s="251">
        <f t="shared" si="75"/>
        <v>19496.353999999999</v>
      </c>
      <c r="H300" s="227">
        <f>'02-2022'!P306</f>
        <v>286.83000000000004</v>
      </c>
      <c r="I300" s="330">
        <f t="shared" si="76"/>
        <v>219.83199999999994</v>
      </c>
      <c r="J300" s="326">
        <f t="shared" si="77"/>
        <v>38.480000473688577</v>
      </c>
      <c r="K300" s="364">
        <v>4.12</v>
      </c>
      <c r="L300" s="331">
        <f t="shared" si="78"/>
        <v>50.948</v>
      </c>
      <c r="M300" s="326">
        <f t="shared" si="87"/>
        <v>67.578512056444737</v>
      </c>
      <c r="N300" s="326">
        <f t="shared" si="88"/>
        <v>0</v>
      </c>
      <c r="O300" s="326">
        <f t="shared" si="89"/>
        <v>24.246213870338199</v>
      </c>
      <c r="P300" s="326">
        <f t="shared" si="90"/>
        <v>31.273195648653378</v>
      </c>
      <c r="Q300" s="326">
        <f t="shared" si="91"/>
        <v>29.804407428063289</v>
      </c>
      <c r="R300" s="326">
        <f t="shared" si="79"/>
        <v>67.578512056444737</v>
      </c>
      <c r="S300" s="326">
        <f t="shared" si="80"/>
        <v>0</v>
      </c>
      <c r="T300" s="422">
        <f t="shared" si="81"/>
        <v>100</v>
      </c>
      <c r="U300" s="425">
        <f t="shared" si="82"/>
        <v>0</v>
      </c>
      <c r="V300" s="326">
        <f t="shared" si="83"/>
        <v>31.273195648653378</v>
      </c>
      <c r="W300" s="326">
        <f t="shared" si="84"/>
        <v>7.2068048250351993</v>
      </c>
      <c r="X300" s="422">
        <f t="shared" si="85"/>
        <v>119.83199999999994</v>
      </c>
      <c r="Y300" s="425">
        <f t="shared" si="86"/>
        <v>863.60583579361753</v>
      </c>
    </row>
    <row r="301" spans="1:25" x14ac:dyDescent="0.25">
      <c r="A301" s="211">
        <f>'02-2022'!A307</f>
        <v>44605.333333332615</v>
      </c>
      <c r="B301" s="297">
        <v>521.20000000000005</v>
      </c>
      <c r="C301" s="297">
        <v>21426.531999999999</v>
      </c>
      <c r="D301" s="365">
        <v>5.15</v>
      </c>
      <c r="E301" s="366">
        <v>211.71600000000001</v>
      </c>
      <c r="F301" s="251">
        <f t="shared" si="74"/>
        <v>516.05000000000007</v>
      </c>
      <c r="G301" s="251">
        <f t="shared" si="75"/>
        <v>21214.815999999999</v>
      </c>
      <c r="H301" s="227">
        <f>'02-2022'!P307</f>
        <v>308.12</v>
      </c>
      <c r="I301" s="330">
        <f t="shared" si="76"/>
        <v>207.93000000000006</v>
      </c>
      <c r="J301" s="326">
        <f t="shared" si="77"/>
        <v>41.110000968898355</v>
      </c>
      <c r="K301" s="364">
        <v>4.12</v>
      </c>
      <c r="L301" s="331">
        <f t="shared" si="78"/>
        <v>50.948</v>
      </c>
      <c r="M301" s="326">
        <f t="shared" si="87"/>
        <v>67.578512056444737</v>
      </c>
      <c r="N301" s="326">
        <f t="shared" si="88"/>
        <v>0</v>
      </c>
      <c r="O301" s="326">
        <f t="shared" si="89"/>
        <v>24.246213870338199</v>
      </c>
      <c r="P301" s="326">
        <f t="shared" si="90"/>
        <v>31.273195648653378</v>
      </c>
      <c r="Q301" s="326">
        <f t="shared" si="91"/>
        <v>29.804407428063289</v>
      </c>
      <c r="R301" s="326">
        <f t="shared" si="79"/>
        <v>67.578512056444737</v>
      </c>
      <c r="S301" s="326">
        <f t="shared" si="80"/>
        <v>0</v>
      </c>
      <c r="T301" s="422">
        <f t="shared" si="81"/>
        <v>100</v>
      </c>
      <c r="U301" s="425">
        <f t="shared" si="82"/>
        <v>0</v>
      </c>
      <c r="V301" s="326">
        <f t="shared" si="83"/>
        <v>31.273195648653378</v>
      </c>
      <c r="W301" s="326">
        <f t="shared" si="84"/>
        <v>9.8368053202449772</v>
      </c>
      <c r="X301" s="422">
        <f t="shared" si="85"/>
        <v>107.93000000000006</v>
      </c>
      <c r="Y301" s="425">
        <f t="shared" si="86"/>
        <v>1061.686398214041</v>
      </c>
    </row>
    <row r="302" spans="1:25" x14ac:dyDescent="0.25">
      <c r="A302" s="211">
        <f>'02-2022'!A308</f>
        <v>44605.37499999928</v>
      </c>
      <c r="B302" s="297">
        <v>556.20000000000005</v>
      </c>
      <c r="C302" s="297">
        <v>24400.493999999999</v>
      </c>
      <c r="D302" s="365">
        <v>20.568999999999999</v>
      </c>
      <c r="E302" s="366">
        <v>902.36199999999997</v>
      </c>
      <c r="F302" s="251">
        <f t="shared" si="74"/>
        <v>535.63100000000009</v>
      </c>
      <c r="G302" s="251">
        <f t="shared" si="75"/>
        <v>23498.131999999998</v>
      </c>
      <c r="H302" s="227">
        <f>'02-2022'!P308</f>
        <v>318.67000000000007</v>
      </c>
      <c r="I302" s="330">
        <f t="shared" si="76"/>
        <v>216.96100000000001</v>
      </c>
      <c r="J302" s="326">
        <f t="shared" si="77"/>
        <v>43.870000056008699</v>
      </c>
      <c r="K302" s="364">
        <v>4.12</v>
      </c>
      <c r="L302" s="331">
        <f t="shared" si="78"/>
        <v>50.948</v>
      </c>
      <c r="M302" s="326">
        <f t="shared" si="87"/>
        <v>67.578512056444737</v>
      </c>
      <c r="N302" s="326">
        <f t="shared" si="88"/>
        <v>0</v>
      </c>
      <c r="O302" s="326">
        <f t="shared" si="89"/>
        <v>24.246213870338199</v>
      </c>
      <c r="P302" s="326">
        <f t="shared" si="90"/>
        <v>31.273195648653378</v>
      </c>
      <c r="Q302" s="326">
        <f t="shared" si="91"/>
        <v>29.804407428063289</v>
      </c>
      <c r="R302" s="326">
        <f t="shared" si="79"/>
        <v>67.578512056444737</v>
      </c>
      <c r="S302" s="326">
        <f t="shared" si="80"/>
        <v>0</v>
      </c>
      <c r="T302" s="422">
        <f t="shared" si="81"/>
        <v>100</v>
      </c>
      <c r="U302" s="425">
        <f t="shared" si="82"/>
        <v>0</v>
      </c>
      <c r="V302" s="326">
        <f t="shared" si="83"/>
        <v>31.273195648653378</v>
      </c>
      <c r="W302" s="326">
        <f t="shared" si="84"/>
        <v>12.596804407355322</v>
      </c>
      <c r="X302" s="422">
        <f t="shared" si="85"/>
        <v>116.96100000000001</v>
      </c>
      <c r="Y302" s="425">
        <f t="shared" si="86"/>
        <v>1473.3348402886859</v>
      </c>
    </row>
    <row r="303" spans="1:25" x14ac:dyDescent="0.25">
      <c r="A303" s="211">
        <f>'02-2022'!A309</f>
        <v>44605.416666665944</v>
      </c>
      <c r="B303" s="297">
        <v>563.90899999999999</v>
      </c>
      <c r="C303" s="297">
        <v>27395.573830000001</v>
      </c>
      <c r="D303" s="365">
        <v>0</v>
      </c>
      <c r="E303" s="366">
        <v>0</v>
      </c>
      <c r="F303" s="251">
        <f t="shared" si="74"/>
        <v>563.90899999999999</v>
      </c>
      <c r="G303" s="251">
        <f t="shared" si="75"/>
        <v>27395.573830000001</v>
      </c>
      <c r="H303" s="227">
        <f>'02-2022'!P309</f>
        <v>339.18000000000006</v>
      </c>
      <c r="I303" s="330">
        <f t="shared" si="76"/>
        <v>224.72899999999993</v>
      </c>
      <c r="J303" s="326">
        <f t="shared" si="77"/>
        <v>48.581550977196677</v>
      </c>
      <c r="K303" s="364">
        <v>4.12</v>
      </c>
      <c r="L303" s="331">
        <f t="shared" si="78"/>
        <v>50.948</v>
      </c>
      <c r="M303" s="326">
        <f t="shared" si="87"/>
        <v>67.578512056444737</v>
      </c>
      <c r="N303" s="326">
        <f t="shared" si="88"/>
        <v>0</v>
      </c>
      <c r="O303" s="326">
        <f t="shared" si="89"/>
        <v>24.246213870338199</v>
      </c>
      <c r="P303" s="326">
        <f t="shared" si="90"/>
        <v>31.273195648653378</v>
      </c>
      <c r="Q303" s="326">
        <f t="shared" si="91"/>
        <v>29.804407428063289</v>
      </c>
      <c r="R303" s="326">
        <f t="shared" si="79"/>
        <v>67.578512056444737</v>
      </c>
      <c r="S303" s="326">
        <f t="shared" si="80"/>
        <v>0</v>
      </c>
      <c r="T303" s="422">
        <f t="shared" si="81"/>
        <v>100</v>
      </c>
      <c r="U303" s="425">
        <f t="shared" si="82"/>
        <v>0</v>
      </c>
      <c r="V303" s="326">
        <f t="shared" si="83"/>
        <v>31.273195648653378</v>
      </c>
      <c r="W303" s="326">
        <f t="shared" si="84"/>
        <v>17.3083553285433</v>
      </c>
      <c r="X303" s="422">
        <f t="shared" si="85"/>
        <v>124.72899999999993</v>
      </c>
      <c r="Y303" s="425">
        <f t="shared" si="86"/>
        <v>2158.8538517738762</v>
      </c>
    </row>
    <row r="304" spans="1:25" x14ac:dyDescent="0.25">
      <c r="A304" s="211">
        <f>'02-2022'!A310</f>
        <v>44605.458333332608</v>
      </c>
      <c r="B304" s="297">
        <v>565.98500000000001</v>
      </c>
      <c r="C304" s="297">
        <v>30925.420399999999</v>
      </c>
      <c r="D304" s="365">
        <v>5.149</v>
      </c>
      <c r="E304" s="366">
        <v>281.34100000000001</v>
      </c>
      <c r="F304" s="251">
        <f t="shared" si="74"/>
        <v>560.83600000000001</v>
      </c>
      <c r="G304" s="251">
        <f t="shared" si="75"/>
        <v>30644.079399999999</v>
      </c>
      <c r="H304" s="227">
        <f>'02-2022'!P310</f>
        <v>368.2700000000001</v>
      </c>
      <c r="I304" s="330">
        <f t="shared" si="76"/>
        <v>192.56599999999992</v>
      </c>
      <c r="J304" s="326">
        <f t="shared" si="77"/>
        <v>54.64000064189888</v>
      </c>
      <c r="K304" s="364">
        <v>4.12</v>
      </c>
      <c r="L304" s="331">
        <f t="shared" si="78"/>
        <v>50.948</v>
      </c>
      <c r="M304" s="326">
        <f t="shared" si="87"/>
        <v>67.578512056444737</v>
      </c>
      <c r="N304" s="326">
        <f t="shared" si="88"/>
        <v>0</v>
      </c>
      <c r="O304" s="326">
        <f t="shared" si="89"/>
        <v>24.246213870338199</v>
      </c>
      <c r="P304" s="326">
        <f t="shared" si="90"/>
        <v>31.273195648653378</v>
      </c>
      <c r="Q304" s="326">
        <f t="shared" si="91"/>
        <v>29.804407428063289</v>
      </c>
      <c r="R304" s="326">
        <f t="shared" si="79"/>
        <v>67.578512056444737</v>
      </c>
      <c r="S304" s="326">
        <f t="shared" si="80"/>
        <v>0</v>
      </c>
      <c r="T304" s="422">
        <f t="shared" si="81"/>
        <v>100</v>
      </c>
      <c r="U304" s="425">
        <f t="shared" si="82"/>
        <v>0</v>
      </c>
      <c r="V304" s="326">
        <f t="shared" si="83"/>
        <v>31.273195648653378</v>
      </c>
      <c r="W304" s="326">
        <f t="shared" si="84"/>
        <v>23.366804993245502</v>
      </c>
      <c r="X304" s="422">
        <f t="shared" si="85"/>
        <v>92.565999999999917</v>
      </c>
      <c r="Y304" s="425">
        <f t="shared" si="86"/>
        <v>2162.971671004761</v>
      </c>
    </row>
    <row r="305" spans="1:25" x14ac:dyDescent="0.25">
      <c r="A305" s="211">
        <f>'02-2022'!A311</f>
        <v>44605.499999999272</v>
      </c>
      <c r="B305" s="297">
        <v>536.03599999999994</v>
      </c>
      <c r="C305" s="297">
        <v>27682.494576000001</v>
      </c>
      <c r="D305" s="365">
        <v>0</v>
      </c>
      <c r="E305" s="366">
        <v>0</v>
      </c>
      <c r="F305" s="251">
        <f t="shared" si="74"/>
        <v>536.03599999999994</v>
      </c>
      <c r="G305" s="251">
        <f t="shared" si="75"/>
        <v>27682.494576000001</v>
      </c>
      <c r="H305" s="227">
        <f>'02-2022'!P311</f>
        <v>365.41000000000008</v>
      </c>
      <c r="I305" s="330">
        <f t="shared" si="76"/>
        <v>170.62599999999986</v>
      </c>
      <c r="J305" s="326">
        <f t="shared" si="77"/>
        <v>51.64297654635137</v>
      </c>
      <c r="K305" s="364">
        <v>4.12</v>
      </c>
      <c r="L305" s="331">
        <f t="shared" si="78"/>
        <v>50.948</v>
      </c>
      <c r="M305" s="326">
        <f t="shared" si="87"/>
        <v>67.578512056444737</v>
      </c>
      <c r="N305" s="326">
        <f t="shared" si="88"/>
        <v>0</v>
      </c>
      <c r="O305" s="326">
        <f t="shared" si="89"/>
        <v>24.246213870338199</v>
      </c>
      <c r="P305" s="326">
        <f t="shared" si="90"/>
        <v>31.273195648653378</v>
      </c>
      <c r="Q305" s="326">
        <f t="shared" si="91"/>
        <v>29.804407428063289</v>
      </c>
      <c r="R305" s="326">
        <f t="shared" si="79"/>
        <v>67.578512056444737</v>
      </c>
      <c r="S305" s="326">
        <f t="shared" si="80"/>
        <v>0</v>
      </c>
      <c r="T305" s="422">
        <f t="shared" si="81"/>
        <v>100</v>
      </c>
      <c r="U305" s="425">
        <f t="shared" si="82"/>
        <v>0</v>
      </c>
      <c r="V305" s="326">
        <f t="shared" si="83"/>
        <v>31.273195648653378</v>
      </c>
      <c r="W305" s="326">
        <f t="shared" si="84"/>
        <v>20.369780897697993</v>
      </c>
      <c r="X305" s="422">
        <f t="shared" si="85"/>
        <v>70.625999999999863</v>
      </c>
      <c r="Y305" s="425">
        <f t="shared" si="86"/>
        <v>1438.6361456808156</v>
      </c>
    </row>
    <row r="306" spans="1:25" x14ac:dyDescent="0.25">
      <c r="A306" s="211">
        <f>'02-2022'!A312</f>
        <v>44605.541666665937</v>
      </c>
      <c r="B306" s="297">
        <v>506.935</v>
      </c>
      <c r="C306" s="297">
        <v>24369.92295</v>
      </c>
      <c r="D306" s="365">
        <v>0</v>
      </c>
      <c r="E306" s="366">
        <v>0</v>
      </c>
      <c r="F306" s="251">
        <f t="shared" si="74"/>
        <v>506.935</v>
      </c>
      <c r="G306" s="251">
        <f t="shared" si="75"/>
        <v>24369.92295</v>
      </c>
      <c r="H306" s="227">
        <f>'02-2022'!P312</f>
        <v>340.26</v>
      </c>
      <c r="I306" s="330">
        <f t="shared" si="76"/>
        <v>166.67500000000001</v>
      </c>
      <c r="J306" s="326">
        <f t="shared" si="77"/>
        <v>48.073072386006096</v>
      </c>
      <c r="K306" s="364">
        <v>4.12</v>
      </c>
      <c r="L306" s="331">
        <f t="shared" si="78"/>
        <v>50.948</v>
      </c>
      <c r="M306" s="326">
        <f t="shared" si="87"/>
        <v>67.578512056444737</v>
      </c>
      <c r="N306" s="326">
        <f t="shared" si="88"/>
        <v>0</v>
      </c>
      <c r="O306" s="326">
        <f t="shared" si="89"/>
        <v>24.246213870338199</v>
      </c>
      <c r="P306" s="326">
        <f t="shared" si="90"/>
        <v>31.273195648653378</v>
      </c>
      <c r="Q306" s="326">
        <f t="shared" si="91"/>
        <v>29.804407428063289</v>
      </c>
      <c r="R306" s="326">
        <f t="shared" si="79"/>
        <v>67.578512056444737</v>
      </c>
      <c r="S306" s="326">
        <f t="shared" si="80"/>
        <v>0</v>
      </c>
      <c r="T306" s="422">
        <f t="shared" si="81"/>
        <v>100</v>
      </c>
      <c r="U306" s="425">
        <f t="shared" si="82"/>
        <v>0</v>
      </c>
      <c r="V306" s="326">
        <f t="shared" si="83"/>
        <v>31.273195648653378</v>
      </c>
      <c r="W306" s="326">
        <f t="shared" si="84"/>
        <v>16.799876737352719</v>
      </c>
      <c r="X306" s="422">
        <f t="shared" si="85"/>
        <v>66.675000000000011</v>
      </c>
      <c r="Y306" s="425">
        <f t="shared" si="86"/>
        <v>1120.1317814629926</v>
      </c>
    </row>
    <row r="307" spans="1:25" x14ac:dyDescent="0.25">
      <c r="A307" s="211">
        <f>'02-2022'!A313</f>
        <v>44605.583333332601</v>
      </c>
      <c r="B307" s="297">
        <v>499.5</v>
      </c>
      <c r="C307" s="297">
        <v>23446.53</v>
      </c>
      <c r="D307" s="365">
        <v>28.312999999999999</v>
      </c>
      <c r="E307" s="366">
        <v>1329.0119999999999</v>
      </c>
      <c r="F307" s="251">
        <f t="shared" si="74"/>
        <v>471.18700000000001</v>
      </c>
      <c r="G307" s="251">
        <f t="shared" si="75"/>
        <v>22117.518</v>
      </c>
      <c r="H307" s="227">
        <f>'02-2022'!P313</f>
        <v>311.37</v>
      </c>
      <c r="I307" s="330">
        <f t="shared" si="76"/>
        <v>159.81700000000001</v>
      </c>
      <c r="J307" s="326">
        <f t="shared" si="77"/>
        <v>46.940000466905921</v>
      </c>
      <c r="K307" s="364">
        <v>4.12</v>
      </c>
      <c r="L307" s="331">
        <f t="shared" si="78"/>
        <v>50.948</v>
      </c>
      <c r="M307" s="326">
        <f t="shared" si="87"/>
        <v>67.578512056444737</v>
      </c>
      <c r="N307" s="326">
        <f t="shared" si="88"/>
        <v>0</v>
      </c>
      <c r="O307" s="326">
        <f t="shared" si="89"/>
        <v>24.246213870338199</v>
      </c>
      <c r="P307" s="326">
        <f t="shared" si="90"/>
        <v>31.273195648653378</v>
      </c>
      <c r="Q307" s="326">
        <f t="shared" si="91"/>
        <v>29.804407428063289</v>
      </c>
      <c r="R307" s="326">
        <f t="shared" si="79"/>
        <v>67.578512056444737</v>
      </c>
      <c r="S307" s="326">
        <f t="shared" si="80"/>
        <v>0</v>
      </c>
      <c r="T307" s="422">
        <f t="shared" si="81"/>
        <v>100</v>
      </c>
      <c r="U307" s="425">
        <f t="shared" si="82"/>
        <v>0</v>
      </c>
      <c r="V307" s="326">
        <f t="shared" si="83"/>
        <v>31.273195648653378</v>
      </c>
      <c r="W307" s="326">
        <f t="shared" si="84"/>
        <v>15.666804818252544</v>
      </c>
      <c r="X307" s="422">
        <f t="shared" si="85"/>
        <v>59.817000000000007</v>
      </c>
      <c r="Y307" s="425">
        <f t="shared" si="86"/>
        <v>937.14126381341248</v>
      </c>
    </row>
    <row r="308" spans="1:25" x14ac:dyDescent="0.25">
      <c r="A308" s="211">
        <f>'02-2022'!A314</f>
        <v>44605.624999999265</v>
      </c>
      <c r="B308" s="297">
        <v>511.7</v>
      </c>
      <c r="C308" s="297">
        <v>22141.258999999998</v>
      </c>
      <c r="D308" s="365">
        <v>72.180999999999997</v>
      </c>
      <c r="E308" s="366">
        <v>3123.2719999999999</v>
      </c>
      <c r="F308" s="251">
        <f t="shared" si="74"/>
        <v>439.51900000000001</v>
      </c>
      <c r="G308" s="251">
        <f t="shared" si="75"/>
        <v>19017.986999999997</v>
      </c>
      <c r="H308" s="227">
        <f>'02-2022'!P314</f>
        <v>276.03000000000009</v>
      </c>
      <c r="I308" s="330">
        <f t="shared" si="76"/>
        <v>163.48899999999992</v>
      </c>
      <c r="J308" s="326">
        <f t="shared" si="77"/>
        <v>43.269999704222109</v>
      </c>
      <c r="K308" s="364">
        <v>4.12</v>
      </c>
      <c r="L308" s="331">
        <f t="shared" si="78"/>
        <v>50.948</v>
      </c>
      <c r="M308" s="326">
        <f t="shared" si="87"/>
        <v>67.578512056444737</v>
      </c>
      <c r="N308" s="326">
        <f t="shared" si="88"/>
        <v>0</v>
      </c>
      <c r="O308" s="326">
        <f t="shared" si="89"/>
        <v>24.246213870338199</v>
      </c>
      <c r="P308" s="326">
        <f t="shared" si="90"/>
        <v>31.273195648653378</v>
      </c>
      <c r="Q308" s="326">
        <f t="shared" si="91"/>
        <v>29.804407428063289</v>
      </c>
      <c r="R308" s="326">
        <f t="shared" si="79"/>
        <v>67.578512056444737</v>
      </c>
      <c r="S308" s="326">
        <f t="shared" si="80"/>
        <v>0</v>
      </c>
      <c r="T308" s="422">
        <f t="shared" si="81"/>
        <v>100</v>
      </c>
      <c r="U308" s="425">
        <f t="shared" si="82"/>
        <v>0</v>
      </c>
      <c r="V308" s="326">
        <f t="shared" si="83"/>
        <v>31.273195648653378</v>
      </c>
      <c r="W308" s="326">
        <f t="shared" si="84"/>
        <v>11.996804055568731</v>
      </c>
      <c r="X308" s="422">
        <f t="shared" si="85"/>
        <v>63.488999999999919</v>
      </c>
      <c r="Y308" s="425">
        <f t="shared" si="86"/>
        <v>761.66509268400216</v>
      </c>
    </row>
    <row r="309" spans="1:25" x14ac:dyDescent="0.25">
      <c r="A309" s="211">
        <f>'02-2022'!A315</f>
        <v>44605.666666665929</v>
      </c>
      <c r="B309" s="297">
        <v>428.34100000000001</v>
      </c>
      <c r="C309" s="297">
        <v>18420.299243000001</v>
      </c>
      <c r="D309" s="365">
        <v>0</v>
      </c>
      <c r="E309" s="366">
        <v>0</v>
      </c>
      <c r="F309" s="251">
        <f t="shared" si="74"/>
        <v>428.34100000000001</v>
      </c>
      <c r="G309" s="251">
        <f t="shared" si="75"/>
        <v>18420.299243000001</v>
      </c>
      <c r="H309" s="227">
        <f>'02-2022'!P315</f>
        <v>244.23000000000013</v>
      </c>
      <c r="I309" s="330">
        <f t="shared" si="76"/>
        <v>184.11099999999988</v>
      </c>
      <c r="J309" s="326">
        <f t="shared" si="77"/>
        <v>43.003819954195372</v>
      </c>
      <c r="K309" s="364">
        <v>4.12</v>
      </c>
      <c r="L309" s="331">
        <f t="shared" si="78"/>
        <v>50.948</v>
      </c>
      <c r="M309" s="326">
        <f t="shared" si="87"/>
        <v>67.578512056444737</v>
      </c>
      <c r="N309" s="326">
        <f t="shared" si="88"/>
        <v>0</v>
      </c>
      <c r="O309" s="326">
        <f t="shared" si="89"/>
        <v>24.246213870338199</v>
      </c>
      <c r="P309" s="326">
        <f t="shared" si="90"/>
        <v>31.273195648653378</v>
      </c>
      <c r="Q309" s="326">
        <f t="shared" si="91"/>
        <v>29.804407428063289</v>
      </c>
      <c r="R309" s="326">
        <f t="shared" si="79"/>
        <v>67.578512056444737</v>
      </c>
      <c r="S309" s="326">
        <f t="shared" si="80"/>
        <v>0</v>
      </c>
      <c r="T309" s="422">
        <f t="shared" si="81"/>
        <v>100</v>
      </c>
      <c r="U309" s="425">
        <f t="shared" si="82"/>
        <v>0</v>
      </c>
      <c r="V309" s="326">
        <f t="shared" si="83"/>
        <v>31.273195648653378</v>
      </c>
      <c r="W309" s="326">
        <f t="shared" si="84"/>
        <v>11.730624305541994</v>
      </c>
      <c r="X309" s="422">
        <f t="shared" si="85"/>
        <v>84.110999999999876</v>
      </c>
      <c r="Y309" s="425">
        <f t="shared" si="86"/>
        <v>986.67454096344125</v>
      </c>
    </row>
    <row r="310" spans="1:25" x14ac:dyDescent="0.25">
      <c r="A310" s="211">
        <f>'02-2022'!A316</f>
        <v>44605.708333332594</v>
      </c>
      <c r="B310" s="297">
        <v>439.3</v>
      </c>
      <c r="C310" s="297">
        <v>19263.305</v>
      </c>
      <c r="D310" s="365">
        <v>1.0209999999999999</v>
      </c>
      <c r="E310" s="366">
        <v>44.771000000000001</v>
      </c>
      <c r="F310" s="251">
        <f t="shared" si="74"/>
        <v>438.279</v>
      </c>
      <c r="G310" s="251">
        <f t="shared" si="75"/>
        <v>19218.534</v>
      </c>
      <c r="H310" s="227">
        <f>'02-2022'!P316</f>
        <v>232.54000000000008</v>
      </c>
      <c r="I310" s="330">
        <f t="shared" si="76"/>
        <v>205.73899999999992</v>
      </c>
      <c r="J310" s="326">
        <f t="shared" si="77"/>
        <v>43.849999657752257</v>
      </c>
      <c r="K310" s="364">
        <v>4.12</v>
      </c>
      <c r="L310" s="331">
        <f t="shared" si="78"/>
        <v>50.948</v>
      </c>
      <c r="M310" s="326">
        <f t="shared" si="87"/>
        <v>67.578512056444737</v>
      </c>
      <c r="N310" s="326">
        <f t="shared" si="88"/>
        <v>0</v>
      </c>
      <c r="O310" s="326">
        <f t="shared" si="89"/>
        <v>24.246213870338199</v>
      </c>
      <c r="P310" s="326">
        <f t="shared" si="90"/>
        <v>31.273195648653378</v>
      </c>
      <c r="Q310" s="326">
        <f t="shared" si="91"/>
        <v>29.804407428063289</v>
      </c>
      <c r="R310" s="326">
        <f t="shared" si="79"/>
        <v>67.578512056444737</v>
      </c>
      <c r="S310" s="326">
        <f t="shared" si="80"/>
        <v>0</v>
      </c>
      <c r="T310" s="422">
        <f t="shared" si="81"/>
        <v>100</v>
      </c>
      <c r="U310" s="425">
        <f t="shared" si="82"/>
        <v>0</v>
      </c>
      <c r="V310" s="326">
        <f t="shared" si="83"/>
        <v>31.273195648653378</v>
      </c>
      <c r="W310" s="326">
        <f t="shared" si="84"/>
        <v>12.576804009098879</v>
      </c>
      <c r="X310" s="422">
        <f t="shared" si="85"/>
        <v>105.73899999999992</v>
      </c>
      <c r="Y310" s="425">
        <f t="shared" si="86"/>
        <v>1329.8586791181053</v>
      </c>
    </row>
    <row r="311" spans="1:25" x14ac:dyDescent="0.25">
      <c r="A311" s="211">
        <f>'02-2022'!A317</f>
        <v>44605.749999999258</v>
      </c>
      <c r="B311" s="297">
        <v>486.58499999999998</v>
      </c>
      <c r="C311" s="297">
        <v>26382.6387</v>
      </c>
      <c r="D311" s="365">
        <v>13.492000000000001</v>
      </c>
      <c r="E311" s="366">
        <v>731.53700000000003</v>
      </c>
      <c r="F311" s="251">
        <f t="shared" si="74"/>
        <v>473.09299999999996</v>
      </c>
      <c r="G311" s="251">
        <f t="shared" si="75"/>
        <v>25651.101699999999</v>
      </c>
      <c r="H311" s="227">
        <f>'02-2022'!P317</f>
        <v>243.88000000000011</v>
      </c>
      <c r="I311" s="330">
        <f t="shared" si="76"/>
        <v>229.21299999999985</v>
      </c>
      <c r="J311" s="326">
        <f t="shared" si="77"/>
        <v>54.219998393550533</v>
      </c>
      <c r="K311" s="364">
        <v>4.12</v>
      </c>
      <c r="L311" s="331">
        <f t="shared" si="78"/>
        <v>50.948</v>
      </c>
      <c r="M311" s="326">
        <f t="shared" si="87"/>
        <v>67.578512056444737</v>
      </c>
      <c r="N311" s="326">
        <f t="shared" si="88"/>
        <v>0</v>
      </c>
      <c r="O311" s="326">
        <f t="shared" si="89"/>
        <v>24.246213870338199</v>
      </c>
      <c r="P311" s="326">
        <f t="shared" si="90"/>
        <v>31.273195648653378</v>
      </c>
      <c r="Q311" s="326">
        <f t="shared" si="91"/>
        <v>29.804407428063289</v>
      </c>
      <c r="R311" s="326">
        <f t="shared" si="79"/>
        <v>67.578512056444737</v>
      </c>
      <c r="S311" s="326">
        <f t="shared" si="80"/>
        <v>0</v>
      </c>
      <c r="T311" s="422">
        <f t="shared" si="81"/>
        <v>100</v>
      </c>
      <c r="U311" s="425">
        <f t="shared" si="82"/>
        <v>0</v>
      </c>
      <c r="V311" s="326">
        <f t="shared" si="83"/>
        <v>31.273195648653378</v>
      </c>
      <c r="W311" s="326">
        <f t="shared" si="84"/>
        <v>22.946802744897155</v>
      </c>
      <c r="X311" s="422">
        <f t="shared" si="85"/>
        <v>129.21299999999985</v>
      </c>
      <c r="Y311" s="425">
        <f t="shared" si="86"/>
        <v>2965.0252230763926</v>
      </c>
    </row>
    <row r="312" spans="1:25" x14ac:dyDescent="0.25">
      <c r="A312" s="211">
        <f>'02-2022'!A318</f>
        <v>44605.791666665922</v>
      </c>
      <c r="B312" s="297">
        <v>569.08500000000004</v>
      </c>
      <c r="C312" s="297">
        <v>33854.866650000004</v>
      </c>
      <c r="D312" s="365">
        <v>61.191000000000003</v>
      </c>
      <c r="E312" s="366">
        <v>3640.2530000000002</v>
      </c>
      <c r="F312" s="251">
        <f t="shared" si="74"/>
        <v>507.89400000000001</v>
      </c>
      <c r="G312" s="251">
        <f t="shared" si="75"/>
        <v>30214.613650000003</v>
      </c>
      <c r="H312" s="227">
        <f>'02-2022'!P318</f>
        <v>278.83000000000004</v>
      </c>
      <c r="I312" s="330">
        <f t="shared" si="76"/>
        <v>229.06399999999996</v>
      </c>
      <c r="J312" s="326">
        <f t="shared" si="77"/>
        <v>59.489999192744946</v>
      </c>
      <c r="K312" s="364">
        <v>4.12</v>
      </c>
      <c r="L312" s="331">
        <f t="shared" si="78"/>
        <v>50.948</v>
      </c>
      <c r="M312" s="326">
        <f t="shared" si="87"/>
        <v>67.578512056444737</v>
      </c>
      <c r="N312" s="326">
        <f t="shared" si="88"/>
        <v>0</v>
      </c>
      <c r="O312" s="326">
        <f t="shared" si="89"/>
        <v>24.246213870338199</v>
      </c>
      <c r="P312" s="326">
        <f t="shared" si="90"/>
        <v>31.273195648653378</v>
      </c>
      <c r="Q312" s="326">
        <f t="shared" si="91"/>
        <v>29.804407428063289</v>
      </c>
      <c r="R312" s="326">
        <f t="shared" si="79"/>
        <v>67.578512056444737</v>
      </c>
      <c r="S312" s="326">
        <f t="shared" si="80"/>
        <v>0</v>
      </c>
      <c r="T312" s="422">
        <f t="shared" si="81"/>
        <v>100</v>
      </c>
      <c r="U312" s="425">
        <f t="shared" si="82"/>
        <v>0</v>
      </c>
      <c r="V312" s="326">
        <f t="shared" si="83"/>
        <v>31.273195648653378</v>
      </c>
      <c r="W312" s="326">
        <f t="shared" si="84"/>
        <v>28.216803544091569</v>
      </c>
      <c r="X312" s="422">
        <f t="shared" si="85"/>
        <v>129.06399999999996</v>
      </c>
      <c r="Y312" s="425">
        <f t="shared" si="86"/>
        <v>3641.773532614633</v>
      </c>
    </row>
    <row r="313" spans="1:25" x14ac:dyDescent="0.25">
      <c r="A313" s="211">
        <f>'02-2022'!A319</f>
        <v>44605.833333332586</v>
      </c>
      <c r="B313" s="297">
        <v>512.26</v>
      </c>
      <c r="C313" s="297">
        <v>28254.842000000001</v>
      </c>
      <c r="D313" s="365">
        <v>0</v>
      </c>
      <c r="E313" s="366">
        <v>0</v>
      </c>
      <c r="F313" s="251">
        <f t="shared" si="74"/>
        <v>512.26</v>
      </c>
      <c r="G313" s="251">
        <f t="shared" si="75"/>
        <v>28254.842000000001</v>
      </c>
      <c r="H313" s="227">
        <f>'02-2022'!P319</f>
        <v>312.1099999999999</v>
      </c>
      <c r="I313" s="330">
        <f t="shared" si="76"/>
        <v>200.15000000000009</v>
      </c>
      <c r="J313" s="326">
        <f t="shared" si="77"/>
        <v>55.157228751024874</v>
      </c>
      <c r="K313" s="364">
        <v>4.12</v>
      </c>
      <c r="L313" s="331">
        <f t="shared" si="78"/>
        <v>50.948</v>
      </c>
      <c r="M313" s="326">
        <f t="shared" si="87"/>
        <v>67.578512056444737</v>
      </c>
      <c r="N313" s="326">
        <f t="shared" si="88"/>
        <v>0</v>
      </c>
      <c r="O313" s="326">
        <f t="shared" si="89"/>
        <v>24.246213870338199</v>
      </c>
      <c r="P313" s="326">
        <f t="shared" si="90"/>
        <v>31.273195648653378</v>
      </c>
      <c r="Q313" s="326">
        <f t="shared" si="91"/>
        <v>29.804407428063289</v>
      </c>
      <c r="R313" s="326">
        <f t="shared" si="79"/>
        <v>67.578512056444737</v>
      </c>
      <c r="S313" s="326">
        <f t="shared" si="80"/>
        <v>0</v>
      </c>
      <c r="T313" s="422">
        <f t="shared" si="81"/>
        <v>100</v>
      </c>
      <c r="U313" s="425">
        <f t="shared" si="82"/>
        <v>0</v>
      </c>
      <c r="V313" s="326">
        <f t="shared" si="83"/>
        <v>31.273195648653378</v>
      </c>
      <c r="W313" s="326">
        <f t="shared" si="84"/>
        <v>23.884033102371497</v>
      </c>
      <c r="X313" s="422">
        <f t="shared" si="85"/>
        <v>100.15000000000009</v>
      </c>
      <c r="Y313" s="425">
        <f t="shared" si="86"/>
        <v>2391.9859152025074</v>
      </c>
    </row>
    <row r="314" spans="1:25" x14ac:dyDescent="0.25">
      <c r="A314" s="211">
        <f>'02-2022'!A320</f>
        <v>44605.874999999251</v>
      </c>
      <c r="B314" s="297">
        <v>561.68499999999995</v>
      </c>
      <c r="C314" s="297">
        <v>32190.16735</v>
      </c>
      <c r="D314" s="365">
        <v>46.404000000000003</v>
      </c>
      <c r="E314" s="366">
        <v>2659.413</v>
      </c>
      <c r="F314" s="251">
        <f t="shared" si="74"/>
        <v>515.28099999999995</v>
      </c>
      <c r="G314" s="251">
        <f t="shared" si="75"/>
        <v>29530.754349999999</v>
      </c>
      <c r="H314" s="227">
        <f>'02-2022'!P320</f>
        <v>315.52</v>
      </c>
      <c r="I314" s="330">
        <f t="shared" si="76"/>
        <v>199.76099999999997</v>
      </c>
      <c r="J314" s="326">
        <f t="shared" si="77"/>
        <v>57.310000465765285</v>
      </c>
      <c r="K314" s="364">
        <v>4.12</v>
      </c>
      <c r="L314" s="331">
        <f t="shared" si="78"/>
        <v>50.948</v>
      </c>
      <c r="M314" s="326">
        <f t="shared" si="87"/>
        <v>67.578512056444737</v>
      </c>
      <c r="N314" s="326">
        <f t="shared" si="88"/>
        <v>0</v>
      </c>
      <c r="O314" s="326">
        <f t="shared" si="89"/>
        <v>24.246213870338199</v>
      </c>
      <c r="P314" s="326">
        <f t="shared" si="90"/>
        <v>31.273195648653378</v>
      </c>
      <c r="Q314" s="326">
        <f t="shared" si="91"/>
        <v>29.804407428063289</v>
      </c>
      <c r="R314" s="326">
        <f t="shared" si="79"/>
        <v>67.578512056444737</v>
      </c>
      <c r="S314" s="326">
        <f t="shared" si="80"/>
        <v>0</v>
      </c>
      <c r="T314" s="422">
        <f t="shared" si="81"/>
        <v>100</v>
      </c>
      <c r="U314" s="425">
        <f t="shared" si="82"/>
        <v>0</v>
      </c>
      <c r="V314" s="326">
        <f t="shared" si="83"/>
        <v>31.273195648653378</v>
      </c>
      <c r="W314" s="326">
        <f t="shared" si="84"/>
        <v>26.036804817111907</v>
      </c>
      <c r="X314" s="422">
        <f t="shared" si="85"/>
        <v>99.760999999999967</v>
      </c>
      <c r="Y314" s="425">
        <f t="shared" si="86"/>
        <v>2597.4576853599001</v>
      </c>
    </row>
    <row r="315" spans="1:25" x14ac:dyDescent="0.25">
      <c r="A315" s="211">
        <f>'02-2022'!A321</f>
        <v>44605.916666665915</v>
      </c>
      <c r="B315" s="297">
        <v>526.35400000000004</v>
      </c>
      <c r="C315" s="297">
        <v>30476.06853</v>
      </c>
      <c r="D315" s="365">
        <v>0</v>
      </c>
      <c r="E315" s="366">
        <v>0</v>
      </c>
      <c r="F315" s="251">
        <f t="shared" si="74"/>
        <v>526.35400000000004</v>
      </c>
      <c r="G315" s="251">
        <f t="shared" si="75"/>
        <v>30476.06853</v>
      </c>
      <c r="H315" s="227">
        <f>'02-2022'!P321</f>
        <v>318.43999999999994</v>
      </c>
      <c r="I315" s="330">
        <f t="shared" si="76"/>
        <v>207.9140000000001</v>
      </c>
      <c r="J315" s="326">
        <f t="shared" si="77"/>
        <v>57.900326643285695</v>
      </c>
      <c r="K315" s="364">
        <v>4.12</v>
      </c>
      <c r="L315" s="331">
        <f t="shared" si="78"/>
        <v>50.948</v>
      </c>
      <c r="M315" s="326">
        <f t="shared" si="87"/>
        <v>67.578512056444737</v>
      </c>
      <c r="N315" s="326">
        <f t="shared" si="88"/>
        <v>0</v>
      </c>
      <c r="O315" s="326">
        <f t="shared" si="89"/>
        <v>24.246213870338199</v>
      </c>
      <c r="P315" s="326">
        <f t="shared" si="90"/>
        <v>31.273195648653378</v>
      </c>
      <c r="Q315" s="326">
        <f t="shared" si="91"/>
        <v>29.804407428063289</v>
      </c>
      <c r="R315" s="326">
        <f t="shared" si="79"/>
        <v>67.578512056444737</v>
      </c>
      <c r="S315" s="326">
        <f t="shared" si="80"/>
        <v>0</v>
      </c>
      <c r="T315" s="422">
        <f t="shared" si="81"/>
        <v>100</v>
      </c>
      <c r="U315" s="425">
        <f t="shared" si="82"/>
        <v>0</v>
      </c>
      <c r="V315" s="326">
        <f t="shared" si="83"/>
        <v>31.273195648653378</v>
      </c>
      <c r="W315" s="326">
        <f t="shared" si="84"/>
        <v>26.627130994632317</v>
      </c>
      <c r="X315" s="422">
        <f t="shared" si="85"/>
        <v>107.9140000000001</v>
      </c>
      <c r="Y315" s="425">
        <f t="shared" si="86"/>
        <v>2873.4402141547544</v>
      </c>
    </row>
    <row r="316" spans="1:25" x14ac:dyDescent="0.25">
      <c r="A316" s="211">
        <f>'02-2022'!A322</f>
        <v>44605.958333332579</v>
      </c>
      <c r="B316" s="297">
        <v>541.43600000000004</v>
      </c>
      <c r="C316" s="297">
        <v>33326.348732999999</v>
      </c>
      <c r="D316" s="365">
        <v>0</v>
      </c>
      <c r="E316" s="366">
        <v>0</v>
      </c>
      <c r="F316" s="251">
        <f t="shared" si="74"/>
        <v>541.43600000000004</v>
      </c>
      <c r="G316" s="251">
        <f t="shared" si="75"/>
        <v>33326.348732999999</v>
      </c>
      <c r="H316" s="227">
        <f>'02-2022'!P322</f>
        <v>329.16999999999996</v>
      </c>
      <c r="I316" s="330">
        <f t="shared" si="76"/>
        <v>212.26600000000008</v>
      </c>
      <c r="J316" s="326">
        <f t="shared" si="77"/>
        <v>61.551778479820321</v>
      </c>
      <c r="K316" s="364">
        <v>4.12</v>
      </c>
      <c r="L316" s="331">
        <f t="shared" si="78"/>
        <v>50.948</v>
      </c>
      <c r="M316" s="326">
        <f t="shared" si="87"/>
        <v>67.578512056444737</v>
      </c>
      <c r="N316" s="326">
        <f t="shared" si="88"/>
        <v>0</v>
      </c>
      <c r="O316" s="326">
        <f t="shared" si="89"/>
        <v>24.246213870338199</v>
      </c>
      <c r="P316" s="326">
        <f t="shared" si="90"/>
        <v>31.273195648653378</v>
      </c>
      <c r="Q316" s="326">
        <f t="shared" si="91"/>
        <v>29.804407428063289</v>
      </c>
      <c r="R316" s="326">
        <f t="shared" si="79"/>
        <v>67.578512056444737</v>
      </c>
      <c r="S316" s="326">
        <f t="shared" si="80"/>
        <v>0</v>
      </c>
      <c r="T316" s="422">
        <f t="shared" si="81"/>
        <v>100</v>
      </c>
      <c r="U316" s="425">
        <f t="shared" si="82"/>
        <v>0</v>
      </c>
      <c r="V316" s="326">
        <f t="shared" si="83"/>
        <v>31.273195648653378</v>
      </c>
      <c r="W316" s="326">
        <f t="shared" si="84"/>
        <v>30.278582831166943</v>
      </c>
      <c r="X316" s="422">
        <f t="shared" si="85"/>
        <v>112.26600000000008</v>
      </c>
      <c r="Y316" s="425">
        <f t="shared" si="86"/>
        <v>3399.2553801237905</v>
      </c>
    </row>
    <row r="317" spans="1:25" x14ac:dyDescent="0.25">
      <c r="A317" s="211">
        <f>'02-2022'!A323</f>
        <v>44605.999999999243</v>
      </c>
      <c r="B317" s="297">
        <v>531.11800000000005</v>
      </c>
      <c r="C317" s="297">
        <v>27066.539346000001</v>
      </c>
      <c r="D317" s="365">
        <v>0</v>
      </c>
      <c r="E317" s="366">
        <v>0</v>
      </c>
      <c r="F317" s="251">
        <f t="shared" si="74"/>
        <v>531.11800000000005</v>
      </c>
      <c r="G317" s="251">
        <f t="shared" si="75"/>
        <v>27066.539346000001</v>
      </c>
      <c r="H317" s="227">
        <f>'02-2022'!P323</f>
        <v>344.59000000000003</v>
      </c>
      <c r="I317" s="330">
        <f t="shared" si="76"/>
        <v>186.52800000000002</v>
      </c>
      <c r="J317" s="326">
        <f t="shared" si="77"/>
        <v>50.961442364973507</v>
      </c>
      <c r="K317" s="364">
        <v>4.12</v>
      </c>
      <c r="L317" s="331">
        <f t="shared" si="78"/>
        <v>50.948</v>
      </c>
      <c r="M317" s="326">
        <f t="shared" si="87"/>
        <v>67.578512056444737</v>
      </c>
      <c r="N317" s="326">
        <f t="shared" si="88"/>
        <v>0</v>
      </c>
      <c r="O317" s="326">
        <f t="shared" si="89"/>
        <v>24.246213870338199</v>
      </c>
      <c r="P317" s="326">
        <f t="shared" si="90"/>
        <v>31.273195648653378</v>
      </c>
      <c r="Q317" s="326">
        <f t="shared" si="91"/>
        <v>29.804407428063289</v>
      </c>
      <c r="R317" s="326">
        <f t="shared" si="79"/>
        <v>67.578512056444737</v>
      </c>
      <c r="S317" s="326">
        <f t="shared" si="80"/>
        <v>0</v>
      </c>
      <c r="T317" s="422">
        <f t="shared" si="81"/>
        <v>100</v>
      </c>
      <c r="U317" s="425">
        <f t="shared" si="82"/>
        <v>0</v>
      </c>
      <c r="V317" s="326">
        <f t="shared" si="83"/>
        <v>31.273195648653378</v>
      </c>
      <c r="W317" s="326">
        <f t="shared" si="84"/>
        <v>19.68824671632013</v>
      </c>
      <c r="X317" s="422">
        <f t="shared" si="85"/>
        <v>86.52800000000002</v>
      </c>
      <c r="Y317" s="425">
        <f t="shared" si="86"/>
        <v>1703.5846118697486</v>
      </c>
    </row>
    <row r="318" spans="1:25" x14ac:dyDescent="0.25">
      <c r="A318" s="211">
        <f>'02-2022'!A324</f>
        <v>44606.041666665908</v>
      </c>
      <c r="B318" s="297">
        <v>461.79599999999999</v>
      </c>
      <c r="C318" s="297">
        <v>22111.551732</v>
      </c>
      <c r="D318" s="365">
        <v>0</v>
      </c>
      <c r="E318" s="366">
        <v>0</v>
      </c>
      <c r="F318" s="251">
        <f t="shared" si="74"/>
        <v>461.79599999999999</v>
      </c>
      <c r="G318" s="251">
        <f t="shared" si="75"/>
        <v>22111.551732</v>
      </c>
      <c r="H318" s="227">
        <f>'02-2022'!P324</f>
        <v>334.04999999999995</v>
      </c>
      <c r="I318" s="330">
        <f t="shared" si="76"/>
        <v>127.74600000000004</v>
      </c>
      <c r="J318" s="326">
        <f t="shared" si="77"/>
        <v>47.881644128576255</v>
      </c>
      <c r="K318" s="364">
        <v>4.12</v>
      </c>
      <c r="L318" s="331">
        <f t="shared" si="78"/>
        <v>50.948</v>
      </c>
      <c r="M318" s="326">
        <f t="shared" si="87"/>
        <v>67.578512056444737</v>
      </c>
      <c r="N318" s="326">
        <f t="shared" si="88"/>
        <v>0</v>
      </c>
      <c r="O318" s="326">
        <f t="shared" si="89"/>
        <v>24.246213870338199</v>
      </c>
      <c r="P318" s="326">
        <f t="shared" si="90"/>
        <v>31.273195648653378</v>
      </c>
      <c r="Q318" s="326">
        <f t="shared" si="91"/>
        <v>29.804407428063289</v>
      </c>
      <c r="R318" s="326">
        <f t="shared" si="79"/>
        <v>67.578512056444737</v>
      </c>
      <c r="S318" s="326">
        <f t="shared" si="80"/>
        <v>0</v>
      </c>
      <c r="T318" s="422">
        <f t="shared" si="81"/>
        <v>100</v>
      </c>
      <c r="U318" s="425">
        <f t="shared" si="82"/>
        <v>0</v>
      </c>
      <c r="V318" s="326">
        <f t="shared" si="83"/>
        <v>31.273195648653378</v>
      </c>
      <c r="W318" s="326">
        <f t="shared" si="84"/>
        <v>16.608448479922878</v>
      </c>
      <c r="X318" s="422">
        <f t="shared" si="85"/>
        <v>27.746000000000038</v>
      </c>
      <c r="Y318" s="425">
        <f t="shared" si="86"/>
        <v>460.81801152394081</v>
      </c>
    </row>
    <row r="319" spans="1:25" x14ac:dyDescent="0.25">
      <c r="A319" s="211">
        <f>'02-2022'!A325</f>
        <v>44606.083333332572</v>
      </c>
      <c r="B319" s="297">
        <v>376.6</v>
      </c>
      <c r="C319" s="297">
        <v>17899.797999999999</v>
      </c>
      <c r="D319" s="365">
        <v>14.826000000000001</v>
      </c>
      <c r="E319" s="366">
        <v>704.68</v>
      </c>
      <c r="F319" s="251">
        <f t="shared" si="74"/>
        <v>361.774</v>
      </c>
      <c r="G319" s="251">
        <f t="shared" si="75"/>
        <v>17195.117999999999</v>
      </c>
      <c r="H319" s="227">
        <f>'02-2022'!P325</f>
        <v>320.42999999999995</v>
      </c>
      <c r="I319" s="330">
        <f t="shared" si="76"/>
        <v>41.344000000000051</v>
      </c>
      <c r="J319" s="326">
        <f t="shared" si="77"/>
        <v>47.529999391885539</v>
      </c>
      <c r="K319" s="364">
        <v>4.12</v>
      </c>
      <c r="L319" s="331">
        <f t="shared" si="78"/>
        <v>50.948</v>
      </c>
      <c r="M319" s="326">
        <f t="shared" si="87"/>
        <v>67.578512056444737</v>
      </c>
      <c r="N319" s="326">
        <f t="shared" si="88"/>
        <v>0</v>
      </c>
      <c r="O319" s="326">
        <f t="shared" si="89"/>
        <v>24.246213870338199</v>
      </c>
      <c r="P319" s="326">
        <f t="shared" si="90"/>
        <v>31.273195648653378</v>
      </c>
      <c r="Q319" s="326">
        <f t="shared" si="91"/>
        <v>29.804407428063289</v>
      </c>
      <c r="R319" s="326">
        <f t="shared" si="79"/>
        <v>67.578512056444737</v>
      </c>
      <c r="S319" s="326">
        <f t="shared" si="80"/>
        <v>0</v>
      </c>
      <c r="T319" s="422">
        <f t="shared" si="81"/>
        <v>41.344000000000051</v>
      </c>
      <c r="U319" s="425">
        <f t="shared" si="82"/>
        <v>0</v>
      </c>
      <c r="V319" s="326">
        <f t="shared" si="83"/>
        <v>31.273195648653378</v>
      </c>
      <c r="W319" s="326">
        <f t="shared" si="84"/>
        <v>16.256803743232162</v>
      </c>
      <c r="X319" s="422">
        <f t="shared" si="85"/>
        <v>0</v>
      </c>
      <c r="Y319" s="425">
        <f t="shared" si="86"/>
        <v>0</v>
      </c>
    </row>
    <row r="320" spans="1:25" x14ac:dyDescent="0.25">
      <c r="A320" s="211">
        <f>'02-2022'!A326</f>
        <v>44606.124999999236</v>
      </c>
      <c r="B320" s="297">
        <v>339.762</v>
      </c>
      <c r="C320" s="297">
        <v>15972.85763</v>
      </c>
      <c r="D320" s="365">
        <v>0</v>
      </c>
      <c r="E320" s="366">
        <v>0</v>
      </c>
      <c r="F320" s="251">
        <f t="shared" si="74"/>
        <v>339.762</v>
      </c>
      <c r="G320" s="251">
        <f t="shared" si="75"/>
        <v>15972.85763</v>
      </c>
      <c r="H320" s="227">
        <f>'02-2022'!P326</f>
        <v>323.66999999999996</v>
      </c>
      <c r="I320" s="330">
        <f t="shared" si="76"/>
        <v>16.092000000000041</v>
      </c>
      <c r="J320" s="326">
        <f t="shared" si="77"/>
        <v>47.011901360364021</v>
      </c>
      <c r="K320" s="364">
        <v>4.12</v>
      </c>
      <c r="L320" s="331">
        <f t="shared" si="78"/>
        <v>50.948</v>
      </c>
      <c r="M320" s="326">
        <f t="shared" si="87"/>
        <v>67.578512056444737</v>
      </c>
      <c r="N320" s="326">
        <f t="shared" si="88"/>
        <v>0</v>
      </c>
      <c r="O320" s="326">
        <f t="shared" si="89"/>
        <v>24.246213870338199</v>
      </c>
      <c r="P320" s="326">
        <f t="shared" si="90"/>
        <v>31.273195648653378</v>
      </c>
      <c r="Q320" s="326">
        <f t="shared" si="91"/>
        <v>29.804407428063289</v>
      </c>
      <c r="R320" s="326">
        <f t="shared" si="79"/>
        <v>67.578512056444737</v>
      </c>
      <c r="S320" s="326">
        <f t="shared" si="80"/>
        <v>0</v>
      </c>
      <c r="T320" s="422">
        <f t="shared" si="81"/>
        <v>16.092000000000041</v>
      </c>
      <c r="U320" s="425">
        <f t="shared" si="82"/>
        <v>0</v>
      </c>
      <c r="V320" s="326">
        <f t="shared" si="83"/>
        <v>31.273195648653378</v>
      </c>
      <c r="W320" s="326">
        <f t="shared" si="84"/>
        <v>15.738705711710644</v>
      </c>
      <c r="X320" s="422">
        <f t="shared" si="85"/>
        <v>0</v>
      </c>
      <c r="Y320" s="425">
        <f t="shared" si="86"/>
        <v>0</v>
      </c>
    </row>
    <row r="321" spans="1:25" x14ac:dyDescent="0.25">
      <c r="A321" s="211">
        <f>'02-2022'!A327</f>
        <v>44606.1666666659</v>
      </c>
      <c r="B321" s="297">
        <v>333.31700000000001</v>
      </c>
      <c r="C321" s="297">
        <v>16255.756087</v>
      </c>
      <c r="D321" s="365">
        <v>0</v>
      </c>
      <c r="E321" s="366">
        <v>0</v>
      </c>
      <c r="F321" s="251">
        <f t="shared" si="74"/>
        <v>333.31700000000001</v>
      </c>
      <c r="G321" s="251">
        <f t="shared" si="75"/>
        <v>16255.756087</v>
      </c>
      <c r="H321" s="227">
        <f>'02-2022'!P327</f>
        <v>331.35</v>
      </c>
      <c r="I321" s="330">
        <f t="shared" si="76"/>
        <v>1.9669999999999845</v>
      </c>
      <c r="J321" s="326">
        <f t="shared" si="77"/>
        <v>48.769657974240737</v>
      </c>
      <c r="K321" s="364">
        <v>4.12</v>
      </c>
      <c r="L321" s="331">
        <f t="shared" si="78"/>
        <v>50.948</v>
      </c>
      <c r="M321" s="326">
        <f t="shared" si="87"/>
        <v>67.578512056444737</v>
      </c>
      <c r="N321" s="326">
        <f t="shared" si="88"/>
        <v>0</v>
      </c>
      <c r="O321" s="326">
        <f t="shared" si="89"/>
        <v>24.246213870338199</v>
      </c>
      <c r="P321" s="326">
        <f t="shared" si="90"/>
        <v>31.273195648653378</v>
      </c>
      <c r="Q321" s="326">
        <f t="shared" si="91"/>
        <v>29.804407428063289</v>
      </c>
      <c r="R321" s="326">
        <f t="shared" si="79"/>
        <v>67.578512056444737</v>
      </c>
      <c r="S321" s="326">
        <f t="shared" si="80"/>
        <v>0</v>
      </c>
      <c r="T321" s="422">
        <f t="shared" si="81"/>
        <v>1.9669999999999845</v>
      </c>
      <c r="U321" s="425">
        <f t="shared" si="82"/>
        <v>0</v>
      </c>
      <c r="V321" s="326">
        <f t="shared" si="83"/>
        <v>31.273195648653378</v>
      </c>
      <c r="W321" s="326">
        <f t="shared" si="84"/>
        <v>17.496462325587359</v>
      </c>
      <c r="X321" s="422">
        <f t="shared" si="85"/>
        <v>0</v>
      </c>
      <c r="Y321" s="425">
        <f t="shared" si="86"/>
        <v>0</v>
      </c>
    </row>
    <row r="322" spans="1:25" x14ac:dyDescent="0.25">
      <c r="A322" s="211">
        <f>'02-2022'!A328</f>
        <v>44606.208333332565</v>
      </c>
      <c r="B322" s="297">
        <v>361.65199999999999</v>
      </c>
      <c r="C322" s="297">
        <v>18050.453159999997</v>
      </c>
      <c r="D322" s="365">
        <v>0</v>
      </c>
      <c r="E322" s="366">
        <v>0</v>
      </c>
      <c r="F322" s="251">
        <f t="shared" si="74"/>
        <v>361.65199999999999</v>
      </c>
      <c r="G322" s="251">
        <f t="shared" si="75"/>
        <v>18050.453159999997</v>
      </c>
      <c r="H322" s="227">
        <f>'02-2022'!P328</f>
        <v>340.02999999999986</v>
      </c>
      <c r="I322" s="330">
        <f t="shared" si="76"/>
        <v>21.622000000000128</v>
      </c>
      <c r="J322" s="326">
        <f t="shared" si="77"/>
        <v>49.911111123400389</v>
      </c>
      <c r="K322" s="364">
        <v>4.12</v>
      </c>
      <c r="L322" s="331">
        <f t="shared" si="78"/>
        <v>50.948</v>
      </c>
      <c r="M322" s="326">
        <f t="shared" si="87"/>
        <v>67.578512056444737</v>
      </c>
      <c r="N322" s="326">
        <f t="shared" si="88"/>
        <v>0</v>
      </c>
      <c r="O322" s="326">
        <f t="shared" si="89"/>
        <v>24.246213870338199</v>
      </c>
      <c r="P322" s="326">
        <f t="shared" si="90"/>
        <v>31.273195648653378</v>
      </c>
      <c r="Q322" s="326">
        <f t="shared" si="91"/>
        <v>29.804407428063289</v>
      </c>
      <c r="R322" s="326">
        <f t="shared" si="79"/>
        <v>67.578512056444737</v>
      </c>
      <c r="S322" s="326">
        <f t="shared" si="80"/>
        <v>0</v>
      </c>
      <c r="T322" s="422">
        <f t="shared" si="81"/>
        <v>21.622000000000128</v>
      </c>
      <c r="U322" s="425">
        <f t="shared" si="82"/>
        <v>0</v>
      </c>
      <c r="V322" s="326">
        <f t="shared" si="83"/>
        <v>31.273195648653378</v>
      </c>
      <c r="W322" s="326">
        <f t="shared" si="84"/>
        <v>18.637915474747011</v>
      </c>
      <c r="X322" s="422">
        <f t="shared" si="85"/>
        <v>0</v>
      </c>
      <c r="Y322" s="425">
        <f t="shared" si="86"/>
        <v>0</v>
      </c>
    </row>
    <row r="323" spans="1:25" x14ac:dyDescent="0.25">
      <c r="A323" s="211">
        <f>'02-2022'!A329</f>
        <v>44606.249999999229</v>
      </c>
      <c r="B323" s="297">
        <v>395.904</v>
      </c>
      <c r="C323" s="297">
        <v>23644.068479999998</v>
      </c>
      <c r="D323" s="365">
        <v>0</v>
      </c>
      <c r="E323" s="366">
        <v>0</v>
      </c>
      <c r="F323" s="251">
        <f t="shared" si="74"/>
        <v>395.904</v>
      </c>
      <c r="G323" s="251">
        <f t="shared" si="75"/>
        <v>23644.068479999998</v>
      </c>
      <c r="H323" s="227">
        <f>'02-2022'!P329</f>
        <v>371.12999999999988</v>
      </c>
      <c r="I323" s="330">
        <f t="shared" si="76"/>
        <v>24.774000000000115</v>
      </c>
      <c r="J323" s="326">
        <f t="shared" si="77"/>
        <v>59.721721629485934</v>
      </c>
      <c r="K323" s="364">
        <v>4.12</v>
      </c>
      <c r="L323" s="331">
        <f t="shared" si="78"/>
        <v>50.948</v>
      </c>
      <c r="M323" s="326">
        <f t="shared" si="87"/>
        <v>67.578512056444737</v>
      </c>
      <c r="N323" s="326">
        <f t="shared" si="88"/>
        <v>0</v>
      </c>
      <c r="O323" s="326">
        <f t="shared" si="89"/>
        <v>24.246213870338199</v>
      </c>
      <c r="P323" s="326">
        <f t="shared" si="90"/>
        <v>31.273195648653378</v>
      </c>
      <c r="Q323" s="326">
        <f t="shared" si="91"/>
        <v>29.804407428063289</v>
      </c>
      <c r="R323" s="326">
        <f t="shared" si="79"/>
        <v>67.578512056444737</v>
      </c>
      <c r="S323" s="326">
        <f t="shared" si="80"/>
        <v>0</v>
      </c>
      <c r="T323" s="422">
        <f t="shared" si="81"/>
        <v>24.774000000000115</v>
      </c>
      <c r="U323" s="425">
        <f t="shared" si="82"/>
        <v>0</v>
      </c>
      <c r="V323" s="326">
        <f t="shared" si="83"/>
        <v>31.273195648653378</v>
      </c>
      <c r="W323" s="326">
        <f t="shared" si="84"/>
        <v>28.448525980832557</v>
      </c>
      <c r="X323" s="422">
        <f t="shared" si="85"/>
        <v>0</v>
      </c>
      <c r="Y323" s="425">
        <f t="shared" si="86"/>
        <v>0</v>
      </c>
    </row>
    <row r="324" spans="1:25" x14ac:dyDescent="0.25">
      <c r="A324" s="211">
        <f>'02-2022'!A330</f>
        <v>44606.291666665893</v>
      </c>
      <c r="B324" s="297">
        <v>493.8</v>
      </c>
      <c r="C324" s="297">
        <v>40264.451999999997</v>
      </c>
      <c r="D324" s="365">
        <v>66.501999999999995</v>
      </c>
      <c r="E324" s="366">
        <v>5422.5730000000003</v>
      </c>
      <c r="F324" s="251">
        <f t="shared" si="74"/>
        <v>427.298</v>
      </c>
      <c r="G324" s="251">
        <f t="shared" si="75"/>
        <v>34841.879000000001</v>
      </c>
      <c r="H324" s="227">
        <f>'02-2022'!P330</f>
        <v>385</v>
      </c>
      <c r="I324" s="330">
        <f t="shared" si="76"/>
        <v>42.298000000000002</v>
      </c>
      <c r="J324" s="326">
        <f t="shared" si="77"/>
        <v>81.540000187222972</v>
      </c>
      <c r="K324" s="364">
        <v>4.12</v>
      </c>
      <c r="L324" s="331">
        <f t="shared" si="78"/>
        <v>50.948</v>
      </c>
      <c r="M324" s="326">
        <f t="shared" si="87"/>
        <v>67.578512056444737</v>
      </c>
      <c r="N324" s="326">
        <f t="shared" si="88"/>
        <v>0</v>
      </c>
      <c r="O324" s="326">
        <f t="shared" si="89"/>
        <v>24.246213870338199</v>
      </c>
      <c r="P324" s="326">
        <f t="shared" si="90"/>
        <v>31.273195648653378</v>
      </c>
      <c r="Q324" s="326">
        <f t="shared" si="91"/>
        <v>29.804407428063289</v>
      </c>
      <c r="R324" s="326">
        <f t="shared" si="79"/>
        <v>67.578512056444737</v>
      </c>
      <c r="S324" s="326">
        <f t="shared" si="80"/>
        <v>13.961488130778235</v>
      </c>
      <c r="T324" s="422">
        <f t="shared" si="81"/>
        <v>42.298000000000002</v>
      </c>
      <c r="U324" s="425">
        <f t="shared" si="82"/>
        <v>590.54302495565787</v>
      </c>
      <c r="V324" s="326">
        <f t="shared" si="83"/>
        <v>31.273195648653378</v>
      </c>
      <c r="W324" s="326">
        <f t="shared" si="84"/>
        <v>50.266804538569595</v>
      </c>
      <c r="X324" s="422">
        <f t="shared" si="85"/>
        <v>0</v>
      </c>
      <c r="Y324" s="425">
        <f t="shared" si="86"/>
        <v>0</v>
      </c>
    </row>
    <row r="325" spans="1:25" x14ac:dyDescent="0.25">
      <c r="A325" s="211">
        <f>'02-2022'!A331</f>
        <v>44606.333333332557</v>
      </c>
      <c r="B325" s="297">
        <v>454.4</v>
      </c>
      <c r="C325" s="297">
        <v>44672.063999999998</v>
      </c>
      <c r="D325" s="365">
        <v>11.215999999999999</v>
      </c>
      <c r="E325" s="366">
        <v>1102.645</v>
      </c>
      <c r="F325" s="251">
        <f t="shared" si="74"/>
        <v>443.18399999999997</v>
      </c>
      <c r="G325" s="251">
        <f t="shared" si="75"/>
        <v>43569.419000000002</v>
      </c>
      <c r="H325" s="227">
        <f>'02-2022'!P331</f>
        <v>385</v>
      </c>
      <c r="I325" s="330">
        <f t="shared" si="76"/>
        <v>58.183999999999969</v>
      </c>
      <c r="J325" s="326">
        <f t="shared" si="77"/>
        <v>98.30999990974405</v>
      </c>
      <c r="K325" s="364">
        <v>4.12</v>
      </c>
      <c r="L325" s="331">
        <f t="shared" si="78"/>
        <v>50.948</v>
      </c>
      <c r="M325" s="326">
        <f t="shared" si="87"/>
        <v>67.578512056444737</v>
      </c>
      <c r="N325" s="326">
        <f t="shared" si="88"/>
        <v>0</v>
      </c>
      <c r="O325" s="326">
        <f t="shared" si="89"/>
        <v>24.246213870338199</v>
      </c>
      <c r="P325" s="326">
        <f t="shared" si="90"/>
        <v>31.273195648653378</v>
      </c>
      <c r="Q325" s="326">
        <f t="shared" si="91"/>
        <v>29.804407428063289</v>
      </c>
      <c r="R325" s="326">
        <f t="shared" si="79"/>
        <v>67.578512056444737</v>
      </c>
      <c r="S325" s="326">
        <f t="shared" si="80"/>
        <v>30.731487853299313</v>
      </c>
      <c r="T325" s="422">
        <f t="shared" si="81"/>
        <v>58.183999999999969</v>
      </c>
      <c r="U325" s="425">
        <f t="shared" si="82"/>
        <v>1788.0808892563664</v>
      </c>
      <c r="V325" s="326">
        <f t="shared" si="83"/>
        <v>31.273195648653378</v>
      </c>
      <c r="W325" s="326">
        <f t="shared" si="84"/>
        <v>67.03680426109068</v>
      </c>
      <c r="X325" s="422">
        <f t="shared" si="85"/>
        <v>0</v>
      </c>
      <c r="Y325" s="425">
        <f t="shared" si="86"/>
        <v>0</v>
      </c>
    </row>
    <row r="326" spans="1:25" x14ac:dyDescent="0.25">
      <c r="A326" s="211">
        <f>'02-2022'!A332</f>
        <v>44606.374999999221</v>
      </c>
      <c r="B326" s="297">
        <v>473.1</v>
      </c>
      <c r="C326" s="297">
        <v>35018.862000000001</v>
      </c>
      <c r="D326" s="365">
        <v>17.628</v>
      </c>
      <c r="E326" s="366">
        <v>1304.825</v>
      </c>
      <c r="F326" s="251">
        <f t="shared" si="74"/>
        <v>455.47200000000004</v>
      </c>
      <c r="G326" s="251">
        <f t="shared" si="75"/>
        <v>33714.037000000004</v>
      </c>
      <c r="H326" s="227">
        <f>'02-2022'!P332</f>
        <v>385</v>
      </c>
      <c r="I326" s="330">
        <f t="shared" si="76"/>
        <v>70.472000000000037</v>
      </c>
      <c r="J326" s="326">
        <f t="shared" si="77"/>
        <v>74.019999033969157</v>
      </c>
      <c r="K326" s="364">
        <v>4.12</v>
      </c>
      <c r="L326" s="331">
        <f t="shared" si="78"/>
        <v>50.948</v>
      </c>
      <c r="M326" s="326">
        <f t="shared" si="87"/>
        <v>67.578512056444737</v>
      </c>
      <c r="N326" s="326">
        <f t="shared" si="88"/>
        <v>0</v>
      </c>
      <c r="O326" s="326">
        <f t="shared" si="89"/>
        <v>24.246213870338199</v>
      </c>
      <c r="P326" s="326">
        <f t="shared" si="90"/>
        <v>31.273195648653378</v>
      </c>
      <c r="Q326" s="326">
        <f t="shared" si="91"/>
        <v>29.804407428063289</v>
      </c>
      <c r="R326" s="326">
        <f t="shared" si="79"/>
        <v>67.578512056444737</v>
      </c>
      <c r="S326" s="326">
        <f t="shared" si="80"/>
        <v>6.4414869775244199</v>
      </c>
      <c r="T326" s="422">
        <f t="shared" si="81"/>
        <v>70.472000000000037</v>
      </c>
      <c r="U326" s="425">
        <f t="shared" si="82"/>
        <v>453.94447028010114</v>
      </c>
      <c r="V326" s="326">
        <f t="shared" si="83"/>
        <v>31.273195648653378</v>
      </c>
      <c r="W326" s="326">
        <f t="shared" si="84"/>
        <v>42.746803385315779</v>
      </c>
      <c r="X326" s="422">
        <f t="shared" si="85"/>
        <v>0</v>
      </c>
      <c r="Y326" s="425">
        <f t="shared" si="86"/>
        <v>0</v>
      </c>
    </row>
    <row r="327" spans="1:25" x14ac:dyDescent="0.25">
      <c r="A327" s="211">
        <f>'02-2022'!A333</f>
        <v>44606.416666665886</v>
      </c>
      <c r="B327" s="297">
        <v>476.35399999999998</v>
      </c>
      <c r="C327" s="297">
        <v>30006.34475</v>
      </c>
      <c r="D327" s="365">
        <v>0</v>
      </c>
      <c r="E327" s="366">
        <v>0</v>
      </c>
      <c r="F327" s="251">
        <f t="shared" ref="F327:F390" si="92">B327-D327</f>
        <v>476.35399999999998</v>
      </c>
      <c r="G327" s="251">
        <f t="shared" ref="G327:G390" si="93">C327-E327</f>
        <v>30006.34475</v>
      </c>
      <c r="H327" s="227">
        <f>'02-2022'!P333</f>
        <v>385</v>
      </c>
      <c r="I327" s="330">
        <f t="shared" ref="I327:I390" si="94">F327-H327</f>
        <v>91.353999999999985</v>
      </c>
      <c r="J327" s="326">
        <f t="shared" ref="J327:J390" si="95">IF(F327&gt;0,G327/F327,0)</f>
        <v>62.991692627751632</v>
      </c>
      <c r="K327" s="364">
        <v>4.12</v>
      </c>
      <c r="L327" s="331">
        <f t="shared" ref="L327:L390" si="96">IF(AND(MONTH($A$2)&gt;5,MONTH($A$2)&lt;9),(K327*10800)/1000,(K327*10400)/1000)+8.1</f>
        <v>50.948</v>
      </c>
      <c r="M327" s="326">
        <f t="shared" si="87"/>
        <v>67.578512056444737</v>
      </c>
      <c r="N327" s="326">
        <f t="shared" si="88"/>
        <v>0</v>
      </c>
      <c r="O327" s="326">
        <f t="shared" si="89"/>
        <v>24.246213870338199</v>
      </c>
      <c r="P327" s="326">
        <f t="shared" si="90"/>
        <v>31.273195648653378</v>
      </c>
      <c r="Q327" s="326">
        <f t="shared" si="91"/>
        <v>29.804407428063289</v>
      </c>
      <c r="R327" s="326">
        <f t="shared" ref="R327:R390" si="97">MAX(L327:Q327)</f>
        <v>67.578512056444737</v>
      </c>
      <c r="S327" s="326">
        <f t="shared" ref="S327:S390" si="98">IF(J327&gt;R327,J327-R327,0)</f>
        <v>0</v>
      </c>
      <c r="T327" s="422">
        <f t="shared" ref="T327:T390" si="99">IF(I327&gt;=100, 100, I327)</f>
        <v>91.353999999999985</v>
      </c>
      <c r="U327" s="425">
        <f t="shared" ref="U327:U390" si="100">IF(S327&lt;&gt;" ",S327*T327,0)</f>
        <v>0</v>
      </c>
      <c r="V327" s="326">
        <f t="shared" ref="V327:V390" si="101">MAX(N327:Q327)</f>
        <v>31.273195648653378</v>
      </c>
      <c r="W327" s="326">
        <f t="shared" ref="W327:W390" si="102">IF((J327-V327)&gt;0,J327-V327,0)</f>
        <v>31.718496979098255</v>
      </c>
      <c r="X327" s="422">
        <f t="shared" ref="X327:X390" si="103">IF(U327&lt;&gt;" ",I327-T327,0)</f>
        <v>0</v>
      </c>
      <c r="Y327" s="425">
        <f t="shared" ref="Y327:Y390" si="104">IF(W327&lt;&gt;" ",W327*X327,0)</f>
        <v>0</v>
      </c>
    </row>
    <row r="328" spans="1:25" x14ac:dyDescent="0.25">
      <c r="A328" s="211">
        <f>'02-2022'!A334</f>
        <v>44606.45833333255</v>
      </c>
      <c r="B328" s="297">
        <v>499.767</v>
      </c>
      <c r="C328" s="297">
        <v>31028.159782000002</v>
      </c>
      <c r="D328" s="365">
        <v>0</v>
      </c>
      <c r="E328" s="366">
        <v>0</v>
      </c>
      <c r="F328" s="251">
        <f t="shared" si="92"/>
        <v>499.767</v>
      </c>
      <c r="G328" s="251">
        <f t="shared" si="93"/>
        <v>31028.159782000002</v>
      </c>
      <c r="H328" s="227">
        <f>'02-2022'!P334</f>
        <v>385</v>
      </c>
      <c r="I328" s="330">
        <f t="shared" si="94"/>
        <v>114.767</v>
      </c>
      <c r="J328" s="326">
        <f t="shared" si="95"/>
        <v>62.085251291101656</v>
      </c>
      <c r="K328" s="364">
        <v>4.12</v>
      </c>
      <c r="L328" s="331">
        <f t="shared" si="96"/>
        <v>50.948</v>
      </c>
      <c r="M328" s="326">
        <f t="shared" ref="M328:M391" si="105">M327</f>
        <v>67.578512056444737</v>
      </c>
      <c r="N328" s="326">
        <f t="shared" ref="N328:N391" si="106">N327</f>
        <v>0</v>
      </c>
      <c r="O328" s="326">
        <f t="shared" ref="O328:O391" si="107">O327</f>
        <v>24.246213870338199</v>
      </c>
      <c r="P328" s="326">
        <f t="shared" ref="P328:P391" si="108">P327</f>
        <v>31.273195648653378</v>
      </c>
      <c r="Q328" s="326">
        <f t="shared" ref="Q328:Q391" si="109">Q327</f>
        <v>29.804407428063289</v>
      </c>
      <c r="R328" s="326">
        <f t="shared" si="97"/>
        <v>67.578512056444737</v>
      </c>
      <c r="S328" s="326">
        <f t="shared" si="98"/>
        <v>0</v>
      </c>
      <c r="T328" s="422">
        <f t="shared" si="99"/>
        <v>100</v>
      </c>
      <c r="U328" s="425">
        <f t="shared" si="100"/>
        <v>0</v>
      </c>
      <c r="V328" s="326">
        <f t="shared" si="101"/>
        <v>31.273195648653378</v>
      </c>
      <c r="W328" s="326">
        <f t="shared" si="102"/>
        <v>30.812055642448279</v>
      </c>
      <c r="X328" s="422">
        <f t="shared" si="103"/>
        <v>14.766999999999996</v>
      </c>
      <c r="Y328" s="425">
        <f t="shared" si="104"/>
        <v>455.00162567203358</v>
      </c>
    </row>
    <row r="329" spans="1:25" x14ac:dyDescent="0.25">
      <c r="A329" s="211">
        <f>'02-2022'!A335</f>
        <v>44606.499999999214</v>
      </c>
      <c r="B329" s="297">
        <v>493.935</v>
      </c>
      <c r="C329" s="297">
        <v>27879.250035000001</v>
      </c>
      <c r="D329" s="365">
        <v>0</v>
      </c>
      <c r="E329" s="366">
        <v>0</v>
      </c>
      <c r="F329" s="251">
        <f t="shared" si="92"/>
        <v>493.935</v>
      </c>
      <c r="G329" s="251">
        <f t="shared" si="93"/>
        <v>27879.250035000001</v>
      </c>
      <c r="H329" s="227">
        <f>'02-2022'!P335</f>
        <v>385</v>
      </c>
      <c r="I329" s="330">
        <f t="shared" si="94"/>
        <v>108.935</v>
      </c>
      <c r="J329" s="326">
        <f t="shared" si="95"/>
        <v>56.443155546782471</v>
      </c>
      <c r="K329" s="364">
        <v>4.12</v>
      </c>
      <c r="L329" s="331">
        <f t="shared" si="96"/>
        <v>50.948</v>
      </c>
      <c r="M329" s="326">
        <f t="shared" si="105"/>
        <v>67.578512056444737</v>
      </c>
      <c r="N329" s="326">
        <f t="shared" si="106"/>
        <v>0</v>
      </c>
      <c r="O329" s="326">
        <f t="shared" si="107"/>
        <v>24.246213870338199</v>
      </c>
      <c r="P329" s="326">
        <f t="shared" si="108"/>
        <v>31.273195648653378</v>
      </c>
      <c r="Q329" s="326">
        <f t="shared" si="109"/>
        <v>29.804407428063289</v>
      </c>
      <c r="R329" s="326">
        <f t="shared" si="97"/>
        <v>67.578512056444737</v>
      </c>
      <c r="S329" s="326">
        <f t="shared" si="98"/>
        <v>0</v>
      </c>
      <c r="T329" s="422">
        <f t="shared" si="99"/>
        <v>100</v>
      </c>
      <c r="U329" s="425">
        <f t="shared" si="100"/>
        <v>0</v>
      </c>
      <c r="V329" s="326">
        <f t="shared" si="101"/>
        <v>31.273195648653378</v>
      </c>
      <c r="W329" s="326">
        <f t="shared" si="102"/>
        <v>25.169959898129093</v>
      </c>
      <c r="X329" s="422">
        <f t="shared" si="103"/>
        <v>8.9350000000000023</v>
      </c>
      <c r="Y329" s="425">
        <f t="shared" si="104"/>
        <v>224.89359168978351</v>
      </c>
    </row>
    <row r="330" spans="1:25" x14ac:dyDescent="0.25">
      <c r="A330" s="211">
        <f>'02-2022'!A336</f>
        <v>44606.541666665878</v>
      </c>
      <c r="B330" s="297">
        <v>470.23199999999997</v>
      </c>
      <c r="C330" s="297">
        <v>24636.903012000002</v>
      </c>
      <c r="D330" s="365">
        <v>0</v>
      </c>
      <c r="E330" s="366">
        <v>0</v>
      </c>
      <c r="F330" s="251">
        <f t="shared" si="92"/>
        <v>470.23199999999997</v>
      </c>
      <c r="G330" s="251">
        <f t="shared" si="93"/>
        <v>24636.903012000002</v>
      </c>
      <c r="H330" s="227">
        <f>'02-2022'!P336</f>
        <v>385</v>
      </c>
      <c r="I330" s="330">
        <f t="shared" si="94"/>
        <v>85.231999999999971</v>
      </c>
      <c r="J330" s="326">
        <f t="shared" si="95"/>
        <v>52.393080462410055</v>
      </c>
      <c r="K330" s="364">
        <v>4.12</v>
      </c>
      <c r="L330" s="331">
        <f t="shared" si="96"/>
        <v>50.948</v>
      </c>
      <c r="M330" s="326">
        <f t="shared" si="105"/>
        <v>67.578512056444737</v>
      </c>
      <c r="N330" s="326">
        <f t="shared" si="106"/>
        <v>0</v>
      </c>
      <c r="O330" s="326">
        <f t="shared" si="107"/>
        <v>24.246213870338199</v>
      </c>
      <c r="P330" s="326">
        <f t="shared" si="108"/>
        <v>31.273195648653378</v>
      </c>
      <c r="Q330" s="326">
        <f t="shared" si="109"/>
        <v>29.804407428063289</v>
      </c>
      <c r="R330" s="326">
        <f t="shared" si="97"/>
        <v>67.578512056444737</v>
      </c>
      <c r="S330" s="326">
        <f t="shared" si="98"/>
        <v>0</v>
      </c>
      <c r="T330" s="422">
        <f t="shared" si="99"/>
        <v>85.231999999999971</v>
      </c>
      <c r="U330" s="425">
        <f t="shared" si="100"/>
        <v>0</v>
      </c>
      <c r="V330" s="326">
        <f t="shared" si="101"/>
        <v>31.273195648653378</v>
      </c>
      <c r="W330" s="326">
        <f t="shared" si="102"/>
        <v>21.119884813756677</v>
      </c>
      <c r="X330" s="422">
        <f t="shared" si="103"/>
        <v>0</v>
      </c>
      <c r="Y330" s="425">
        <f t="shared" si="104"/>
        <v>0</v>
      </c>
    </row>
    <row r="331" spans="1:25" x14ac:dyDescent="0.25">
      <c r="A331" s="211">
        <f>'02-2022'!A337</f>
        <v>44606.583333332543</v>
      </c>
      <c r="B331" s="297">
        <v>411.07799999999997</v>
      </c>
      <c r="C331" s="297">
        <v>19693.111162000001</v>
      </c>
      <c r="D331" s="365">
        <v>0</v>
      </c>
      <c r="E331" s="366">
        <v>0</v>
      </c>
      <c r="F331" s="251">
        <f t="shared" si="92"/>
        <v>411.07799999999997</v>
      </c>
      <c r="G331" s="251">
        <f t="shared" si="93"/>
        <v>19693.111162000001</v>
      </c>
      <c r="H331" s="227">
        <f>'02-2022'!P337</f>
        <v>381.41999999999996</v>
      </c>
      <c r="I331" s="330">
        <f t="shared" si="94"/>
        <v>29.658000000000015</v>
      </c>
      <c r="J331" s="326">
        <f t="shared" si="95"/>
        <v>47.906020662745277</v>
      </c>
      <c r="K331" s="364">
        <v>4.12</v>
      </c>
      <c r="L331" s="331">
        <f t="shared" si="96"/>
        <v>50.948</v>
      </c>
      <c r="M331" s="326">
        <f t="shared" si="105"/>
        <v>67.578512056444737</v>
      </c>
      <c r="N331" s="326">
        <f t="shared" si="106"/>
        <v>0</v>
      </c>
      <c r="O331" s="326">
        <f t="shared" si="107"/>
        <v>24.246213870338199</v>
      </c>
      <c r="P331" s="326">
        <f t="shared" si="108"/>
        <v>31.273195648653378</v>
      </c>
      <c r="Q331" s="326">
        <f t="shared" si="109"/>
        <v>29.804407428063289</v>
      </c>
      <c r="R331" s="326">
        <f t="shared" si="97"/>
        <v>67.578512056444737</v>
      </c>
      <c r="S331" s="326">
        <f t="shared" si="98"/>
        <v>0</v>
      </c>
      <c r="T331" s="422">
        <f t="shared" si="99"/>
        <v>29.658000000000015</v>
      </c>
      <c r="U331" s="425">
        <f t="shared" si="100"/>
        <v>0</v>
      </c>
      <c r="V331" s="326">
        <f t="shared" si="101"/>
        <v>31.273195648653378</v>
      </c>
      <c r="W331" s="326">
        <f t="shared" si="102"/>
        <v>16.6328250140919</v>
      </c>
      <c r="X331" s="422">
        <f t="shared" si="103"/>
        <v>0</v>
      </c>
      <c r="Y331" s="425">
        <f t="shared" si="104"/>
        <v>0</v>
      </c>
    </row>
    <row r="332" spans="1:25" x14ac:dyDescent="0.25">
      <c r="A332" s="211">
        <f>'02-2022'!A338</f>
        <v>44606.624999999207</v>
      </c>
      <c r="B332" s="297">
        <v>365.10300000000001</v>
      </c>
      <c r="C332" s="297">
        <v>16554.311020000001</v>
      </c>
      <c r="D332" s="365">
        <v>0</v>
      </c>
      <c r="E332" s="366">
        <v>0</v>
      </c>
      <c r="F332" s="251">
        <f t="shared" si="92"/>
        <v>365.10300000000001</v>
      </c>
      <c r="G332" s="251">
        <f t="shared" si="93"/>
        <v>16554.311020000001</v>
      </c>
      <c r="H332" s="227">
        <f>'02-2022'!P338</f>
        <v>320.36999999999989</v>
      </c>
      <c r="I332" s="330">
        <f t="shared" si="94"/>
        <v>44.733000000000118</v>
      </c>
      <c r="J332" s="326">
        <f t="shared" si="95"/>
        <v>45.341481773636481</v>
      </c>
      <c r="K332" s="364">
        <v>4.12</v>
      </c>
      <c r="L332" s="331">
        <f t="shared" si="96"/>
        <v>50.948</v>
      </c>
      <c r="M332" s="326">
        <f t="shared" si="105"/>
        <v>67.578512056444737</v>
      </c>
      <c r="N332" s="326">
        <f t="shared" si="106"/>
        <v>0</v>
      </c>
      <c r="O332" s="326">
        <f t="shared" si="107"/>
        <v>24.246213870338199</v>
      </c>
      <c r="P332" s="326">
        <f t="shared" si="108"/>
        <v>31.273195648653378</v>
      </c>
      <c r="Q332" s="326">
        <f t="shared" si="109"/>
        <v>29.804407428063289</v>
      </c>
      <c r="R332" s="326">
        <f t="shared" si="97"/>
        <v>67.578512056444737</v>
      </c>
      <c r="S332" s="326">
        <f t="shared" si="98"/>
        <v>0</v>
      </c>
      <c r="T332" s="422">
        <f t="shared" si="99"/>
        <v>44.733000000000118</v>
      </c>
      <c r="U332" s="425">
        <f t="shared" si="100"/>
        <v>0</v>
      </c>
      <c r="V332" s="326">
        <f t="shared" si="101"/>
        <v>31.273195648653378</v>
      </c>
      <c r="W332" s="326">
        <f t="shared" si="102"/>
        <v>14.068286124983103</v>
      </c>
      <c r="X332" s="422">
        <f t="shared" si="103"/>
        <v>0</v>
      </c>
      <c r="Y332" s="425">
        <f t="shared" si="104"/>
        <v>0</v>
      </c>
    </row>
    <row r="333" spans="1:25" x14ac:dyDescent="0.25">
      <c r="A333" s="211">
        <f>'02-2022'!A339</f>
        <v>44606.666666665871</v>
      </c>
      <c r="B333" s="297">
        <v>387.21100000000001</v>
      </c>
      <c r="C333" s="297">
        <v>18881.065705000001</v>
      </c>
      <c r="D333" s="365">
        <v>0</v>
      </c>
      <c r="E333" s="366">
        <v>0</v>
      </c>
      <c r="F333" s="251">
        <f t="shared" si="92"/>
        <v>387.21100000000001</v>
      </c>
      <c r="G333" s="251">
        <f t="shared" si="93"/>
        <v>18881.065705000001</v>
      </c>
      <c r="H333" s="227">
        <f>'02-2022'!P339</f>
        <v>273.96000000000004</v>
      </c>
      <c r="I333" s="330">
        <f t="shared" si="94"/>
        <v>113.25099999999998</v>
      </c>
      <c r="J333" s="326">
        <f t="shared" si="95"/>
        <v>48.761697640304639</v>
      </c>
      <c r="K333" s="364">
        <v>4.12</v>
      </c>
      <c r="L333" s="331">
        <f t="shared" si="96"/>
        <v>50.948</v>
      </c>
      <c r="M333" s="326">
        <f t="shared" si="105"/>
        <v>67.578512056444737</v>
      </c>
      <c r="N333" s="326">
        <f t="shared" si="106"/>
        <v>0</v>
      </c>
      <c r="O333" s="326">
        <f t="shared" si="107"/>
        <v>24.246213870338199</v>
      </c>
      <c r="P333" s="326">
        <f t="shared" si="108"/>
        <v>31.273195648653378</v>
      </c>
      <c r="Q333" s="326">
        <f t="shared" si="109"/>
        <v>29.804407428063289</v>
      </c>
      <c r="R333" s="326">
        <f t="shared" si="97"/>
        <v>67.578512056444737</v>
      </c>
      <c r="S333" s="326">
        <f t="shared" si="98"/>
        <v>0</v>
      </c>
      <c r="T333" s="422">
        <f t="shared" si="99"/>
        <v>100</v>
      </c>
      <c r="U333" s="425">
        <f t="shared" si="100"/>
        <v>0</v>
      </c>
      <c r="V333" s="326">
        <f t="shared" si="101"/>
        <v>31.273195648653378</v>
      </c>
      <c r="W333" s="326">
        <f t="shared" si="102"/>
        <v>17.488501991651262</v>
      </c>
      <c r="X333" s="422">
        <f t="shared" si="103"/>
        <v>13.250999999999976</v>
      </c>
      <c r="Y333" s="425">
        <f t="shared" si="104"/>
        <v>231.74013989137046</v>
      </c>
    </row>
    <row r="334" spans="1:25" x14ac:dyDescent="0.25">
      <c r="A334" s="211">
        <f>'02-2022'!A340</f>
        <v>44606.708333332535</v>
      </c>
      <c r="B334" s="297">
        <v>379.03999999999996</v>
      </c>
      <c r="C334" s="297">
        <v>20824.993259999999</v>
      </c>
      <c r="D334" s="365">
        <v>0</v>
      </c>
      <c r="E334" s="366">
        <v>0</v>
      </c>
      <c r="F334" s="251">
        <f t="shared" si="92"/>
        <v>379.03999999999996</v>
      </c>
      <c r="G334" s="251">
        <f t="shared" si="93"/>
        <v>20824.993259999999</v>
      </c>
      <c r="H334" s="227">
        <f>'02-2022'!P340</f>
        <v>295.5200000000001</v>
      </c>
      <c r="I334" s="330">
        <f t="shared" si="94"/>
        <v>83.519999999999868</v>
      </c>
      <c r="J334" s="326">
        <f t="shared" si="95"/>
        <v>54.941413201772903</v>
      </c>
      <c r="K334" s="364">
        <v>4.12</v>
      </c>
      <c r="L334" s="331">
        <f t="shared" si="96"/>
        <v>50.948</v>
      </c>
      <c r="M334" s="326">
        <f t="shared" si="105"/>
        <v>67.578512056444737</v>
      </c>
      <c r="N334" s="326">
        <f t="shared" si="106"/>
        <v>0</v>
      </c>
      <c r="O334" s="326">
        <f t="shared" si="107"/>
        <v>24.246213870338199</v>
      </c>
      <c r="P334" s="326">
        <f t="shared" si="108"/>
        <v>31.273195648653378</v>
      </c>
      <c r="Q334" s="326">
        <f t="shared" si="109"/>
        <v>29.804407428063289</v>
      </c>
      <c r="R334" s="326">
        <f t="shared" si="97"/>
        <v>67.578512056444737</v>
      </c>
      <c r="S334" s="326">
        <f t="shared" si="98"/>
        <v>0</v>
      </c>
      <c r="T334" s="422">
        <f t="shared" si="99"/>
        <v>83.519999999999868</v>
      </c>
      <c r="U334" s="425">
        <f t="shared" si="100"/>
        <v>0</v>
      </c>
      <c r="V334" s="326">
        <f t="shared" si="101"/>
        <v>31.273195648653378</v>
      </c>
      <c r="W334" s="326">
        <f t="shared" si="102"/>
        <v>23.668217553119526</v>
      </c>
      <c r="X334" s="422">
        <f t="shared" si="103"/>
        <v>0</v>
      </c>
      <c r="Y334" s="425">
        <f t="shared" si="104"/>
        <v>0</v>
      </c>
    </row>
    <row r="335" spans="1:25" x14ac:dyDescent="0.25">
      <c r="A335" s="211">
        <f>'02-2022'!A341</f>
        <v>44606.7499999992</v>
      </c>
      <c r="B335" s="297">
        <v>402.86500000000001</v>
      </c>
      <c r="C335" s="297">
        <v>34425.633725</v>
      </c>
      <c r="D335" s="365">
        <v>0</v>
      </c>
      <c r="E335" s="366">
        <v>0</v>
      </c>
      <c r="F335" s="251">
        <f t="shared" si="92"/>
        <v>402.86500000000001</v>
      </c>
      <c r="G335" s="251">
        <f t="shared" si="93"/>
        <v>34425.633725</v>
      </c>
      <c r="H335" s="227">
        <f>'02-2022'!P341</f>
        <v>287.85000000000002</v>
      </c>
      <c r="I335" s="330">
        <f t="shared" si="94"/>
        <v>115.01499999999999</v>
      </c>
      <c r="J335" s="326">
        <f t="shared" si="95"/>
        <v>85.452034118128893</v>
      </c>
      <c r="K335" s="364">
        <v>4.12</v>
      </c>
      <c r="L335" s="331">
        <f t="shared" si="96"/>
        <v>50.948</v>
      </c>
      <c r="M335" s="326">
        <f t="shared" si="105"/>
        <v>67.578512056444737</v>
      </c>
      <c r="N335" s="326">
        <f t="shared" si="106"/>
        <v>0</v>
      </c>
      <c r="O335" s="326">
        <f t="shared" si="107"/>
        <v>24.246213870338199</v>
      </c>
      <c r="P335" s="326">
        <f t="shared" si="108"/>
        <v>31.273195648653378</v>
      </c>
      <c r="Q335" s="326">
        <f t="shared" si="109"/>
        <v>29.804407428063289</v>
      </c>
      <c r="R335" s="326">
        <f t="shared" si="97"/>
        <v>67.578512056444737</v>
      </c>
      <c r="S335" s="326">
        <f t="shared" si="98"/>
        <v>17.873522061684156</v>
      </c>
      <c r="T335" s="422">
        <f t="shared" si="99"/>
        <v>100</v>
      </c>
      <c r="U335" s="425">
        <f t="shared" si="100"/>
        <v>1787.3522061684157</v>
      </c>
      <c r="V335" s="326">
        <f t="shared" si="101"/>
        <v>31.273195648653378</v>
      </c>
      <c r="W335" s="326">
        <f t="shared" si="102"/>
        <v>54.178838469475515</v>
      </c>
      <c r="X335" s="422">
        <f t="shared" si="103"/>
        <v>15.014999999999986</v>
      </c>
      <c r="Y335" s="425">
        <f t="shared" si="104"/>
        <v>813.49525961917413</v>
      </c>
    </row>
    <row r="336" spans="1:25" x14ac:dyDescent="0.25">
      <c r="A336" s="211">
        <f>'02-2022'!A342</f>
        <v>44606.791666665864</v>
      </c>
      <c r="B336" s="297">
        <v>455.88499999999999</v>
      </c>
      <c r="C336" s="297">
        <v>40441.761285</v>
      </c>
      <c r="D336" s="365">
        <v>0</v>
      </c>
      <c r="E336" s="366">
        <v>0</v>
      </c>
      <c r="F336" s="251">
        <f t="shared" si="92"/>
        <v>455.88499999999999</v>
      </c>
      <c r="G336" s="251">
        <f t="shared" si="93"/>
        <v>40441.761285</v>
      </c>
      <c r="H336" s="227">
        <f>'02-2022'!P342</f>
        <v>312.5</v>
      </c>
      <c r="I336" s="330">
        <f t="shared" si="94"/>
        <v>143.38499999999999</v>
      </c>
      <c r="J336" s="326">
        <f t="shared" si="95"/>
        <v>88.710445145157223</v>
      </c>
      <c r="K336" s="364">
        <v>4.12</v>
      </c>
      <c r="L336" s="331">
        <f t="shared" si="96"/>
        <v>50.948</v>
      </c>
      <c r="M336" s="326">
        <f t="shared" si="105"/>
        <v>67.578512056444737</v>
      </c>
      <c r="N336" s="326">
        <f t="shared" si="106"/>
        <v>0</v>
      </c>
      <c r="O336" s="326">
        <f t="shared" si="107"/>
        <v>24.246213870338199</v>
      </c>
      <c r="P336" s="326">
        <f t="shared" si="108"/>
        <v>31.273195648653378</v>
      </c>
      <c r="Q336" s="326">
        <f t="shared" si="109"/>
        <v>29.804407428063289</v>
      </c>
      <c r="R336" s="326">
        <f t="shared" si="97"/>
        <v>67.578512056444737</v>
      </c>
      <c r="S336" s="326">
        <f t="shared" si="98"/>
        <v>21.131933088712486</v>
      </c>
      <c r="T336" s="422">
        <f t="shared" si="99"/>
        <v>100</v>
      </c>
      <c r="U336" s="425">
        <f t="shared" si="100"/>
        <v>2113.1933088712485</v>
      </c>
      <c r="V336" s="326">
        <f t="shared" si="101"/>
        <v>31.273195648653378</v>
      </c>
      <c r="W336" s="326">
        <f t="shared" si="102"/>
        <v>57.437249496503846</v>
      </c>
      <c r="X336" s="422">
        <f t="shared" si="103"/>
        <v>43.384999999999991</v>
      </c>
      <c r="Y336" s="425">
        <f t="shared" si="104"/>
        <v>2491.9150694058189</v>
      </c>
    </row>
    <row r="337" spans="1:25" x14ac:dyDescent="0.25">
      <c r="A337" s="211">
        <f>'02-2022'!A343</f>
        <v>44606.833333332528</v>
      </c>
      <c r="B337" s="297">
        <v>495.21999999999997</v>
      </c>
      <c r="C337" s="297">
        <v>37709.6057</v>
      </c>
      <c r="D337" s="365">
        <v>0</v>
      </c>
      <c r="E337" s="366">
        <v>0</v>
      </c>
      <c r="F337" s="251">
        <f t="shared" si="92"/>
        <v>495.21999999999997</v>
      </c>
      <c r="G337" s="251">
        <f t="shared" si="93"/>
        <v>37709.6057</v>
      </c>
      <c r="H337" s="227">
        <f>'02-2022'!P343</f>
        <v>366</v>
      </c>
      <c r="I337" s="330">
        <f t="shared" si="94"/>
        <v>129.21999999999997</v>
      </c>
      <c r="J337" s="326">
        <f t="shared" si="95"/>
        <v>76.14717842575017</v>
      </c>
      <c r="K337" s="364">
        <v>4.12</v>
      </c>
      <c r="L337" s="331">
        <f t="shared" si="96"/>
        <v>50.948</v>
      </c>
      <c r="M337" s="326">
        <f t="shared" si="105"/>
        <v>67.578512056444737</v>
      </c>
      <c r="N337" s="326">
        <f t="shared" si="106"/>
        <v>0</v>
      </c>
      <c r="O337" s="326">
        <f t="shared" si="107"/>
        <v>24.246213870338199</v>
      </c>
      <c r="P337" s="326">
        <f t="shared" si="108"/>
        <v>31.273195648653378</v>
      </c>
      <c r="Q337" s="326">
        <f t="shared" si="109"/>
        <v>29.804407428063289</v>
      </c>
      <c r="R337" s="326">
        <f t="shared" si="97"/>
        <v>67.578512056444737</v>
      </c>
      <c r="S337" s="326">
        <f t="shared" si="98"/>
        <v>8.5686663693054328</v>
      </c>
      <c r="T337" s="422">
        <f t="shared" si="99"/>
        <v>100</v>
      </c>
      <c r="U337" s="425">
        <f t="shared" si="100"/>
        <v>856.86663693054334</v>
      </c>
      <c r="V337" s="326">
        <f t="shared" si="101"/>
        <v>31.273195648653378</v>
      </c>
      <c r="W337" s="326">
        <f t="shared" si="102"/>
        <v>44.873982777096792</v>
      </c>
      <c r="X337" s="422">
        <f t="shared" si="103"/>
        <v>29.21999999999997</v>
      </c>
      <c r="Y337" s="425">
        <f t="shared" si="104"/>
        <v>1311.217776746767</v>
      </c>
    </row>
    <row r="338" spans="1:25" x14ac:dyDescent="0.25">
      <c r="A338" s="211">
        <f>'02-2022'!A344</f>
        <v>44606.874999999192</v>
      </c>
      <c r="B338" s="297">
        <v>501.48899999999998</v>
      </c>
      <c r="C338" s="297">
        <v>36930.398406</v>
      </c>
      <c r="D338" s="365">
        <v>0</v>
      </c>
      <c r="E338" s="366">
        <v>0</v>
      </c>
      <c r="F338" s="251">
        <f t="shared" si="92"/>
        <v>501.48899999999998</v>
      </c>
      <c r="G338" s="251">
        <f t="shared" si="93"/>
        <v>36930.398406</v>
      </c>
      <c r="H338" s="227">
        <f>'02-2022'!P344</f>
        <v>385</v>
      </c>
      <c r="I338" s="330">
        <f t="shared" si="94"/>
        <v>116.48899999999998</v>
      </c>
      <c r="J338" s="326">
        <f t="shared" si="95"/>
        <v>73.641492447491373</v>
      </c>
      <c r="K338" s="364">
        <v>4.12</v>
      </c>
      <c r="L338" s="331">
        <f t="shared" si="96"/>
        <v>50.948</v>
      </c>
      <c r="M338" s="326">
        <f t="shared" si="105"/>
        <v>67.578512056444737</v>
      </c>
      <c r="N338" s="326">
        <f t="shared" si="106"/>
        <v>0</v>
      </c>
      <c r="O338" s="326">
        <f t="shared" si="107"/>
        <v>24.246213870338199</v>
      </c>
      <c r="P338" s="326">
        <f t="shared" si="108"/>
        <v>31.273195648653378</v>
      </c>
      <c r="Q338" s="326">
        <f t="shared" si="109"/>
        <v>29.804407428063289</v>
      </c>
      <c r="R338" s="326">
        <f t="shared" si="97"/>
        <v>67.578512056444737</v>
      </c>
      <c r="S338" s="326">
        <f t="shared" si="98"/>
        <v>6.0629803910466364</v>
      </c>
      <c r="T338" s="422">
        <f t="shared" si="99"/>
        <v>100</v>
      </c>
      <c r="U338" s="425">
        <f t="shared" si="100"/>
        <v>606.29803910466364</v>
      </c>
      <c r="V338" s="326">
        <f t="shared" si="101"/>
        <v>31.273195648653378</v>
      </c>
      <c r="W338" s="326">
        <f t="shared" si="102"/>
        <v>42.368296798837996</v>
      </c>
      <c r="X338" s="422">
        <f t="shared" si="103"/>
        <v>16.488999999999976</v>
      </c>
      <c r="Y338" s="425">
        <f t="shared" si="104"/>
        <v>698.61084591603867</v>
      </c>
    </row>
    <row r="339" spans="1:25" x14ac:dyDescent="0.25">
      <c r="A339" s="211">
        <f>'02-2022'!A345</f>
        <v>44606.916666665857</v>
      </c>
      <c r="B339" s="297">
        <v>506.54899999999998</v>
      </c>
      <c r="C339" s="297">
        <v>33823.363769000003</v>
      </c>
      <c r="D339" s="365">
        <v>0</v>
      </c>
      <c r="E339" s="366">
        <v>0</v>
      </c>
      <c r="F339" s="251">
        <f t="shared" si="92"/>
        <v>506.54899999999998</v>
      </c>
      <c r="G339" s="251">
        <f t="shared" si="93"/>
        <v>33823.363769000003</v>
      </c>
      <c r="H339" s="227">
        <f>'02-2022'!P345</f>
        <v>385</v>
      </c>
      <c r="I339" s="330">
        <f t="shared" si="94"/>
        <v>121.54899999999998</v>
      </c>
      <c r="J339" s="326">
        <f t="shared" si="95"/>
        <v>66.772145970083855</v>
      </c>
      <c r="K339" s="364">
        <v>4.12</v>
      </c>
      <c r="L339" s="331">
        <f t="shared" si="96"/>
        <v>50.948</v>
      </c>
      <c r="M339" s="326">
        <f t="shared" si="105"/>
        <v>67.578512056444737</v>
      </c>
      <c r="N339" s="326">
        <f t="shared" si="106"/>
        <v>0</v>
      </c>
      <c r="O339" s="326">
        <f t="shared" si="107"/>
        <v>24.246213870338199</v>
      </c>
      <c r="P339" s="326">
        <f t="shared" si="108"/>
        <v>31.273195648653378</v>
      </c>
      <c r="Q339" s="326">
        <f t="shared" si="109"/>
        <v>29.804407428063289</v>
      </c>
      <c r="R339" s="326">
        <f t="shared" si="97"/>
        <v>67.578512056444737</v>
      </c>
      <c r="S339" s="326">
        <f t="shared" si="98"/>
        <v>0</v>
      </c>
      <c r="T339" s="422">
        <f t="shared" si="99"/>
        <v>100</v>
      </c>
      <c r="U339" s="425">
        <f t="shared" si="100"/>
        <v>0</v>
      </c>
      <c r="V339" s="326">
        <f t="shared" si="101"/>
        <v>31.273195648653378</v>
      </c>
      <c r="W339" s="326">
        <f t="shared" si="102"/>
        <v>35.498950321430478</v>
      </c>
      <c r="X339" s="422">
        <f t="shared" si="103"/>
        <v>21.548999999999978</v>
      </c>
      <c r="Y339" s="425">
        <f t="shared" si="104"/>
        <v>764.96688047650457</v>
      </c>
    </row>
    <row r="340" spans="1:25" x14ac:dyDescent="0.25">
      <c r="A340" s="211">
        <f>'02-2022'!A346</f>
        <v>44606.958333332521</v>
      </c>
      <c r="B340" s="297">
        <v>501.12800000000004</v>
      </c>
      <c r="C340" s="297">
        <v>33079.137912000006</v>
      </c>
      <c r="D340" s="365">
        <v>0</v>
      </c>
      <c r="E340" s="366">
        <v>0</v>
      </c>
      <c r="F340" s="251">
        <f t="shared" si="92"/>
        <v>501.12800000000004</v>
      </c>
      <c r="G340" s="251">
        <f t="shared" si="93"/>
        <v>33079.137912000006</v>
      </c>
      <c r="H340" s="227">
        <f>'02-2022'!P346</f>
        <v>385</v>
      </c>
      <c r="I340" s="330">
        <f t="shared" si="94"/>
        <v>116.12800000000004</v>
      </c>
      <c r="J340" s="326">
        <f t="shared" si="95"/>
        <v>66.009358710748558</v>
      </c>
      <c r="K340" s="364">
        <v>4.12</v>
      </c>
      <c r="L340" s="331">
        <f t="shared" si="96"/>
        <v>50.948</v>
      </c>
      <c r="M340" s="326">
        <f t="shared" si="105"/>
        <v>67.578512056444737</v>
      </c>
      <c r="N340" s="326">
        <f t="shared" si="106"/>
        <v>0</v>
      </c>
      <c r="O340" s="326">
        <f t="shared" si="107"/>
        <v>24.246213870338199</v>
      </c>
      <c r="P340" s="326">
        <f t="shared" si="108"/>
        <v>31.273195648653378</v>
      </c>
      <c r="Q340" s="326">
        <f t="shared" si="109"/>
        <v>29.804407428063289</v>
      </c>
      <c r="R340" s="326">
        <f t="shared" si="97"/>
        <v>67.578512056444737</v>
      </c>
      <c r="S340" s="326">
        <f t="shared" si="98"/>
        <v>0</v>
      </c>
      <c r="T340" s="422">
        <f t="shared" si="99"/>
        <v>100</v>
      </c>
      <c r="U340" s="425">
        <f t="shared" si="100"/>
        <v>0</v>
      </c>
      <c r="V340" s="326">
        <f t="shared" si="101"/>
        <v>31.273195648653378</v>
      </c>
      <c r="W340" s="326">
        <f t="shared" si="102"/>
        <v>34.73616306209518</v>
      </c>
      <c r="X340" s="422">
        <f t="shared" si="103"/>
        <v>16.128000000000043</v>
      </c>
      <c r="Y340" s="425">
        <f t="shared" si="104"/>
        <v>560.22483786547252</v>
      </c>
    </row>
    <row r="341" spans="1:25" x14ac:dyDescent="0.25">
      <c r="A341" s="211">
        <f>'02-2022'!A347</f>
        <v>44606.999999999185</v>
      </c>
      <c r="B341" s="297">
        <v>495.74899999999997</v>
      </c>
      <c r="C341" s="297">
        <v>30496.613287</v>
      </c>
      <c r="D341" s="365">
        <v>0</v>
      </c>
      <c r="E341" s="366">
        <v>0</v>
      </c>
      <c r="F341" s="251">
        <f t="shared" si="92"/>
        <v>495.74899999999997</v>
      </c>
      <c r="G341" s="251">
        <f t="shared" si="93"/>
        <v>30496.613287</v>
      </c>
      <c r="H341" s="227">
        <f>'02-2022'!P347</f>
        <v>385</v>
      </c>
      <c r="I341" s="330">
        <f t="shared" si="94"/>
        <v>110.74899999999997</v>
      </c>
      <c r="J341" s="326">
        <f t="shared" si="95"/>
        <v>61.516237626298796</v>
      </c>
      <c r="K341" s="364">
        <v>4.12</v>
      </c>
      <c r="L341" s="331">
        <f t="shared" si="96"/>
        <v>50.948</v>
      </c>
      <c r="M341" s="326">
        <f t="shared" si="105"/>
        <v>67.578512056444737</v>
      </c>
      <c r="N341" s="326">
        <f t="shared" si="106"/>
        <v>0</v>
      </c>
      <c r="O341" s="326">
        <f t="shared" si="107"/>
        <v>24.246213870338199</v>
      </c>
      <c r="P341" s="326">
        <f t="shared" si="108"/>
        <v>31.273195648653378</v>
      </c>
      <c r="Q341" s="326">
        <f t="shared" si="109"/>
        <v>29.804407428063289</v>
      </c>
      <c r="R341" s="326">
        <f t="shared" si="97"/>
        <v>67.578512056444737</v>
      </c>
      <c r="S341" s="326">
        <f t="shared" si="98"/>
        <v>0</v>
      </c>
      <c r="T341" s="422">
        <f t="shared" si="99"/>
        <v>100</v>
      </c>
      <c r="U341" s="425">
        <f t="shared" si="100"/>
        <v>0</v>
      </c>
      <c r="V341" s="326">
        <f t="shared" si="101"/>
        <v>31.273195648653378</v>
      </c>
      <c r="W341" s="326">
        <f t="shared" si="102"/>
        <v>30.243041977645419</v>
      </c>
      <c r="X341" s="422">
        <f t="shared" si="103"/>
        <v>10.748999999999967</v>
      </c>
      <c r="Y341" s="425">
        <f t="shared" si="104"/>
        <v>325.08245821770959</v>
      </c>
    </row>
    <row r="342" spans="1:25" x14ac:dyDescent="0.25">
      <c r="A342" s="211">
        <f>'02-2022'!A348</f>
        <v>44607.041666665849</v>
      </c>
      <c r="B342" s="297">
        <v>496.82000000000005</v>
      </c>
      <c r="C342" s="297">
        <v>28629.385614999999</v>
      </c>
      <c r="D342" s="365">
        <v>0</v>
      </c>
      <c r="E342" s="366">
        <v>0</v>
      </c>
      <c r="F342" s="251">
        <f t="shared" si="92"/>
        <v>496.82000000000005</v>
      </c>
      <c r="G342" s="251">
        <f t="shared" si="93"/>
        <v>28629.385614999999</v>
      </c>
      <c r="H342" s="227">
        <f>'02-2022'!P348</f>
        <v>385</v>
      </c>
      <c r="I342" s="330">
        <f t="shared" si="94"/>
        <v>111.82000000000005</v>
      </c>
      <c r="J342" s="326">
        <f t="shared" si="95"/>
        <v>57.625267934060616</v>
      </c>
      <c r="K342" s="364">
        <v>4.26</v>
      </c>
      <c r="L342" s="331">
        <f t="shared" si="96"/>
        <v>52.404000000000003</v>
      </c>
      <c r="M342" s="326">
        <f t="shared" si="105"/>
        <v>67.578512056444737</v>
      </c>
      <c r="N342" s="326">
        <f t="shared" si="106"/>
        <v>0</v>
      </c>
      <c r="O342" s="326">
        <f t="shared" si="107"/>
        <v>24.246213870338199</v>
      </c>
      <c r="P342" s="326">
        <f t="shared" si="108"/>
        <v>31.273195648653378</v>
      </c>
      <c r="Q342" s="326">
        <f t="shared" si="109"/>
        <v>29.804407428063289</v>
      </c>
      <c r="R342" s="326">
        <f t="shared" si="97"/>
        <v>67.578512056444737</v>
      </c>
      <c r="S342" s="326">
        <f t="shared" si="98"/>
        <v>0</v>
      </c>
      <c r="T342" s="422">
        <f t="shared" si="99"/>
        <v>100</v>
      </c>
      <c r="U342" s="425">
        <f t="shared" si="100"/>
        <v>0</v>
      </c>
      <c r="V342" s="326">
        <f t="shared" si="101"/>
        <v>31.273195648653378</v>
      </c>
      <c r="W342" s="326">
        <f t="shared" si="102"/>
        <v>26.352072285407239</v>
      </c>
      <c r="X342" s="422">
        <f t="shared" si="103"/>
        <v>11.82000000000005</v>
      </c>
      <c r="Y342" s="425">
        <f t="shared" si="104"/>
        <v>311.48149441351489</v>
      </c>
    </row>
    <row r="343" spans="1:25" x14ac:dyDescent="0.25">
      <c r="A343" s="211">
        <f>'02-2022'!A349</f>
        <v>44607.083333332514</v>
      </c>
      <c r="B343" s="297">
        <v>503.66700000000003</v>
      </c>
      <c r="C343" s="297">
        <v>28903.827401999999</v>
      </c>
      <c r="D343" s="365">
        <v>0</v>
      </c>
      <c r="E343" s="366">
        <v>0</v>
      </c>
      <c r="F343" s="251">
        <f t="shared" si="92"/>
        <v>503.66700000000003</v>
      </c>
      <c r="G343" s="251">
        <f t="shared" si="93"/>
        <v>28903.827401999999</v>
      </c>
      <c r="H343" s="227">
        <f>'02-2022'!P349</f>
        <v>385</v>
      </c>
      <c r="I343" s="330">
        <f t="shared" si="94"/>
        <v>118.66700000000003</v>
      </c>
      <c r="J343" s="326">
        <f t="shared" si="95"/>
        <v>57.386780158318885</v>
      </c>
      <c r="K343" s="364">
        <v>4.26</v>
      </c>
      <c r="L343" s="331">
        <f t="shared" si="96"/>
        <v>52.404000000000003</v>
      </c>
      <c r="M343" s="326">
        <f t="shared" si="105"/>
        <v>67.578512056444737</v>
      </c>
      <c r="N343" s="326">
        <f t="shared" si="106"/>
        <v>0</v>
      </c>
      <c r="O343" s="326">
        <f t="shared" si="107"/>
        <v>24.246213870338199</v>
      </c>
      <c r="P343" s="326">
        <f t="shared" si="108"/>
        <v>31.273195648653378</v>
      </c>
      <c r="Q343" s="326">
        <f t="shared" si="109"/>
        <v>29.804407428063289</v>
      </c>
      <c r="R343" s="326">
        <f t="shared" si="97"/>
        <v>67.578512056444737</v>
      </c>
      <c r="S343" s="326">
        <f t="shared" si="98"/>
        <v>0</v>
      </c>
      <c r="T343" s="422">
        <f t="shared" si="99"/>
        <v>100</v>
      </c>
      <c r="U343" s="425">
        <f t="shared" si="100"/>
        <v>0</v>
      </c>
      <c r="V343" s="326">
        <f t="shared" si="101"/>
        <v>31.273195648653378</v>
      </c>
      <c r="W343" s="326">
        <f t="shared" si="102"/>
        <v>26.113584509665507</v>
      </c>
      <c r="X343" s="422">
        <f t="shared" si="103"/>
        <v>18.66700000000003</v>
      </c>
      <c r="Y343" s="425">
        <f t="shared" si="104"/>
        <v>487.46228204192681</v>
      </c>
    </row>
    <row r="344" spans="1:25" x14ac:dyDescent="0.25">
      <c r="A344" s="211">
        <f>'02-2022'!A350</f>
        <v>44607.124999999178</v>
      </c>
      <c r="B344" s="297">
        <v>512.44499999999994</v>
      </c>
      <c r="C344" s="297">
        <v>33736.347630000004</v>
      </c>
      <c r="D344" s="365">
        <v>0</v>
      </c>
      <c r="E344" s="366">
        <v>0</v>
      </c>
      <c r="F344" s="251">
        <f t="shared" si="92"/>
        <v>512.44499999999994</v>
      </c>
      <c r="G344" s="251">
        <f t="shared" si="93"/>
        <v>33736.347630000004</v>
      </c>
      <c r="H344" s="227">
        <f>'02-2022'!P350</f>
        <v>385</v>
      </c>
      <c r="I344" s="330">
        <f t="shared" si="94"/>
        <v>127.44499999999994</v>
      </c>
      <c r="J344" s="326">
        <f t="shared" si="95"/>
        <v>65.834084887158639</v>
      </c>
      <c r="K344" s="364">
        <v>4.26</v>
      </c>
      <c r="L344" s="331">
        <f t="shared" si="96"/>
        <v>52.404000000000003</v>
      </c>
      <c r="M344" s="326">
        <f t="shared" si="105"/>
        <v>67.578512056444737</v>
      </c>
      <c r="N344" s="326">
        <f t="shared" si="106"/>
        <v>0</v>
      </c>
      <c r="O344" s="326">
        <f t="shared" si="107"/>
        <v>24.246213870338199</v>
      </c>
      <c r="P344" s="326">
        <f t="shared" si="108"/>
        <v>31.273195648653378</v>
      </c>
      <c r="Q344" s="326">
        <f t="shared" si="109"/>
        <v>29.804407428063289</v>
      </c>
      <c r="R344" s="326">
        <f t="shared" si="97"/>
        <v>67.578512056444737</v>
      </c>
      <c r="S344" s="326">
        <f t="shared" si="98"/>
        <v>0</v>
      </c>
      <c r="T344" s="422">
        <f t="shared" si="99"/>
        <v>100</v>
      </c>
      <c r="U344" s="425">
        <f t="shared" si="100"/>
        <v>0</v>
      </c>
      <c r="V344" s="326">
        <f t="shared" si="101"/>
        <v>31.273195648653378</v>
      </c>
      <c r="W344" s="326">
        <f t="shared" si="102"/>
        <v>34.560889238505261</v>
      </c>
      <c r="X344" s="422">
        <f t="shared" si="103"/>
        <v>27.444999999999936</v>
      </c>
      <c r="Y344" s="425">
        <f t="shared" si="104"/>
        <v>948.52360515077464</v>
      </c>
    </row>
    <row r="345" spans="1:25" x14ac:dyDescent="0.25">
      <c r="A345" s="211">
        <f>'02-2022'!A351</f>
        <v>44607.166666665842</v>
      </c>
      <c r="B345" s="297">
        <v>533.43899999999996</v>
      </c>
      <c r="C345" s="297">
        <v>36165.955181999998</v>
      </c>
      <c r="D345" s="365">
        <v>0</v>
      </c>
      <c r="E345" s="366">
        <v>0</v>
      </c>
      <c r="F345" s="251">
        <f t="shared" si="92"/>
        <v>533.43899999999996</v>
      </c>
      <c r="G345" s="251">
        <f t="shared" si="93"/>
        <v>36165.955181999998</v>
      </c>
      <c r="H345" s="227">
        <f>'02-2022'!P351</f>
        <v>385</v>
      </c>
      <c r="I345" s="330">
        <f t="shared" si="94"/>
        <v>148.43899999999996</v>
      </c>
      <c r="J345" s="326">
        <f t="shared" si="95"/>
        <v>67.797733540292327</v>
      </c>
      <c r="K345" s="364">
        <v>4.26</v>
      </c>
      <c r="L345" s="331">
        <f t="shared" si="96"/>
        <v>52.404000000000003</v>
      </c>
      <c r="M345" s="326">
        <f t="shared" si="105"/>
        <v>67.578512056444737</v>
      </c>
      <c r="N345" s="326">
        <f t="shared" si="106"/>
        <v>0</v>
      </c>
      <c r="O345" s="326">
        <f t="shared" si="107"/>
        <v>24.246213870338199</v>
      </c>
      <c r="P345" s="326">
        <f t="shared" si="108"/>
        <v>31.273195648653378</v>
      </c>
      <c r="Q345" s="326">
        <f t="shared" si="109"/>
        <v>29.804407428063289</v>
      </c>
      <c r="R345" s="326">
        <f t="shared" si="97"/>
        <v>67.578512056444737</v>
      </c>
      <c r="S345" s="326">
        <f t="shared" si="98"/>
        <v>0.21922148384759055</v>
      </c>
      <c r="T345" s="422">
        <f t="shared" si="99"/>
        <v>100</v>
      </c>
      <c r="U345" s="425">
        <f t="shared" si="100"/>
        <v>21.922148384759055</v>
      </c>
      <c r="V345" s="326">
        <f t="shared" si="101"/>
        <v>31.273195648653378</v>
      </c>
      <c r="W345" s="326">
        <f t="shared" si="102"/>
        <v>36.52453789163895</v>
      </c>
      <c r="X345" s="422">
        <f t="shared" si="103"/>
        <v>48.438999999999965</v>
      </c>
      <c r="Y345" s="425">
        <f t="shared" si="104"/>
        <v>1769.2120909330979</v>
      </c>
    </row>
    <row r="346" spans="1:25" x14ac:dyDescent="0.25">
      <c r="A346" s="211">
        <f>'02-2022'!A352</f>
        <v>44607.208333332506</v>
      </c>
      <c r="B346" s="297">
        <v>552.29200000000003</v>
      </c>
      <c r="C346" s="297">
        <v>37155.951226999998</v>
      </c>
      <c r="D346" s="365">
        <v>0</v>
      </c>
      <c r="E346" s="366">
        <v>0</v>
      </c>
      <c r="F346" s="251">
        <f t="shared" si="92"/>
        <v>552.29200000000003</v>
      </c>
      <c r="G346" s="251">
        <f t="shared" si="93"/>
        <v>37155.951226999998</v>
      </c>
      <c r="H346" s="227">
        <f>'02-2022'!P352</f>
        <v>385</v>
      </c>
      <c r="I346" s="330">
        <f t="shared" si="94"/>
        <v>167.29200000000003</v>
      </c>
      <c r="J346" s="326">
        <f t="shared" si="95"/>
        <v>67.275917860479595</v>
      </c>
      <c r="K346" s="364">
        <v>4.26</v>
      </c>
      <c r="L346" s="331">
        <f t="shared" si="96"/>
        <v>52.404000000000003</v>
      </c>
      <c r="M346" s="326">
        <f t="shared" si="105"/>
        <v>67.578512056444737</v>
      </c>
      <c r="N346" s="326">
        <f t="shared" si="106"/>
        <v>0</v>
      </c>
      <c r="O346" s="326">
        <f t="shared" si="107"/>
        <v>24.246213870338199</v>
      </c>
      <c r="P346" s="326">
        <f t="shared" si="108"/>
        <v>31.273195648653378</v>
      </c>
      <c r="Q346" s="326">
        <f t="shared" si="109"/>
        <v>29.804407428063289</v>
      </c>
      <c r="R346" s="326">
        <f t="shared" si="97"/>
        <v>67.578512056444737</v>
      </c>
      <c r="S346" s="326">
        <f t="shared" si="98"/>
        <v>0</v>
      </c>
      <c r="T346" s="422">
        <f t="shared" si="99"/>
        <v>100</v>
      </c>
      <c r="U346" s="425">
        <f t="shared" si="100"/>
        <v>0</v>
      </c>
      <c r="V346" s="326">
        <f t="shared" si="101"/>
        <v>31.273195648653378</v>
      </c>
      <c r="W346" s="326">
        <f t="shared" si="102"/>
        <v>36.002722211826217</v>
      </c>
      <c r="X346" s="422">
        <f t="shared" si="103"/>
        <v>67.29200000000003</v>
      </c>
      <c r="Y346" s="425">
        <f t="shared" si="104"/>
        <v>2422.6951830782109</v>
      </c>
    </row>
    <row r="347" spans="1:25" x14ac:dyDescent="0.25">
      <c r="A347" s="211">
        <f>'02-2022'!A353</f>
        <v>44607.249999999171</v>
      </c>
      <c r="B347" s="297">
        <v>592.298</v>
      </c>
      <c r="C347" s="297">
        <v>41109.058175999999</v>
      </c>
      <c r="D347" s="365">
        <v>0</v>
      </c>
      <c r="E347" s="366">
        <v>0</v>
      </c>
      <c r="F347" s="251">
        <f t="shared" si="92"/>
        <v>592.298</v>
      </c>
      <c r="G347" s="251">
        <f t="shared" si="93"/>
        <v>41109.058175999999</v>
      </c>
      <c r="H347" s="227">
        <f>'02-2022'!P353</f>
        <v>385</v>
      </c>
      <c r="I347" s="330">
        <f t="shared" si="94"/>
        <v>207.298</v>
      </c>
      <c r="J347" s="326">
        <f t="shared" si="95"/>
        <v>69.406039149212049</v>
      </c>
      <c r="K347" s="364">
        <v>4.26</v>
      </c>
      <c r="L347" s="331">
        <f t="shared" si="96"/>
        <v>52.404000000000003</v>
      </c>
      <c r="M347" s="326">
        <f t="shared" si="105"/>
        <v>67.578512056444737</v>
      </c>
      <c r="N347" s="326">
        <f t="shared" si="106"/>
        <v>0</v>
      </c>
      <c r="O347" s="326">
        <f t="shared" si="107"/>
        <v>24.246213870338199</v>
      </c>
      <c r="P347" s="326">
        <f t="shared" si="108"/>
        <v>31.273195648653378</v>
      </c>
      <c r="Q347" s="326">
        <f t="shared" si="109"/>
        <v>29.804407428063289</v>
      </c>
      <c r="R347" s="326">
        <f t="shared" si="97"/>
        <v>67.578512056444737</v>
      </c>
      <c r="S347" s="326">
        <f t="shared" si="98"/>
        <v>1.827527092767312</v>
      </c>
      <c r="T347" s="422">
        <f t="shared" si="99"/>
        <v>100</v>
      </c>
      <c r="U347" s="425">
        <f t="shared" si="100"/>
        <v>182.7527092767312</v>
      </c>
      <c r="V347" s="326">
        <f t="shared" si="101"/>
        <v>31.273195648653378</v>
      </c>
      <c r="W347" s="326">
        <f t="shared" si="102"/>
        <v>38.132843500558671</v>
      </c>
      <c r="X347" s="422">
        <f t="shared" si="103"/>
        <v>107.298</v>
      </c>
      <c r="Y347" s="425">
        <f t="shared" si="104"/>
        <v>4091.5778419229446</v>
      </c>
    </row>
    <row r="348" spans="1:25" x14ac:dyDescent="0.25">
      <c r="A348" s="211">
        <f>'02-2022'!A354</f>
        <v>44607.291666665835</v>
      </c>
      <c r="B348" s="297">
        <v>647.49300000000005</v>
      </c>
      <c r="C348" s="297">
        <v>73412.429233000003</v>
      </c>
      <c r="D348" s="365">
        <v>0</v>
      </c>
      <c r="E348" s="366">
        <v>0</v>
      </c>
      <c r="F348" s="251">
        <f t="shared" si="92"/>
        <v>647.49300000000005</v>
      </c>
      <c r="G348" s="251">
        <f t="shared" si="93"/>
        <v>73412.429233000003</v>
      </c>
      <c r="H348" s="227">
        <f>'02-2022'!P354</f>
        <v>385</v>
      </c>
      <c r="I348" s="330">
        <f t="shared" si="94"/>
        <v>262.49300000000005</v>
      </c>
      <c r="J348" s="326">
        <f t="shared" si="95"/>
        <v>113.3794948099825</v>
      </c>
      <c r="K348" s="364">
        <v>4.26</v>
      </c>
      <c r="L348" s="331">
        <f t="shared" si="96"/>
        <v>52.404000000000003</v>
      </c>
      <c r="M348" s="326">
        <f t="shared" si="105"/>
        <v>67.578512056444737</v>
      </c>
      <c r="N348" s="326">
        <f t="shared" si="106"/>
        <v>0</v>
      </c>
      <c r="O348" s="326">
        <f t="shared" si="107"/>
        <v>24.246213870338199</v>
      </c>
      <c r="P348" s="326">
        <f t="shared" si="108"/>
        <v>31.273195648653378</v>
      </c>
      <c r="Q348" s="326">
        <f t="shared" si="109"/>
        <v>29.804407428063289</v>
      </c>
      <c r="R348" s="326">
        <f t="shared" si="97"/>
        <v>67.578512056444737</v>
      </c>
      <c r="S348" s="326">
        <f t="shared" si="98"/>
        <v>45.800982753537767</v>
      </c>
      <c r="T348" s="422">
        <f t="shared" si="99"/>
        <v>100</v>
      </c>
      <c r="U348" s="425">
        <f t="shared" si="100"/>
        <v>4580.0982753537764</v>
      </c>
      <c r="V348" s="326">
        <f t="shared" si="101"/>
        <v>31.273195648653378</v>
      </c>
      <c r="W348" s="326">
        <f t="shared" si="102"/>
        <v>82.106299161329133</v>
      </c>
      <c r="X348" s="422">
        <f t="shared" si="103"/>
        <v>162.49300000000005</v>
      </c>
      <c r="Y348" s="425">
        <f t="shared" si="104"/>
        <v>13341.69886962186</v>
      </c>
    </row>
    <row r="349" spans="1:25" x14ac:dyDescent="0.25">
      <c r="A349" s="211">
        <f>'02-2022'!A355</f>
        <v>44607.333333332499</v>
      </c>
      <c r="B349" s="297">
        <v>673.72500000000002</v>
      </c>
      <c r="C349" s="297">
        <v>77870.6109</v>
      </c>
      <c r="D349" s="365">
        <v>0</v>
      </c>
      <c r="E349" s="366">
        <v>0</v>
      </c>
      <c r="F349" s="251">
        <f t="shared" si="92"/>
        <v>673.72500000000002</v>
      </c>
      <c r="G349" s="251">
        <f t="shared" si="93"/>
        <v>77870.6109</v>
      </c>
      <c r="H349" s="227">
        <f>'02-2022'!P355</f>
        <v>385</v>
      </c>
      <c r="I349" s="330">
        <f t="shared" si="94"/>
        <v>288.72500000000002</v>
      </c>
      <c r="J349" s="326">
        <f t="shared" si="95"/>
        <v>115.58218991428252</v>
      </c>
      <c r="K349" s="364">
        <v>4.26</v>
      </c>
      <c r="L349" s="331">
        <f t="shared" si="96"/>
        <v>52.404000000000003</v>
      </c>
      <c r="M349" s="326">
        <f t="shared" si="105"/>
        <v>67.578512056444737</v>
      </c>
      <c r="N349" s="326">
        <f t="shared" si="106"/>
        <v>0</v>
      </c>
      <c r="O349" s="326">
        <f t="shared" si="107"/>
        <v>24.246213870338199</v>
      </c>
      <c r="P349" s="326">
        <f t="shared" si="108"/>
        <v>31.273195648653378</v>
      </c>
      <c r="Q349" s="326">
        <f t="shared" si="109"/>
        <v>29.804407428063289</v>
      </c>
      <c r="R349" s="326">
        <f t="shared" si="97"/>
        <v>67.578512056444737</v>
      </c>
      <c r="S349" s="326">
        <f t="shared" si="98"/>
        <v>48.003677857837786</v>
      </c>
      <c r="T349" s="422">
        <f t="shared" si="99"/>
        <v>100</v>
      </c>
      <c r="U349" s="425">
        <f t="shared" si="100"/>
        <v>4800.3677857837783</v>
      </c>
      <c r="V349" s="326">
        <f t="shared" si="101"/>
        <v>31.273195648653378</v>
      </c>
      <c r="W349" s="326">
        <f t="shared" si="102"/>
        <v>84.308994265629138</v>
      </c>
      <c r="X349" s="422">
        <f t="shared" si="103"/>
        <v>188.72500000000002</v>
      </c>
      <c r="Y349" s="425">
        <f t="shared" si="104"/>
        <v>15911.214942780862</v>
      </c>
    </row>
    <row r="350" spans="1:25" x14ac:dyDescent="0.25">
      <c r="A350" s="211">
        <f>'02-2022'!A356</f>
        <v>44607.374999999163</v>
      </c>
      <c r="B350" s="297">
        <v>640.65700000000004</v>
      </c>
      <c r="C350" s="297">
        <v>43387.054956</v>
      </c>
      <c r="D350" s="365">
        <v>0</v>
      </c>
      <c r="E350" s="366">
        <v>0</v>
      </c>
      <c r="F350" s="251">
        <f t="shared" si="92"/>
        <v>640.65700000000004</v>
      </c>
      <c r="G350" s="251">
        <f t="shared" si="93"/>
        <v>43387.054956</v>
      </c>
      <c r="H350" s="227">
        <f>'02-2022'!P356</f>
        <v>385</v>
      </c>
      <c r="I350" s="330">
        <f t="shared" si="94"/>
        <v>255.65700000000004</v>
      </c>
      <c r="J350" s="326">
        <f t="shared" si="95"/>
        <v>67.722751731425703</v>
      </c>
      <c r="K350" s="364">
        <v>4.26</v>
      </c>
      <c r="L350" s="331">
        <f t="shared" si="96"/>
        <v>52.404000000000003</v>
      </c>
      <c r="M350" s="326">
        <f t="shared" si="105"/>
        <v>67.578512056444737</v>
      </c>
      <c r="N350" s="326">
        <f t="shared" si="106"/>
        <v>0</v>
      </c>
      <c r="O350" s="326">
        <f t="shared" si="107"/>
        <v>24.246213870338199</v>
      </c>
      <c r="P350" s="326">
        <f t="shared" si="108"/>
        <v>31.273195648653378</v>
      </c>
      <c r="Q350" s="326">
        <f t="shared" si="109"/>
        <v>29.804407428063289</v>
      </c>
      <c r="R350" s="326">
        <f t="shared" si="97"/>
        <v>67.578512056444737</v>
      </c>
      <c r="S350" s="326">
        <f t="shared" si="98"/>
        <v>0.14423967498096602</v>
      </c>
      <c r="T350" s="422">
        <f t="shared" si="99"/>
        <v>100</v>
      </c>
      <c r="U350" s="425">
        <f t="shared" si="100"/>
        <v>14.423967498096602</v>
      </c>
      <c r="V350" s="326">
        <f t="shared" si="101"/>
        <v>31.273195648653378</v>
      </c>
      <c r="W350" s="326">
        <f t="shared" si="102"/>
        <v>36.449556082772325</v>
      </c>
      <c r="X350" s="422">
        <f t="shared" si="103"/>
        <v>155.65700000000004</v>
      </c>
      <c r="Y350" s="425">
        <f t="shared" si="104"/>
        <v>5673.6285511760934</v>
      </c>
    </row>
    <row r="351" spans="1:25" x14ac:dyDescent="0.25">
      <c r="A351" s="211">
        <f>'02-2022'!A357</f>
        <v>44607.416666665828</v>
      </c>
      <c r="B351" s="297">
        <v>552.21199999999999</v>
      </c>
      <c r="C351" s="297">
        <v>27303.924619999998</v>
      </c>
      <c r="D351" s="365">
        <v>0</v>
      </c>
      <c r="E351" s="366">
        <v>0</v>
      </c>
      <c r="F351" s="251">
        <f t="shared" si="92"/>
        <v>552.21199999999999</v>
      </c>
      <c r="G351" s="251">
        <f t="shared" si="93"/>
        <v>27303.924619999998</v>
      </c>
      <c r="H351" s="227">
        <f>'02-2022'!P357</f>
        <v>385</v>
      </c>
      <c r="I351" s="330">
        <f t="shared" si="94"/>
        <v>167.21199999999999</v>
      </c>
      <c r="J351" s="326">
        <f t="shared" si="95"/>
        <v>49.444641949106497</v>
      </c>
      <c r="K351" s="364">
        <v>4.26</v>
      </c>
      <c r="L351" s="331">
        <f t="shared" si="96"/>
        <v>52.404000000000003</v>
      </c>
      <c r="M351" s="326">
        <f t="shared" si="105"/>
        <v>67.578512056444737</v>
      </c>
      <c r="N351" s="326">
        <f t="shared" si="106"/>
        <v>0</v>
      </c>
      <c r="O351" s="326">
        <f t="shared" si="107"/>
        <v>24.246213870338199</v>
      </c>
      <c r="P351" s="326">
        <f t="shared" si="108"/>
        <v>31.273195648653378</v>
      </c>
      <c r="Q351" s="326">
        <f t="shared" si="109"/>
        <v>29.804407428063289</v>
      </c>
      <c r="R351" s="326">
        <f t="shared" si="97"/>
        <v>67.578512056444737</v>
      </c>
      <c r="S351" s="326">
        <f t="shared" si="98"/>
        <v>0</v>
      </c>
      <c r="T351" s="422">
        <f t="shared" si="99"/>
        <v>100</v>
      </c>
      <c r="U351" s="425">
        <f t="shared" si="100"/>
        <v>0</v>
      </c>
      <c r="V351" s="326">
        <f t="shared" si="101"/>
        <v>31.273195648653378</v>
      </c>
      <c r="W351" s="326">
        <f t="shared" si="102"/>
        <v>18.17144630045312</v>
      </c>
      <c r="X351" s="422">
        <f t="shared" si="103"/>
        <v>67.211999999999989</v>
      </c>
      <c r="Y351" s="425">
        <f t="shared" si="104"/>
        <v>1221.3392487460549</v>
      </c>
    </row>
    <row r="352" spans="1:25" x14ac:dyDescent="0.25">
      <c r="A352" s="211">
        <f>'02-2022'!A358</f>
        <v>44607.458333332492</v>
      </c>
      <c r="B352" s="297">
        <v>435.33599999999996</v>
      </c>
      <c r="C352" s="297">
        <v>19276.922251999997</v>
      </c>
      <c r="D352" s="365">
        <v>0</v>
      </c>
      <c r="E352" s="366">
        <v>0</v>
      </c>
      <c r="F352" s="251">
        <f t="shared" si="92"/>
        <v>435.33599999999996</v>
      </c>
      <c r="G352" s="251">
        <f t="shared" si="93"/>
        <v>19276.922251999997</v>
      </c>
      <c r="H352" s="227">
        <f>'02-2022'!P358</f>
        <v>385</v>
      </c>
      <c r="I352" s="330">
        <f t="shared" si="94"/>
        <v>50.335999999999956</v>
      </c>
      <c r="J352" s="326">
        <f t="shared" si="95"/>
        <v>44.280560881709754</v>
      </c>
      <c r="K352" s="364">
        <v>4.26</v>
      </c>
      <c r="L352" s="331">
        <f t="shared" si="96"/>
        <v>52.404000000000003</v>
      </c>
      <c r="M352" s="326">
        <f t="shared" si="105"/>
        <v>67.578512056444737</v>
      </c>
      <c r="N352" s="326">
        <f t="shared" si="106"/>
        <v>0</v>
      </c>
      <c r="O352" s="326">
        <f t="shared" si="107"/>
        <v>24.246213870338199</v>
      </c>
      <c r="P352" s="326">
        <f t="shared" si="108"/>
        <v>31.273195648653378</v>
      </c>
      <c r="Q352" s="326">
        <f t="shared" si="109"/>
        <v>29.804407428063289</v>
      </c>
      <c r="R352" s="326">
        <f t="shared" si="97"/>
        <v>67.578512056444737</v>
      </c>
      <c r="S352" s="326">
        <f t="shared" si="98"/>
        <v>0</v>
      </c>
      <c r="T352" s="422">
        <f t="shared" si="99"/>
        <v>50.335999999999956</v>
      </c>
      <c r="U352" s="425">
        <f t="shared" si="100"/>
        <v>0</v>
      </c>
      <c r="V352" s="326">
        <f t="shared" si="101"/>
        <v>31.273195648653378</v>
      </c>
      <c r="W352" s="326">
        <f t="shared" si="102"/>
        <v>13.007365233056376</v>
      </c>
      <c r="X352" s="422">
        <f t="shared" si="103"/>
        <v>0</v>
      </c>
      <c r="Y352" s="425">
        <f t="shared" si="104"/>
        <v>0</v>
      </c>
    </row>
    <row r="353" spans="1:25" x14ac:dyDescent="0.25">
      <c r="A353" s="211">
        <f>'02-2022'!A359</f>
        <v>44607.499999999156</v>
      </c>
      <c r="B353" s="297">
        <v>319.42499999999995</v>
      </c>
      <c r="C353" s="297">
        <v>13398.99755</v>
      </c>
      <c r="D353" s="365">
        <v>0</v>
      </c>
      <c r="E353" s="366">
        <v>0</v>
      </c>
      <c r="F353" s="251">
        <f t="shared" si="92"/>
        <v>319.42499999999995</v>
      </c>
      <c r="G353" s="251">
        <f t="shared" si="93"/>
        <v>13398.99755</v>
      </c>
      <c r="H353" s="227">
        <f>'02-2022'!P359</f>
        <v>319.42499999999995</v>
      </c>
      <c r="I353" s="330">
        <f t="shared" si="94"/>
        <v>0</v>
      </c>
      <c r="J353" s="326">
        <f t="shared" si="95"/>
        <v>41.94724129294827</v>
      </c>
      <c r="K353" s="364">
        <v>4.26</v>
      </c>
      <c r="L353" s="331">
        <f t="shared" si="96"/>
        <v>52.404000000000003</v>
      </c>
      <c r="M353" s="326">
        <f t="shared" si="105"/>
        <v>67.578512056444737</v>
      </c>
      <c r="N353" s="326">
        <f t="shared" si="106"/>
        <v>0</v>
      </c>
      <c r="O353" s="326">
        <f t="shared" si="107"/>
        <v>24.246213870338199</v>
      </c>
      <c r="P353" s="326">
        <f t="shared" si="108"/>
        <v>31.273195648653378</v>
      </c>
      <c r="Q353" s="326">
        <f t="shared" si="109"/>
        <v>29.804407428063289</v>
      </c>
      <c r="R353" s="326">
        <f t="shared" si="97"/>
        <v>67.578512056444737</v>
      </c>
      <c r="S353" s="326">
        <f t="shared" si="98"/>
        <v>0</v>
      </c>
      <c r="T353" s="422">
        <f t="shared" si="99"/>
        <v>0</v>
      </c>
      <c r="U353" s="425">
        <f t="shared" si="100"/>
        <v>0</v>
      </c>
      <c r="V353" s="326">
        <f t="shared" si="101"/>
        <v>31.273195648653378</v>
      </c>
      <c r="W353" s="326">
        <f t="shared" si="102"/>
        <v>10.674045644294893</v>
      </c>
      <c r="X353" s="422">
        <f t="shared" si="103"/>
        <v>0</v>
      </c>
      <c r="Y353" s="425">
        <f t="shared" si="104"/>
        <v>0</v>
      </c>
    </row>
    <row r="354" spans="1:25" x14ac:dyDescent="0.25">
      <c r="A354" s="211">
        <f>'02-2022'!A360</f>
        <v>44607.54166666582</v>
      </c>
      <c r="B354" s="297">
        <v>290.32499999999999</v>
      </c>
      <c r="C354" s="297">
        <v>11607.193499999999</v>
      </c>
      <c r="D354" s="365">
        <v>36.368000000000002</v>
      </c>
      <c r="E354" s="366">
        <v>1453.9929999999999</v>
      </c>
      <c r="F354" s="251">
        <f t="shared" si="92"/>
        <v>253.95699999999999</v>
      </c>
      <c r="G354" s="251">
        <f t="shared" si="93"/>
        <v>10153.200499999999</v>
      </c>
      <c r="H354" s="227">
        <f>'02-2022'!P360</f>
        <v>253.95699999999999</v>
      </c>
      <c r="I354" s="330">
        <f t="shared" si="94"/>
        <v>0</v>
      </c>
      <c r="J354" s="326">
        <f t="shared" si="95"/>
        <v>39.979998582437183</v>
      </c>
      <c r="K354" s="364">
        <v>4.26</v>
      </c>
      <c r="L354" s="331">
        <f t="shared" si="96"/>
        <v>52.404000000000003</v>
      </c>
      <c r="M354" s="326">
        <f t="shared" si="105"/>
        <v>67.578512056444737</v>
      </c>
      <c r="N354" s="326">
        <f t="shared" si="106"/>
        <v>0</v>
      </c>
      <c r="O354" s="326">
        <f t="shared" si="107"/>
        <v>24.246213870338199</v>
      </c>
      <c r="P354" s="326">
        <f t="shared" si="108"/>
        <v>31.273195648653378</v>
      </c>
      <c r="Q354" s="326">
        <f t="shared" si="109"/>
        <v>29.804407428063289</v>
      </c>
      <c r="R354" s="326">
        <f t="shared" si="97"/>
        <v>67.578512056444737</v>
      </c>
      <c r="S354" s="326">
        <f t="shared" si="98"/>
        <v>0</v>
      </c>
      <c r="T354" s="422">
        <f t="shared" si="99"/>
        <v>0</v>
      </c>
      <c r="U354" s="425">
        <f t="shared" si="100"/>
        <v>0</v>
      </c>
      <c r="V354" s="326">
        <f t="shared" si="101"/>
        <v>31.273195648653378</v>
      </c>
      <c r="W354" s="326">
        <f t="shared" si="102"/>
        <v>8.7068029337838055</v>
      </c>
      <c r="X354" s="422">
        <f t="shared" si="103"/>
        <v>0</v>
      </c>
      <c r="Y354" s="425">
        <f t="shared" si="104"/>
        <v>0</v>
      </c>
    </row>
    <row r="355" spans="1:25" x14ac:dyDescent="0.25">
      <c r="A355" s="211">
        <f>'02-2022'!A361</f>
        <v>44607.583333332484</v>
      </c>
      <c r="B355" s="297">
        <v>290.58999999999997</v>
      </c>
      <c r="C355" s="297">
        <v>11306.856900000001</v>
      </c>
      <c r="D355" s="365">
        <v>52.15</v>
      </c>
      <c r="E355" s="366">
        <v>2029.1569999999999</v>
      </c>
      <c r="F355" s="251">
        <f t="shared" si="92"/>
        <v>238.43999999999997</v>
      </c>
      <c r="G355" s="251">
        <f t="shared" si="93"/>
        <v>9277.6999000000014</v>
      </c>
      <c r="H355" s="227">
        <f>'02-2022'!P361</f>
        <v>238.43999999999997</v>
      </c>
      <c r="I355" s="330">
        <f t="shared" si="94"/>
        <v>0</v>
      </c>
      <c r="J355" s="326">
        <f t="shared" si="95"/>
        <v>38.909997903036412</v>
      </c>
      <c r="K355" s="364">
        <v>4.26</v>
      </c>
      <c r="L355" s="331">
        <f t="shared" si="96"/>
        <v>52.404000000000003</v>
      </c>
      <c r="M355" s="326">
        <f t="shared" si="105"/>
        <v>67.578512056444737</v>
      </c>
      <c r="N355" s="326">
        <f t="shared" si="106"/>
        <v>0</v>
      </c>
      <c r="O355" s="326">
        <f t="shared" si="107"/>
        <v>24.246213870338199</v>
      </c>
      <c r="P355" s="326">
        <f t="shared" si="108"/>
        <v>31.273195648653378</v>
      </c>
      <c r="Q355" s="326">
        <f t="shared" si="109"/>
        <v>29.804407428063289</v>
      </c>
      <c r="R355" s="326">
        <f t="shared" si="97"/>
        <v>67.578512056444737</v>
      </c>
      <c r="S355" s="326">
        <f t="shared" si="98"/>
        <v>0</v>
      </c>
      <c r="T355" s="422">
        <f t="shared" si="99"/>
        <v>0</v>
      </c>
      <c r="U355" s="425">
        <f t="shared" si="100"/>
        <v>0</v>
      </c>
      <c r="V355" s="326">
        <f t="shared" si="101"/>
        <v>31.273195648653378</v>
      </c>
      <c r="W355" s="326">
        <f t="shared" si="102"/>
        <v>7.6368022543830349</v>
      </c>
      <c r="X355" s="422">
        <f t="shared" si="103"/>
        <v>0</v>
      </c>
      <c r="Y355" s="425">
        <f t="shared" si="104"/>
        <v>0</v>
      </c>
    </row>
    <row r="356" spans="1:25" x14ac:dyDescent="0.25">
      <c r="A356" s="211">
        <f>'02-2022'!A362</f>
        <v>44607.624999999149</v>
      </c>
      <c r="B356" s="297">
        <v>281.39999999999998</v>
      </c>
      <c r="C356" s="297">
        <v>10479.335999999999</v>
      </c>
      <c r="D356" s="365">
        <v>44.527000000000001</v>
      </c>
      <c r="E356" s="366">
        <v>1658.1849999999999</v>
      </c>
      <c r="F356" s="251">
        <f t="shared" si="92"/>
        <v>236.87299999999999</v>
      </c>
      <c r="G356" s="251">
        <f t="shared" si="93"/>
        <v>8821.1509999999998</v>
      </c>
      <c r="H356" s="227">
        <f>'02-2022'!P362</f>
        <v>207.75000000000011</v>
      </c>
      <c r="I356" s="330">
        <f t="shared" si="94"/>
        <v>29.122999999999877</v>
      </c>
      <c r="J356" s="326">
        <f t="shared" si="95"/>
        <v>37.240002026402337</v>
      </c>
      <c r="K356" s="364">
        <v>4.26</v>
      </c>
      <c r="L356" s="331">
        <f t="shared" si="96"/>
        <v>52.404000000000003</v>
      </c>
      <c r="M356" s="326">
        <f t="shared" si="105"/>
        <v>67.578512056444737</v>
      </c>
      <c r="N356" s="326">
        <f t="shared" si="106"/>
        <v>0</v>
      </c>
      <c r="O356" s="326">
        <f t="shared" si="107"/>
        <v>24.246213870338199</v>
      </c>
      <c r="P356" s="326">
        <f t="shared" si="108"/>
        <v>31.273195648653378</v>
      </c>
      <c r="Q356" s="326">
        <f t="shared" si="109"/>
        <v>29.804407428063289</v>
      </c>
      <c r="R356" s="326">
        <f t="shared" si="97"/>
        <v>67.578512056444737</v>
      </c>
      <c r="S356" s="326">
        <f t="shared" si="98"/>
        <v>0</v>
      </c>
      <c r="T356" s="422">
        <f t="shared" si="99"/>
        <v>29.122999999999877</v>
      </c>
      <c r="U356" s="425">
        <f t="shared" si="100"/>
        <v>0</v>
      </c>
      <c r="V356" s="326">
        <f t="shared" si="101"/>
        <v>31.273195648653378</v>
      </c>
      <c r="W356" s="326">
        <f t="shared" si="102"/>
        <v>5.9668063777489593</v>
      </c>
      <c r="X356" s="422">
        <f t="shared" si="103"/>
        <v>0</v>
      </c>
      <c r="Y356" s="425">
        <f t="shared" si="104"/>
        <v>0</v>
      </c>
    </row>
    <row r="357" spans="1:25" x14ac:dyDescent="0.25">
      <c r="A357" s="211">
        <f>'02-2022'!A363</f>
        <v>44607.666666665813</v>
      </c>
      <c r="B357" s="297">
        <v>236.27500000000001</v>
      </c>
      <c r="C357" s="297">
        <v>8612.5365000000002</v>
      </c>
      <c r="D357" s="365">
        <v>0</v>
      </c>
      <c r="E357" s="366">
        <v>0</v>
      </c>
      <c r="F357" s="251">
        <f t="shared" si="92"/>
        <v>236.27500000000001</v>
      </c>
      <c r="G357" s="251">
        <f t="shared" si="93"/>
        <v>8612.5365000000002</v>
      </c>
      <c r="H357" s="227">
        <f>'02-2022'!P363</f>
        <v>178.28999999999996</v>
      </c>
      <c r="I357" s="330">
        <f t="shared" si="94"/>
        <v>57.985000000000042</v>
      </c>
      <c r="J357" s="326">
        <f t="shared" si="95"/>
        <v>36.451323669452968</v>
      </c>
      <c r="K357" s="364">
        <v>4.26</v>
      </c>
      <c r="L357" s="331">
        <f t="shared" si="96"/>
        <v>52.404000000000003</v>
      </c>
      <c r="M357" s="326">
        <f t="shared" si="105"/>
        <v>67.578512056444737</v>
      </c>
      <c r="N357" s="326">
        <f t="shared" si="106"/>
        <v>0</v>
      </c>
      <c r="O357" s="326">
        <f t="shared" si="107"/>
        <v>24.246213870338199</v>
      </c>
      <c r="P357" s="326">
        <f t="shared" si="108"/>
        <v>31.273195648653378</v>
      </c>
      <c r="Q357" s="326">
        <f t="shared" si="109"/>
        <v>29.804407428063289</v>
      </c>
      <c r="R357" s="326">
        <f t="shared" si="97"/>
        <v>67.578512056444737</v>
      </c>
      <c r="S357" s="326">
        <f t="shared" si="98"/>
        <v>0</v>
      </c>
      <c r="T357" s="422">
        <f t="shared" si="99"/>
        <v>57.985000000000042</v>
      </c>
      <c r="U357" s="425">
        <f t="shared" si="100"/>
        <v>0</v>
      </c>
      <c r="V357" s="326">
        <f t="shared" si="101"/>
        <v>31.273195648653378</v>
      </c>
      <c r="W357" s="326">
        <f t="shared" si="102"/>
        <v>5.1781280207995906</v>
      </c>
      <c r="X357" s="422">
        <f t="shared" si="103"/>
        <v>0</v>
      </c>
      <c r="Y357" s="425">
        <f t="shared" si="104"/>
        <v>0</v>
      </c>
    </row>
    <row r="358" spans="1:25" x14ac:dyDescent="0.25">
      <c r="A358" s="211">
        <f>'02-2022'!A364</f>
        <v>44607.708333332477</v>
      </c>
      <c r="B358" s="297">
        <v>248.22300000000001</v>
      </c>
      <c r="C358" s="297">
        <v>9834.6141829999997</v>
      </c>
      <c r="D358" s="365">
        <v>0</v>
      </c>
      <c r="E358" s="366">
        <v>0</v>
      </c>
      <c r="F358" s="251">
        <f t="shared" si="92"/>
        <v>248.22300000000001</v>
      </c>
      <c r="G358" s="251">
        <f t="shared" si="93"/>
        <v>9834.6141829999997</v>
      </c>
      <c r="H358" s="227">
        <f>'02-2022'!P364</f>
        <v>156.0100000000001</v>
      </c>
      <c r="I358" s="330">
        <f t="shared" si="94"/>
        <v>92.212999999999909</v>
      </c>
      <c r="J358" s="326">
        <f t="shared" si="95"/>
        <v>39.62007623387035</v>
      </c>
      <c r="K358" s="364">
        <v>4.26</v>
      </c>
      <c r="L358" s="331">
        <f t="shared" si="96"/>
        <v>52.404000000000003</v>
      </c>
      <c r="M358" s="326">
        <f t="shared" si="105"/>
        <v>67.578512056444737</v>
      </c>
      <c r="N358" s="326">
        <f t="shared" si="106"/>
        <v>0</v>
      </c>
      <c r="O358" s="326">
        <f t="shared" si="107"/>
        <v>24.246213870338199</v>
      </c>
      <c r="P358" s="326">
        <f t="shared" si="108"/>
        <v>31.273195648653378</v>
      </c>
      <c r="Q358" s="326">
        <f t="shared" si="109"/>
        <v>29.804407428063289</v>
      </c>
      <c r="R358" s="326">
        <f t="shared" si="97"/>
        <v>67.578512056444737</v>
      </c>
      <c r="S358" s="326">
        <f t="shared" si="98"/>
        <v>0</v>
      </c>
      <c r="T358" s="422">
        <f t="shared" si="99"/>
        <v>92.212999999999909</v>
      </c>
      <c r="U358" s="425">
        <f t="shared" si="100"/>
        <v>0</v>
      </c>
      <c r="V358" s="326">
        <f t="shared" si="101"/>
        <v>31.273195648653378</v>
      </c>
      <c r="W358" s="326">
        <f t="shared" si="102"/>
        <v>8.3468805852169723</v>
      </c>
      <c r="X358" s="422">
        <f t="shared" si="103"/>
        <v>0</v>
      </c>
      <c r="Y358" s="425">
        <f t="shared" si="104"/>
        <v>0</v>
      </c>
    </row>
    <row r="359" spans="1:25" x14ac:dyDescent="0.25">
      <c r="A359" s="211">
        <f>'02-2022'!A365</f>
        <v>44607.749999999141</v>
      </c>
      <c r="B359" s="297">
        <v>253.94499999999999</v>
      </c>
      <c r="C359" s="297">
        <v>11485.88509</v>
      </c>
      <c r="D359" s="365">
        <v>0</v>
      </c>
      <c r="E359" s="366">
        <v>0</v>
      </c>
      <c r="F359" s="251">
        <f t="shared" si="92"/>
        <v>253.94499999999999</v>
      </c>
      <c r="G359" s="251">
        <f t="shared" si="93"/>
        <v>11485.88509</v>
      </c>
      <c r="H359" s="227">
        <f>'02-2022'!P365</f>
        <v>165.37</v>
      </c>
      <c r="I359" s="330">
        <f t="shared" si="94"/>
        <v>88.574999999999989</v>
      </c>
      <c r="J359" s="326">
        <f t="shared" si="95"/>
        <v>45.229813896709921</v>
      </c>
      <c r="K359" s="364">
        <v>4.26</v>
      </c>
      <c r="L359" s="331">
        <f t="shared" si="96"/>
        <v>52.404000000000003</v>
      </c>
      <c r="M359" s="326">
        <f t="shared" si="105"/>
        <v>67.578512056444737</v>
      </c>
      <c r="N359" s="326">
        <f t="shared" si="106"/>
        <v>0</v>
      </c>
      <c r="O359" s="326">
        <f t="shared" si="107"/>
        <v>24.246213870338199</v>
      </c>
      <c r="P359" s="326">
        <f t="shared" si="108"/>
        <v>31.273195648653378</v>
      </c>
      <c r="Q359" s="326">
        <f t="shared" si="109"/>
        <v>29.804407428063289</v>
      </c>
      <c r="R359" s="326">
        <f t="shared" si="97"/>
        <v>67.578512056444737</v>
      </c>
      <c r="S359" s="326">
        <f t="shared" si="98"/>
        <v>0</v>
      </c>
      <c r="T359" s="422">
        <f t="shared" si="99"/>
        <v>88.574999999999989</v>
      </c>
      <c r="U359" s="425">
        <f t="shared" si="100"/>
        <v>0</v>
      </c>
      <c r="V359" s="326">
        <f t="shared" si="101"/>
        <v>31.273195648653378</v>
      </c>
      <c r="W359" s="326">
        <f t="shared" si="102"/>
        <v>13.956618248056543</v>
      </c>
      <c r="X359" s="422">
        <f t="shared" si="103"/>
        <v>0</v>
      </c>
      <c r="Y359" s="425">
        <f t="shared" si="104"/>
        <v>0</v>
      </c>
    </row>
    <row r="360" spans="1:25" x14ac:dyDescent="0.25">
      <c r="A360" s="211">
        <f>'02-2022'!A366</f>
        <v>44607.791666665806</v>
      </c>
      <c r="B360" s="297">
        <v>279.78199999999998</v>
      </c>
      <c r="C360" s="297">
        <v>14791.975858</v>
      </c>
      <c r="D360" s="365">
        <v>0</v>
      </c>
      <c r="E360" s="366">
        <v>0</v>
      </c>
      <c r="F360" s="251">
        <f t="shared" si="92"/>
        <v>279.78199999999998</v>
      </c>
      <c r="G360" s="251">
        <f t="shared" si="93"/>
        <v>14791.975858</v>
      </c>
      <c r="H360" s="227">
        <f>'02-2022'!P366</f>
        <v>183.03999999999985</v>
      </c>
      <c r="I360" s="330">
        <f t="shared" si="94"/>
        <v>96.742000000000132</v>
      </c>
      <c r="J360" s="326">
        <f t="shared" si="95"/>
        <v>52.869648004517806</v>
      </c>
      <c r="K360" s="364">
        <v>4.26</v>
      </c>
      <c r="L360" s="331">
        <f t="shared" si="96"/>
        <v>52.404000000000003</v>
      </c>
      <c r="M360" s="326">
        <f t="shared" si="105"/>
        <v>67.578512056444737</v>
      </c>
      <c r="N360" s="326">
        <f t="shared" si="106"/>
        <v>0</v>
      </c>
      <c r="O360" s="326">
        <f t="shared" si="107"/>
        <v>24.246213870338199</v>
      </c>
      <c r="P360" s="326">
        <f t="shared" si="108"/>
        <v>31.273195648653378</v>
      </c>
      <c r="Q360" s="326">
        <f t="shared" si="109"/>
        <v>29.804407428063289</v>
      </c>
      <c r="R360" s="326">
        <f t="shared" si="97"/>
        <v>67.578512056444737</v>
      </c>
      <c r="S360" s="326">
        <f t="shared" si="98"/>
        <v>0</v>
      </c>
      <c r="T360" s="422">
        <f t="shared" si="99"/>
        <v>96.742000000000132</v>
      </c>
      <c r="U360" s="425">
        <f t="shared" si="100"/>
        <v>0</v>
      </c>
      <c r="V360" s="326">
        <f t="shared" si="101"/>
        <v>31.273195648653378</v>
      </c>
      <c r="W360" s="326">
        <f t="shared" si="102"/>
        <v>21.596452355864429</v>
      </c>
      <c r="X360" s="422">
        <f t="shared" si="103"/>
        <v>0</v>
      </c>
      <c r="Y360" s="425">
        <f t="shared" si="104"/>
        <v>0</v>
      </c>
    </row>
    <row r="361" spans="1:25" x14ac:dyDescent="0.25">
      <c r="A361" s="211">
        <f>'02-2022'!A367</f>
        <v>44607.83333333247</v>
      </c>
      <c r="B361" s="297">
        <v>309.17700000000002</v>
      </c>
      <c r="C361" s="297">
        <v>14337.403383000001</v>
      </c>
      <c r="D361" s="365">
        <v>0</v>
      </c>
      <c r="E361" s="366">
        <v>0</v>
      </c>
      <c r="F361" s="251">
        <f t="shared" si="92"/>
        <v>309.17700000000002</v>
      </c>
      <c r="G361" s="251">
        <f t="shared" si="93"/>
        <v>14337.403383000001</v>
      </c>
      <c r="H361" s="227">
        <f>'02-2022'!P367</f>
        <v>233.46999999999991</v>
      </c>
      <c r="I361" s="330">
        <f t="shared" si="94"/>
        <v>75.707000000000107</v>
      </c>
      <c r="J361" s="326">
        <f t="shared" si="95"/>
        <v>46.372800638469222</v>
      </c>
      <c r="K361" s="364">
        <v>4.26</v>
      </c>
      <c r="L361" s="331">
        <f t="shared" si="96"/>
        <v>52.404000000000003</v>
      </c>
      <c r="M361" s="326">
        <f t="shared" si="105"/>
        <v>67.578512056444737</v>
      </c>
      <c r="N361" s="326">
        <f t="shared" si="106"/>
        <v>0</v>
      </c>
      <c r="O361" s="326">
        <f t="shared" si="107"/>
        <v>24.246213870338199</v>
      </c>
      <c r="P361" s="326">
        <f t="shared" si="108"/>
        <v>31.273195648653378</v>
      </c>
      <c r="Q361" s="326">
        <f t="shared" si="109"/>
        <v>29.804407428063289</v>
      </c>
      <c r="R361" s="326">
        <f t="shared" si="97"/>
        <v>67.578512056444737</v>
      </c>
      <c r="S361" s="326">
        <f t="shared" si="98"/>
        <v>0</v>
      </c>
      <c r="T361" s="422">
        <f t="shared" si="99"/>
        <v>75.707000000000107</v>
      </c>
      <c r="U361" s="425">
        <f t="shared" si="100"/>
        <v>0</v>
      </c>
      <c r="V361" s="326">
        <f t="shared" si="101"/>
        <v>31.273195648653378</v>
      </c>
      <c r="W361" s="326">
        <f t="shared" si="102"/>
        <v>15.099604989815845</v>
      </c>
      <c r="X361" s="422">
        <f t="shared" si="103"/>
        <v>0</v>
      </c>
      <c r="Y361" s="425">
        <f t="shared" si="104"/>
        <v>0</v>
      </c>
    </row>
    <row r="362" spans="1:25" x14ac:dyDescent="0.25">
      <c r="A362" s="211">
        <f>'02-2022'!A368</f>
        <v>44607.874999999134</v>
      </c>
      <c r="B362" s="297">
        <v>330.84399999999999</v>
      </c>
      <c r="C362" s="297">
        <v>14813.080016</v>
      </c>
      <c r="D362" s="365">
        <v>0</v>
      </c>
      <c r="E362" s="366">
        <v>0</v>
      </c>
      <c r="F362" s="251">
        <f t="shared" si="92"/>
        <v>330.84399999999999</v>
      </c>
      <c r="G362" s="251">
        <f t="shared" si="93"/>
        <v>14813.080016</v>
      </c>
      <c r="H362" s="227">
        <f>'02-2022'!P368</f>
        <v>271.8900000000001</v>
      </c>
      <c r="I362" s="330">
        <f t="shared" si="94"/>
        <v>58.953999999999894</v>
      </c>
      <c r="J362" s="326">
        <f t="shared" si="95"/>
        <v>44.773609362720798</v>
      </c>
      <c r="K362" s="364">
        <v>4.26</v>
      </c>
      <c r="L362" s="331">
        <f t="shared" si="96"/>
        <v>52.404000000000003</v>
      </c>
      <c r="M362" s="326">
        <f t="shared" si="105"/>
        <v>67.578512056444737</v>
      </c>
      <c r="N362" s="326">
        <f t="shared" si="106"/>
        <v>0</v>
      </c>
      <c r="O362" s="326">
        <f t="shared" si="107"/>
        <v>24.246213870338199</v>
      </c>
      <c r="P362" s="326">
        <f t="shared" si="108"/>
        <v>31.273195648653378</v>
      </c>
      <c r="Q362" s="326">
        <f t="shared" si="109"/>
        <v>29.804407428063289</v>
      </c>
      <c r="R362" s="326">
        <f t="shared" si="97"/>
        <v>67.578512056444737</v>
      </c>
      <c r="S362" s="326">
        <f t="shared" si="98"/>
        <v>0</v>
      </c>
      <c r="T362" s="422">
        <f t="shared" si="99"/>
        <v>58.953999999999894</v>
      </c>
      <c r="U362" s="425">
        <f t="shared" si="100"/>
        <v>0</v>
      </c>
      <c r="V362" s="326">
        <f t="shared" si="101"/>
        <v>31.273195648653378</v>
      </c>
      <c r="W362" s="326">
        <f t="shared" si="102"/>
        <v>13.50041371406742</v>
      </c>
      <c r="X362" s="422">
        <f t="shared" si="103"/>
        <v>0</v>
      </c>
      <c r="Y362" s="425">
        <f t="shared" si="104"/>
        <v>0</v>
      </c>
    </row>
    <row r="363" spans="1:25" x14ac:dyDescent="0.25">
      <c r="A363" s="211">
        <f>'02-2022'!A369</f>
        <v>44607.916666665798</v>
      </c>
      <c r="B363" s="297">
        <v>323.846</v>
      </c>
      <c r="C363" s="297">
        <v>13948.082695999999</v>
      </c>
      <c r="D363" s="365">
        <v>0</v>
      </c>
      <c r="E363" s="366">
        <v>0</v>
      </c>
      <c r="F363" s="251">
        <f t="shared" si="92"/>
        <v>323.846</v>
      </c>
      <c r="G363" s="251">
        <f t="shared" si="93"/>
        <v>13948.082695999999</v>
      </c>
      <c r="H363" s="227">
        <f>'02-2022'!P369</f>
        <v>286.86000000000013</v>
      </c>
      <c r="I363" s="330">
        <f t="shared" si="94"/>
        <v>36.985999999999876</v>
      </c>
      <c r="J363" s="326">
        <f t="shared" si="95"/>
        <v>43.070109545895271</v>
      </c>
      <c r="K363" s="364">
        <v>4.26</v>
      </c>
      <c r="L363" s="331">
        <f t="shared" si="96"/>
        <v>52.404000000000003</v>
      </c>
      <c r="M363" s="326">
        <f t="shared" si="105"/>
        <v>67.578512056444737</v>
      </c>
      <c r="N363" s="326">
        <f t="shared" si="106"/>
        <v>0</v>
      </c>
      <c r="O363" s="326">
        <f t="shared" si="107"/>
        <v>24.246213870338199</v>
      </c>
      <c r="P363" s="326">
        <f t="shared" si="108"/>
        <v>31.273195648653378</v>
      </c>
      <c r="Q363" s="326">
        <f t="shared" si="109"/>
        <v>29.804407428063289</v>
      </c>
      <c r="R363" s="326">
        <f t="shared" si="97"/>
        <v>67.578512056444737</v>
      </c>
      <c r="S363" s="326">
        <f t="shared" si="98"/>
        <v>0</v>
      </c>
      <c r="T363" s="422">
        <f t="shared" si="99"/>
        <v>36.985999999999876</v>
      </c>
      <c r="U363" s="425">
        <f t="shared" si="100"/>
        <v>0</v>
      </c>
      <c r="V363" s="326">
        <f t="shared" si="101"/>
        <v>31.273195648653378</v>
      </c>
      <c r="W363" s="326">
        <f t="shared" si="102"/>
        <v>11.796913897241893</v>
      </c>
      <c r="X363" s="422">
        <f t="shared" si="103"/>
        <v>0</v>
      </c>
      <c r="Y363" s="425">
        <f t="shared" si="104"/>
        <v>0</v>
      </c>
    </row>
    <row r="364" spans="1:25" x14ac:dyDescent="0.25">
      <c r="A364" s="211">
        <f>'02-2022'!A370</f>
        <v>44607.958333332463</v>
      </c>
      <c r="B364" s="297">
        <v>317.24699999999996</v>
      </c>
      <c r="C364" s="297">
        <v>12874.768178</v>
      </c>
      <c r="D364" s="365">
        <v>0</v>
      </c>
      <c r="E364" s="366">
        <v>0</v>
      </c>
      <c r="F364" s="251">
        <f t="shared" si="92"/>
        <v>317.24699999999996</v>
      </c>
      <c r="G364" s="251">
        <f t="shared" si="93"/>
        <v>12874.768178</v>
      </c>
      <c r="H364" s="227">
        <f>'02-2022'!P370</f>
        <v>298.19000000000005</v>
      </c>
      <c r="I364" s="330">
        <f t="shared" si="94"/>
        <v>19.056999999999903</v>
      </c>
      <c r="J364" s="326">
        <f t="shared" si="95"/>
        <v>40.582789366014502</v>
      </c>
      <c r="K364" s="364">
        <v>4.26</v>
      </c>
      <c r="L364" s="331">
        <f t="shared" si="96"/>
        <v>52.404000000000003</v>
      </c>
      <c r="M364" s="326">
        <f t="shared" si="105"/>
        <v>67.578512056444737</v>
      </c>
      <c r="N364" s="326">
        <f t="shared" si="106"/>
        <v>0</v>
      </c>
      <c r="O364" s="326">
        <f t="shared" si="107"/>
        <v>24.246213870338199</v>
      </c>
      <c r="P364" s="326">
        <f t="shared" si="108"/>
        <v>31.273195648653378</v>
      </c>
      <c r="Q364" s="326">
        <f t="shared" si="109"/>
        <v>29.804407428063289</v>
      </c>
      <c r="R364" s="326">
        <f t="shared" si="97"/>
        <v>67.578512056444737</v>
      </c>
      <c r="S364" s="326">
        <f t="shared" si="98"/>
        <v>0</v>
      </c>
      <c r="T364" s="422">
        <f t="shared" si="99"/>
        <v>19.056999999999903</v>
      </c>
      <c r="U364" s="425">
        <f t="shared" si="100"/>
        <v>0</v>
      </c>
      <c r="V364" s="326">
        <f t="shared" si="101"/>
        <v>31.273195648653378</v>
      </c>
      <c r="W364" s="326">
        <f t="shared" si="102"/>
        <v>9.3095937173611247</v>
      </c>
      <c r="X364" s="422">
        <f t="shared" si="103"/>
        <v>0</v>
      </c>
      <c r="Y364" s="425">
        <f t="shared" si="104"/>
        <v>0</v>
      </c>
    </row>
    <row r="365" spans="1:25" x14ac:dyDescent="0.25">
      <c r="A365" s="211">
        <f>'02-2022'!A371</f>
        <v>44607.999999999127</v>
      </c>
      <c r="B365" s="297">
        <v>337.27300000000002</v>
      </c>
      <c r="C365" s="297">
        <v>13443.831788</v>
      </c>
      <c r="D365" s="365">
        <v>0</v>
      </c>
      <c r="E365" s="366">
        <v>0</v>
      </c>
      <c r="F365" s="251">
        <f t="shared" si="92"/>
        <v>337.27300000000002</v>
      </c>
      <c r="G365" s="251">
        <f t="shared" si="93"/>
        <v>13443.831788</v>
      </c>
      <c r="H365" s="227">
        <f>'02-2022'!P371</f>
        <v>286.27</v>
      </c>
      <c r="I365" s="330">
        <f t="shared" si="94"/>
        <v>51.003000000000043</v>
      </c>
      <c r="J365" s="326">
        <f t="shared" si="95"/>
        <v>39.860385468151911</v>
      </c>
      <c r="K365" s="364">
        <v>4.26</v>
      </c>
      <c r="L365" s="331">
        <f t="shared" si="96"/>
        <v>52.404000000000003</v>
      </c>
      <c r="M365" s="326">
        <f t="shared" si="105"/>
        <v>67.578512056444737</v>
      </c>
      <c r="N365" s="326">
        <f t="shared" si="106"/>
        <v>0</v>
      </c>
      <c r="O365" s="326">
        <f t="shared" si="107"/>
        <v>24.246213870338199</v>
      </c>
      <c r="P365" s="326">
        <f t="shared" si="108"/>
        <v>31.273195648653378</v>
      </c>
      <c r="Q365" s="326">
        <f t="shared" si="109"/>
        <v>29.804407428063289</v>
      </c>
      <c r="R365" s="326">
        <f t="shared" si="97"/>
        <v>67.578512056444737</v>
      </c>
      <c r="S365" s="326">
        <f t="shared" si="98"/>
        <v>0</v>
      </c>
      <c r="T365" s="422">
        <f t="shared" si="99"/>
        <v>51.003000000000043</v>
      </c>
      <c r="U365" s="425">
        <f t="shared" si="100"/>
        <v>0</v>
      </c>
      <c r="V365" s="326">
        <f t="shared" si="101"/>
        <v>31.273195648653378</v>
      </c>
      <c r="W365" s="326">
        <f t="shared" si="102"/>
        <v>8.5871898194985334</v>
      </c>
      <c r="X365" s="422">
        <f t="shared" si="103"/>
        <v>0</v>
      </c>
      <c r="Y365" s="425">
        <f t="shared" si="104"/>
        <v>0</v>
      </c>
    </row>
    <row r="366" spans="1:25" x14ac:dyDescent="0.25">
      <c r="A366" s="211">
        <f>'02-2022'!A372</f>
        <v>44608.041666665791</v>
      </c>
      <c r="B366" s="297">
        <v>340.57399999999996</v>
      </c>
      <c r="C366" s="297">
        <v>14268.97633</v>
      </c>
      <c r="D366" s="365">
        <v>0</v>
      </c>
      <c r="E366" s="366">
        <v>0</v>
      </c>
      <c r="F366" s="251">
        <f t="shared" si="92"/>
        <v>340.57399999999996</v>
      </c>
      <c r="G366" s="251">
        <f t="shared" si="93"/>
        <v>14268.97633</v>
      </c>
      <c r="H366" s="227">
        <f>'02-2022'!P372</f>
        <v>275.39</v>
      </c>
      <c r="I366" s="330">
        <f t="shared" si="94"/>
        <v>65.183999999999969</v>
      </c>
      <c r="J366" s="326">
        <f t="shared" si="95"/>
        <v>41.896845707540805</v>
      </c>
      <c r="K366" s="364">
        <v>4.24</v>
      </c>
      <c r="L366" s="331">
        <f t="shared" si="96"/>
        <v>52.195999999999998</v>
      </c>
      <c r="M366" s="326">
        <f t="shared" si="105"/>
        <v>67.578512056444737</v>
      </c>
      <c r="N366" s="326">
        <f t="shared" si="106"/>
        <v>0</v>
      </c>
      <c r="O366" s="326">
        <f t="shared" si="107"/>
        <v>24.246213870338199</v>
      </c>
      <c r="P366" s="326">
        <f t="shared" si="108"/>
        <v>31.273195648653378</v>
      </c>
      <c r="Q366" s="326">
        <f t="shared" si="109"/>
        <v>29.804407428063289</v>
      </c>
      <c r="R366" s="326">
        <f t="shared" si="97"/>
        <v>67.578512056444737</v>
      </c>
      <c r="S366" s="326">
        <f t="shared" si="98"/>
        <v>0</v>
      </c>
      <c r="T366" s="422">
        <f t="shared" si="99"/>
        <v>65.183999999999969</v>
      </c>
      <c r="U366" s="425">
        <f t="shared" si="100"/>
        <v>0</v>
      </c>
      <c r="V366" s="326">
        <f t="shared" si="101"/>
        <v>31.273195648653378</v>
      </c>
      <c r="W366" s="326">
        <f t="shared" si="102"/>
        <v>10.623650058887428</v>
      </c>
      <c r="X366" s="422">
        <f t="shared" si="103"/>
        <v>0</v>
      </c>
      <c r="Y366" s="425">
        <f t="shared" si="104"/>
        <v>0</v>
      </c>
    </row>
    <row r="367" spans="1:25" x14ac:dyDescent="0.25">
      <c r="A367" s="211">
        <f>'02-2022'!A373</f>
        <v>44608.083333332455</v>
      </c>
      <c r="B367" s="297">
        <v>340.97199999999998</v>
      </c>
      <c r="C367" s="297">
        <v>13714.045968</v>
      </c>
      <c r="D367" s="365">
        <v>0</v>
      </c>
      <c r="E367" s="366">
        <v>0</v>
      </c>
      <c r="F367" s="251">
        <f t="shared" si="92"/>
        <v>340.97199999999998</v>
      </c>
      <c r="G367" s="251">
        <f t="shared" si="93"/>
        <v>13714.045968</v>
      </c>
      <c r="H367" s="227">
        <f>'02-2022'!P373</f>
        <v>262.63</v>
      </c>
      <c r="I367" s="330">
        <f t="shared" si="94"/>
        <v>78.341999999999985</v>
      </c>
      <c r="J367" s="326">
        <f t="shared" si="95"/>
        <v>40.22044615980198</v>
      </c>
      <c r="K367" s="364">
        <v>4.24</v>
      </c>
      <c r="L367" s="331">
        <f t="shared" si="96"/>
        <v>52.195999999999998</v>
      </c>
      <c r="M367" s="326">
        <f t="shared" si="105"/>
        <v>67.578512056444737</v>
      </c>
      <c r="N367" s="326">
        <f t="shared" si="106"/>
        <v>0</v>
      </c>
      <c r="O367" s="326">
        <f t="shared" si="107"/>
        <v>24.246213870338199</v>
      </c>
      <c r="P367" s="326">
        <f t="shared" si="108"/>
        <v>31.273195648653378</v>
      </c>
      <c r="Q367" s="326">
        <f t="shared" si="109"/>
        <v>29.804407428063289</v>
      </c>
      <c r="R367" s="326">
        <f t="shared" si="97"/>
        <v>67.578512056444737</v>
      </c>
      <c r="S367" s="326">
        <f t="shared" si="98"/>
        <v>0</v>
      </c>
      <c r="T367" s="422">
        <f t="shared" si="99"/>
        <v>78.341999999999985</v>
      </c>
      <c r="U367" s="425">
        <f t="shared" si="100"/>
        <v>0</v>
      </c>
      <c r="V367" s="326">
        <f t="shared" si="101"/>
        <v>31.273195648653378</v>
      </c>
      <c r="W367" s="326">
        <f t="shared" si="102"/>
        <v>8.9472505111486029</v>
      </c>
      <c r="X367" s="422">
        <f t="shared" si="103"/>
        <v>0</v>
      </c>
      <c r="Y367" s="425">
        <f t="shared" si="104"/>
        <v>0</v>
      </c>
    </row>
    <row r="368" spans="1:25" x14ac:dyDescent="0.25">
      <c r="A368" s="211">
        <f>'02-2022'!A374</f>
        <v>44608.12499999912</v>
      </c>
      <c r="B368" s="297">
        <v>345.18299999999999</v>
      </c>
      <c r="C368" s="297">
        <v>13638.395337</v>
      </c>
      <c r="D368" s="365">
        <v>0</v>
      </c>
      <c r="E368" s="366">
        <v>0</v>
      </c>
      <c r="F368" s="251">
        <f t="shared" si="92"/>
        <v>345.18299999999999</v>
      </c>
      <c r="G368" s="251">
        <f t="shared" si="93"/>
        <v>13638.395337</v>
      </c>
      <c r="H368" s="227">
        <f>'02-2022'!P374</f>
        <v>261.40999999999997</v>
      </c>
      <c r="I368" s="330">
        <f t="shared" si="94"/>
        <v>83.773000000000025</v>
      </c>
      <c r="J368" s="326">
        <f t="shared" si="95"/>
        <v>39.510622878299337</v>
      </c>
      <c r="K368" s="364">
        <v>4.24</v>
      </c>
      <c r="L368" s="331">
        <f t="shared" si="96"/>
        <v>52.195999999999998</v>
      </c>
      <c r="M368" s="326">
        <f t="shared" si="105"/>
        <v>67.578512056444737</v>
      </c>
      <c r="N368" s="326">
        <f t="shared" si="106"/>
        <v>0</v>
      </c>
      <c r="O368" s="326">
        <f t="shared" si="107"/>
        <v>24.246213870338199</v>
      </c>
      <c r="P368" s="326">
        <f t="shared" si="108"/>
        <v>31.273195648653378</v>
      </c>
      <c r="Q368" s="326">
        <f t="shared" si="109"/>
        <v>29.804407428063289</v>
      </c>
      <c r="R368" s="326">
        <f t="shared" si="97"/>
        <v>67.578512056444737</v>
      </c>
      <c r="S368" s="326">
        <f t="shared" si="98"/>
        <v>0</v>
      </c>
      <c r="T368" s="422">
        <f t="shared" si="99"/>
        <v>83.773000000000025</v>
      </c>
      <c r="U368" s="425">
        <f t="shared" si="100"/>
        <v>0</v>
      </c>
      <c r="V368" s="326">
        <f t="shared" si="101"/>
        <v>31.273195648653378</v>
      </c>
      <c r="W368" s="326">
        <f t="shared" si="102"/>
        <v>8.2374272296459594</v>
      </c>
      <c r="X368" s="422">
        <f t="shared" si="103"/>
        <v>0</v>
      </c>
      <c r="Y368" s="425">
        <f t="shared" si="104"/>
        <v>0</v>
      </c>
    </row>
    <row r="369" spans="1:25" x14ac:dyDescent="0.25">
      <c r="A369" s="211">
        <f>'02-2022'!A375</f>
        <v>44608.166666665784</v>
      </c>
      <c r="B369" s="297">
        <v>352.05899999999997</v>
      </c>
      <c r="C369" s="297">
        <v>13741.070073000001</v>
      </c>
      <c r="D369" s="365">
        <v>0</v>
      </c>
      <c r="E369" s="366">
        <v>0</v>
      </c>
      <c r="F369" s="251">
        <f t="shared" si="92"/>
        <v>352.05899999999997</v>
      </c>
      <c r="G369" s="251">
        <f t="shared" si="93"/>
        <v>13741.070073000001</v>
      </c>
      <c r="H369" s="227">
        <f>'02-2022'!P375</f>
        <v>265.61000000000013</v>
      </c>
      <c r="I369" s="330">
        <f t="shared" si="94"/>
        <v>86.448999999999842</v>
      </c>
      <c r="J369" s="326">
        <f t="shared" si="95"/>
        <v>39.030588830281296</v>
      </c>
      <c r="K369" s="364">
        <v>4.24</v>
      </c>
      <c r="L369" s="331">
        <f t="shared" si="96"/>
        <v>52.195999999999998</v>
      </c>
      <c r="M369" s="326">
        <f t="shared" si="105"/>
        <v>67.578512056444737</v>
      </c>
      <c r="N369" s="326">
        <f t="shared" si="106"/>
        <v>0</v>
      </c>
      <c r="O369" s="326">
        <f t="shared" si="107"/>
        <v>24.246213870338199</v>
      </c>
      <c r="P369" s="326">
        <f t="shared" si="108"/>
        <v>31.273195648653378</v>
      </c>
      <c r="Q369" s="326">
        <f t="shared" si="109"/>
        <v>29.804407428063289</v>
      </c>
      <c r="R369" s="326">
        <f t="shared" si="97"/>
        <v>67.578512056444737</v>
      </c>
      <c r="S369" s="326">
        <f t="shared" si="98"/>
        <v>0</v>
      </c>
      <c r="T369" s="422">
        <f t="shared" si="99"/>
        <v>86.448999999999842</v>
      </c>
      <c r="U369" s="425">
        <f t="shared" si="100"/>
        <v>0</v>
      </c>
      <c r="V369" s="326">
        <f t="shared" si="101"/>
        <v>31.273195648653378</v>
      </c>
      <c r="W369" s="326">
        <f t="shared" si="102"/>
        <v>7.7573931816279185</v>
      </c>
      <c r="X369" s="422">
        <f t="shared" si="103"/>
        <v>0</v>
      </c>
      <c r="Y369" s="425">
        <f t="shared" si="104"/>
        <v>0</v>
      </c>
    </row>
    <row r="370" spans="1:25" x14ac:dyDescent="0.25">
      <c r="A370" s="211">
        <f>'02-2022'!A376</f>
        <v>44608.208333332448</v>
      </c>
      <c r="B370" s="297">
        <v>360.50099999999998</v>
      </c>
      <c r="C370" s="297">
        <v>14216.246507</v>
      </c>
      <c r="D370" s="365">
        <v>0</v>
      </c>
      <c r="E370" s="366">
        <v>0</v>
      </c>
      <c r="F370" s="251">
        <f t="shared" si="92"/>
        <v>360.50099999999998</v>
      </c>
      <c r="G370" s="251">
        <f t="shared" si="93"/>
        <v>14216.246507</v>
      </c>
      <c r="H370" s="227">
        <f>'02-2022'!P376</f>
        <v>273.27</v>
      </c>
      <c r="I370" s="330">
        <f t="shared" si="94"/>
        <v>87.230999999999995</v>
      </c>
      <c r="J370" s="326">
        <f t="shared" si="95"/>
        <v>39.434693681848316</v>
      </c>
      <c r="K370" s="364">
        <v>4.24</v>
      </c>
      <c r="L370" s="331">
        <f t="shared" si="96"/>
        <v>52.195999999999998</v>
      </c>
      <c r="M370" s="326">
        <f t="shared" si="105"/>
        <v>67.578512056444737</v>
      </c>
      <c r="N370" s="326">
        <f t="shared" si="106"/>
        <v>0</v>
      </c>
      <c r="O370" s="326">
        <f t="shared" si="107"/>
        <v>24.246213870338199</v>
      </c>
      <c r="P370" s="326">
        <f t="shared" si="108"/>
        <v>31.273195648653378</v>
      </c>
      <c r="Q370" s="326">
        <f t="shared" si="109"/>
        <v>29.804407428063289</v>
      </c>
      <c r="R370" s="326">
        <f t="shared" si="97"/>
        <v>67.578512056444737</v>
      </c>
      <c r="S370" s="326">
        <f t="shared" si="98"/>
        <v>0</v>
      </c>
      <c r="T370" s="422">
        <f t="shared" si="99"/>
        <v>87.230999999999995</v>
      </c>
      <c r="U370" s="425">
        <f t="shared" si="100"/>
        <v>0</v>
      </c>
      <c r="V370" s="326">
        <f t="shared" si="101"/>
        <v>31.273195648653378</v>
      </c>
      <c r="W370" s="326">
        <f t="shared" si="102"/>
        <v>8.1614980331949383</v>
      </c>
      <c r="X370" s="422">
        <f t="shared" si="103"/>
        <v>0</v>
      </c>
      <c r="Y370" s="425">
        <f t="shared" si="104"/>
        <v>0</v>
      </c>
    </row>
    <row r="371" spans="1:25" x14ac:dyDescent="0.25">
      <c r="A371" s="211">
        <f>'02-2022'!A377</f>
        <v>44608.249999999112</v>
      </c>
      <c r="B371" s="297">
        <v>373.31600000000003</v>
      </c>
      <c r="C371" s="297">
        <v>16350.604164</v>
      </c>
      <c r="D371" s="365">
        <v>0</v>
      </c>
      <c r="E371" s="366">
        <v>0</v>
      </c>
      <c r="F371" s="251">
        <f t="shared" si="92"/>
        <v>373.31600000000003</v>
      </c>
      <c r="G371" s="251">
        <f t="shared" si="93"/>
        <v>16350.604164</v>
      </c>
      <c r="H371" s="227">
        <f>'02-2022'!P377</f>
        <v>291.44000000000005</v>
      </c>
      <c r="I371" s="330">
        <f t="shared" si="94"/>
        <v>81.875999999999976</v>
      </c>
      <c r="J371" s="326">
        <f t="shared" si="95"/>
        <v>43.798294645822835</v>
      </c>
      <c r="K371" s="364">
        <v>4.24</v>
      </c>
      <c r="L371" s="331">
        <f t="shared" si="96"/>
        <v>52.195999999999998</v>
      </c>
      <c r="M371" s="326">
        <f t="shared" si="105"/>
        <v>67.578512056444737</v>
      </c>
      <c r="N371" s="326">
        <f t="shared" si="106"/>
        <v>0</v>
      </c>
      <c r="O371" s="326">
        <f t="shared" si="107"/>
        <v>24.246213870338199</v>
      </c>
      <c r="P371" s="326">
        <f t="shared" si="108"/>
        <v>31.273195648653378</v>
      </c>
      <c r="Q371" s="326">
        <f t="shared" si="109"/>
        <v>29.804407428063289</v>
      </c>
      <c r="R371" s="326">
        <f t="shared" si="97"/>
        <v>67.578512056444737</v>
      </c>
      <c r="S371" s="326">
        <f t="shared" si="98"/>
        <v>0</v>
      </c>
      <c r="T371" s="422">
        <f t="shared" si="99"/>
        <v>81.875999999999976</v>
      </c>
      <c r="U371" s="425">
        <f t="shared" si="100"/>
        <v>0</v>
      </c>
      <c r="V371" s="326">
        <f t="shared" si="101"/>
        <v>31.273195648653378</v>
      </c>
      <c r="W371" s="326">
        <f t="shared" si="102"/>
        <v>12.525098997169458</v>
      </c>
      <c r="X371" s="422">
        <f t="shared" si="103"/>
        <v>0</v>
      </c>
      <c r="Y371" s="425">
        <f t="shared" si="104"/>
        <v>0</v>
      </c>
    </row>
    <row r="372" spans="1:25" x14ac:dyDescent="0.25">
      <c r="A372" s="211">
        <f>'02-2022'!A378</f>
        <v>44608.291666665777</v>
      </c>
      <c r="B372" s="297">
        <v>395.47899999999998</v>
      </c>
      <c r="C372" s="297">
        <v>23374.290954</v>
      </c>
      <c r="D372" s="365">
        <v>0</v>
      </c>
      <c r="E372" s="366">
        <v>0</v>
      </c>
      <c r="F372" s="251">
        <f t="shared" si="92"/>
        <v>395.47899999999998</v>
      </c>
      <c r="G372" s="251">
        <f t="shared" si="93"/>
        <v>23374.290954</v>
      </c>
      <c r="H372" s="227">
        <f>'02-2022'!P378</f>
        <v>319.59999999999991</v>
      </c>
      <c r="I372" s="330">
        <f t="shared" si="94"/>
        <v>75.879000000000076</v>
      </c>
      <c r="J372" s="326">
        <f t="shared" si="95"/>
        <v>59.103747491017224</v>
      </c>
      <c r="K372" s="364">
        <v>4.24</v>
      </c>
      <c r="L372" s="331">
        <f t="shared" si="96"/>
        <v>52.195999999999998</v>
      </c>
      <c r="M372" s="326">
        <f t="shared" si="105"/>
        <v>67.578512056444737</v>
      </c>
      <c r="N372" s="326">
        <f t="shared" si="106"/>
        <v>0</v>
      </c>
      <c r="O372" s="326">
        <f t="shared" si="107"/>
        <v>24.246213870338199</v>
      </c>
      <c r="P372" s="326">
        <f t="shared" si="108"/>
        <v>31.273195648653378</v>
      </c>
      <c r="Q372" s="326">
        <f t="shared" si="109"/>
        <v>29.804407428063289</v>
      </c>
      <c r="R372" s="326">
        <f t="shared" si="97"/>
        <v>67.578512056444737</v>
      </c>
      <c r="S372" s="326">
        <f t="shared" si="98"/>
        <v>0</v>
      </c>
      <c r="T372" s="422">
        <f t="shared" si="99"/>
        <v>75.879000000000076</v>
      </c>
      <c r="U372" s="425">
        <f t="shared" si="100"/>
        <v>0</v>
      </c>
      <c r="V372" s="326">
        <f t="shared" si="101"/>
        <v>31.273195648653378</v>
      </c>
      <c r="W372" s="326">
        <f t="shared" si="102"/>
        <v>27.830551842363846</v>
      </c>
      <c r="X372" s="422">
        <f t="shared" si="103"/>
        <v>0</v>
      </c>
      <c r="Y372" s="425">
        <f t="shared" si="104"/>
        <v>0</v>
      </c>
    </row>
    <row r="373" spans="1:25" x14ac:dyDescent="0.25">
      <c r="A373" s="211">
        <f>'02-2022'!A379</f>
        <v>44608.333333332441</v>
      </c>
      <c r="B373" s="297">
        <v>406.67700000000002</v>
      </c>
      <c r="C373" s="297">
        <v>27211.918367999999</v>
      </c>
      <c r="D373" s="365">
        <v>0</v>
      </c>
      <c r="E373" s="366">
        <v>0</v>
      </c>
      <c r="F373" s="251">
        <f t="shared" si="92"/>
        <v>406.67700000000002</v>
      </c>
      <c r="G373" s="251">
        <f t="shared" si="93"/>
        <v>27211.918367999999</v>
      </c>
      <c r="H373" s="227">
        <f>'02-2022'!P379</f>
        <v>371.38</v>
      </c>
      <c r="I373" s="330">
        <f t="shared" si="94"/>
        <v>35.297000000000025</v>
      </c>
      <c r="J373" s="326">
        <f t="shared" si="95"/>
        <v>66.912853119305979</v>
      </c>
      <c r="K373" s="364">
        <v>4.24</v>
      </c>
      <c r="L373" s="331">
        <f t="shared" si="96"/>
        <v>52.195999999999998</v>
      </c>
      <c r="M373" s="326">
        <f t="shared" si="105"/>
        <v>67.578512056444737</v>
      </c>
      <c r="N373" s="326">
        <f t="shared" si="106"/>
        <v>0</v>
      </c>
      <c r="O373" s="326">
        <f t="shared" si="107"/>
        <v>24.246213870338199</v>
      </c>
      <c r="P373" s="326">
        <f t="shared" si="108"/>
        <v>31.273195648653378</v>
      </c>
      <c r="Q373" s="326">
        <f t="shared" si="109"/>
        <v>29.804407428063289</v>
      </c>
      <c r="R373" s="326">
        <f t="shared" si="97"/>
        <v>67.578512056444737</v>
      </c>
      <c r="S373" s="326">
        <f t="shared" si="98"/>
        <v>0</v>
      </c>
      <c r="T373" s="422">
        <f t="shared" si="99"/>
        <v>35.297000000000025</v>
      </c>
      <c r="U373" s="425">
        <f t="shared" si="100"/>
        <v>0</v>
      </c>
      <c r="V373" s="326">
        <f t="shared" si="101"/>
        <v>31.273195648653378</v>
      </c>
      <c r="W373" s="326">
        <f t="shared" si="102"/>
        <v>35.639657470652601</v>
      </c>
      <c r="X373" s="422">
        <f t="shared" si="103"/>
        <v>0</v>
      </c>
      <c r="Y373" s="425">
        <f t="shared" si="104"/>
        <v>0</v>
      </c>
    </row>
    <row r="374" spans="1:25" x14ac:dyDescent="0.25">
      <c r="A374" s="211">
        <f>'02-2022'!A380</f>
        <v>44608.374999999105</v>
      </c>
      <c r="B374" s="297">
        <v>387.37</v>
      </c>
      <c r="C374" s="297">
        <v>17323.62025</v>
      </c>
      <c r="D374" s="365">
        <v>0</v>
      </c>
      <c r="E374" s="366">
        <v>0</v>
      </c>
      <c r="F374" s="251">
        <f t="shared" si="92"/>
        <v>387.37</v>
      </c>
      <c r="G374" s="251">
        <f t="shared" si="93"/>
        <v>17323.62025</v>
      </c>
      <c r="H374" s="227">
        <f>'02-2022'!P380</f>
        <v>385</v>
      </c>
      <c r="I374" s="330">
        <f t="shared" si="94"/>
        <v>2.3700000000000045</v>
      </c>
      <c r="J374" s="326">
        <f t="shared" si="95"/>
        <v>44.721119988641348</v>
      </c>
      <c r="K374" s="364">
        <v>4.24</v>
      </c>
      <c r="L374" s="331">
        <f t="shared" si="96"/>
        <v>52.195999999999998</v>
      </c>
      <c r="M374" s="326">
        <f t="shared" si="105"/>
        <v>67.578512056444737</v>
      </c>
      <c r="N374" s="326">
        <f t="shared" si="106"/>
        <v>0</v>
      </c>
      <c r="O374" s="326">
        <f t="shared" si="107"/>
        <v>24.246213870338199</v>
      </c>
      <c r="P374" s="326">
        <f t="shared" si="108"/>
        <v>31.273195648653378</v>
      </c>
      <c r="Q374" s="326">
        <f t="shared" si="109"/>
        <v>29.804407428063289</v>
      </c>
      <c r="R374" s="326">
        <f t="shared" si="97"/>
        <v>67.578512056444737</v>
      </c>
      <c r="S374" s="326">
        <f t="shared" si="98"/>
        <v>0</v>
      </c>
      <c r="T374" s="422">
        <f t="shared" si="99"/>
        <v>2.3700000000000045</v>
      </c>
      <c r="U374" s="425">
        <f t="shared" si="100"/>
        <v>0</v>
      </c>
      <c r="V374" s="326">
        <f t="shared" si="101"/>
        <v>31.273195648653378</v>
      </c>
      <c r="W374" s="326">
        <f t="shared" si="102"/>
        <v>13.447924339987971</v>
      </c>
      <c r="X374" s="422">
        <f t="shared" si="103"/>
        <v>0</v>
      </c>
      <c r="Y374" s="425">
        <f t="shared" si="104"/>
        <v>0</v>
      </c>
    </row>
    <row r="375" spans="1:25" x14ac:dyDescent="0.25">
      <c r="A375" s="211">
        <f>'02-2022'!A381</f>
        <v>44608.416666665769</v>
      </c>
      <c r="B375" s="297">
        <v>343.24400000000003</v>
      </c>
      <c r="C375" s="297">
        <v>12776.399892000001</v>
      </c>
      <c r="D375" s="365">
        <v>0</v>
      </c>
      <c r="E375" s="366">
        <v>0</v>
      </c>
      <c r="F375" s="251">
        <f t="shared" si="92"/>
        <v>343.24400000000003</v>
      </c>
      <c r="G375" s="251">
        <f t="shared" si="93"/>
        <v>12776.399892000001</v>
      </c>
      <c r="H375" s="227">
        <f>'02-2022'!P381</f>
        <v>343.24400000000003</v>
      </c>
      <c r="I375" s="330">
        <f t="shared" si="94"/>
        <v>0</v>
      </c>
      <c r="J375" s="326">
        <f t="shared" si="95"/>
        <v>37.2225002971647</v>
      </c>
      <c r="K375" s="364">
        <v>4.24</v>
      </c>
      <c r="L375" s="331">
        <f t="shared" si="96"/>
        <v>52.195999999999998</v>
      </c>
      <c r="M375" s="326">
        <f t="shared" si="105"/>
        <v>67.578512056444737</v>
      </c>
      <c r="N375" s="326">
        <f t="shared" si="106"/>
        <v>0</v>
      </c>
      <c r="O375" s="326">
        <f t="shared" si="107"/>
        <v>24.246213870338199</v>
      </c>
      <c r="P375" s="326">
        <f t="shared" si="108"/>
        <v>31.273195648653378</v>
      </c>
      <c r="Q375" s="326">
        <f t="shared" si="109"/>
        <v>29.804407428063289</v>
      </c>
      <c r="R375" s="326">
        <f t="shared" si="97"/>
        <v>67.578512056444737</v>
      </c>
      <c r="S375" s="326">
        <f t="shared" si="98"/>
        <v>0</v>
      </c>
      <c r="T375" s="422">
        <f t="shared" si="99"/>
        <v>0</v>
      </c>
      <c r="U375" s="425">
        <f t="shared" si="100"/>
        <v>0</v>
      </c>
      <c r="V375" s="326">
        <f t="shared" si="101"/>
        <v>31.273195648653378</v>
      </c>
      <c r="W375" s="326">
        <f t="shared" si="102"/>
        <v>5.9493046485113226</v>
      </c>
      <c r="X375" s="422">
        <f t="shared" si="103"/>
        <v>0</v>
      </c>
      <c r="Y375" s="425">
        <f t="shared" si="104"/>
        <v>0</v>
      </c>
    </row>
    <row r="376" spans="1:25" x14ac:dyDescent="0.25">
      <c r="A376" s="211">
        <f>'02-2022'!A382</f>
        <v>44608.458333332434</v>
      </c>
      <c r="B376" s="297">
        <v>459.1</v>
      </c>
      <c r="C376" s="297">
        <v>16582.691999999999</v>
      </c>
      <c r="D376" s="365">
        <v>179.852</v>
      </c>
      <c r="E376" s="366">
        <v>6496.2539999999999</v>
      </c>
      <c r="F376" s="251">
        <f t="shared" si="92"/>
        <v>279.24800000000005</v>
      </c>
      <c r="G376" s="251">
        <f t="shared" si="93"/>
        <v>10086.437999999998</v>
      </c>
      <c r="H376" s="227">
        <f>'02-2022'!P382</f>
        <v>279.24800000000005</v>
      </c>
      <c r="I376" s="330">
        <f t="shared" si="94"/>
        <v>0</v>
      </c>
      <c r="J376" s="326">
        <f t="shared" si="95"/>
        <v>36.120000859451082</v>
      </c>
      <c r="K376" s="364">
        <v>4.24</v>
      </c>
      <c r="L376" s="331">
        <f t="shared" si="96"/>
        <v>52.195999999999998</v>
      </c>
      <c r="M376" s="326">
        <f t="shared" si="105"/>
        <v>67.578512056444737</v>
      </c>
      <c r="N376" s="326">
        <f t="shared" si="106"/>
        <v>0</v>
      </c>
      <c r="O376" s="326">
        <f t="shared" si="107"/>
        <v>24.246213870338199</v>
      </c>
      <c r="P376" s="326">
        <f t="shared" si="108"/>
        <v>31.273195648653378</v>
      </c>
      <c r="Q376" s="326">
        <f t="shared" si="109"/>
        <v>29.804407428063289</v>
      </c>
      <c r="R376" s="326">
        <f t="shared" si="97"/>
        <v>67.578512056444737</v>
      </c>
      <c r="S376" s="326">
        <f t="shared" si="98"/>
        <v>0</v>
      </c>
      <c r="T376" s="422">
        <f t="shared" si="99"/>
        <v>0</v>
      </c>
      <c r="U376" s="425">
        <f t="shared" si="100"/>
        <v>0</v>
      </c>
      <c r="V376" s="326">
        <f t="shared" si="101"/>
        <v>31.273195648653378</v>
      </c>
      <c r="W376" s="326">
        <f t="shared" si="102"/>
        <v>4.8468052107977044</v>
      </c>
      <c r="X376" s="422">
        <f t="shared" si="103"/>
        <v>0</v>
      </c>
      <c r="Y376" s="425">
        <f t="shared" si="104"/>
        <v>0</v>
      </c>
    </row>
    <row r="377" spans="1:25" x14ac:dyDescent="0.25">
      <c r="A377" s="211">
        <f>'02-2022'!A383</f>
        <v>44608.499999999098</v>
      </c>
      <c r="B377" s="297">
        <v>463.75</v>
      </c>
      <c r="C377" s="297">
        <v>15827.7875</v>
      </c>
      <c r="D377" s="365">
        <v>216.23699999999999</v>
      </c>
      <c r="E377" s="366">
        <v>7380.1689999999999</v>
      </c>
      <c r="F377" s="251">
        <f t="shared" si="92"/>
        <v>247.51300000000001</v>
      </c>
      <c r="G377" s="251">
        <f t="shared" si="93"/>
        <v>8447.6185000000005</v>
      </c>
      <c r="H377" s="227">
        <f>'02-2022'!P383</f>
        <v>32.083333333333336</v>
      </c>
      <c r="I377" s="330">
        <f t="shared" si="94"/>
        <v>215.42966666666666</v>
      </c>
      <c r="J377" s="326">
        <f t="shared" si="95"/>
        <v>34.129999232363552</v>
      </c>
      <c r="K377" s="364">
        <v>4.24</v>
      </c>
      <c r="L377" s="331">
        <f t="shared" si="96"/>
        <v>52.195999999999998</v>
      </c>
      <c r="M377" s="326">
        <f t="shared" si="105"/>
        <v>67.578512056444737</v>
      </c>
      <c r="N377" s="326">
        <f t="shared" si="106"/>
        <v>0</v>
      </c>
      <c r="O377" s="326">
        <f t="shared" si="107"/>
        <v>24.246213870338199</v>
      </c>
      <c r="P377" s="326">
        <f t="shared" si="108"/>
        <v>31.273195648653378</v>
      </c>
      <c r="Q377" s="326">
        <f t="shared" si="109"/>
        <v>29.804407428063289</v>
      </c>
      <c r="R377" s="326">
        <f t="shared" si="97"/>
        <v>67.578512056444737</v>
      </c>
      <c r="S377" s="326">
        <f t="shared" si="98"/>
        <v>0</v>
      </c>
      <c r="T377" s="422">
        <f t="shared" si="99"/>
        <v>100</v>
      </c>
      <c r="U377" s="425">
        <f t="shared" si="100"/>
        <v>0</v>
      </c>
      <c r="V377" s="326">
        <f t="shared" si="101"/>
        <v>31.273195648653378</v>
      </c>
      <c r="W377" s="326">
        <f t="shared" si="102"/>
        <v>2.8568035837101746</v>
      </c>
      <c r="X377" s="422">
        <f t="shared" si="103"/>
        <v>115.42966666666666</v>
      </c>
      <c r="Y377" s="425">
        <f t="shared" si="104"/>
        <v>329.7598853998042</v>
      </c>
    </row>
    <row r="378" spans="1:25" x14ac:dyDescent="0.25">
      <c r="A378" s="211">
        <f>'02-2022'!A384</f>
        <v>44608.541666665762</v>
      </c>
      <c r="B378" s="297">
        <v>443.35</v>
      </c>
      <c r="C378" s="297">
        <v>14949.762000000001</v>
      </c>
      <c r="D378" s="365">
        <v>212.87299999999999</v>
      </c>
      <c r="E378" s="366">
        <v>7178.0780000000004</v>
      </c>
      <c r="F378" s="251">
        <f t="shared" si="92"/>
        <v>230.47700000000003</v>
      </c>
      <c r="G378" s="251">
        <f t="shared" si="93"/>
        <v>7771.6840000000002</v>
      </c>
      <c r="H378" s="227">
        <f>'02-2022'!P384</f>
        <v>0</v>
      </c>
      <c r="I378" s="330">
        <f t="shared" si="94"/>
        <v>230.47700000000003</v>
      </c>
      <c r="J378" s="326">
        <f t="shared" si="95"/>
        <v>33.719998090915794</v>
      </c>
      <c r="K378" s="364">
        <v>4.24</v>
      </c>
      <c r="L378" s="331">
        <f t="shared" si="96"/>
        <v>52.195999999999998</v>
      </c>
      <c r="M378" s="326">
        <f t="shared" si="105"/>
        <v>67.578512056444737</v>
      </c>
      <c r="N378" s="326">
        <f t="shared" si="106"/>
        <v>0</v>
      </c>
      <c r="O378" s="326">
        <f t="shared" si="107"/>
        <v>24.246213870338199</v>
      </c>
      <c r="P378" s="326">
        <f t="shared" si="108"/>
        <v>31.273195648653378</v>
      </c>
      <c r="Q378" s="326">
        <f t="shared" si="109"/>
        <v>29.804407428063289</v>
      </c>
      <c r="R378" s="326">
        <f t="shared" si="97"/>
        <v>67.578512056444737</v>
      </c>
      <c r="S378" s="326">
        <f t="shared" si="98"/>
        <v>0</v>
      </c>
      <c r="T378" s="422">
        <f t="shared" si="99"/>
        <v>100</v>
      </c>
      <c r="U378" s="425">
        <f t="shared" si="100"/>
        <v>0</v>
      </c>
      <c r="V378" s="326">
        <f t="shared" si="101"/>
        <v>31.273195648653378</v>
      </c>
      <c r="W378" s="326">
        <f t="shared" si="102"/>
        <v>2.4468024422624168</v>
      </c>
      <c r="X378" s="422">
        <f t="shared" si="103"/>
        <v>130.47700000000003</v>
      </c>
      <c r="Y378" s="425">
        <f t="shared" si="104"/>
        <v>319.25144225907343</v>
      </c>
    </row>
    <row r="379" spans="1:25" x14ac:dyDescent="0.25">
      <c r="A379" s="211">
        <f>'02-2022'!A385</f>
        <v>44608.583333332426</v>
      </c>
      <c r="B379" s="297">
        <v>463.05</v>
      </c>
      <c r="C379" s="297">
        <v>15317.694</v>
      </c>
      <c r="D379" s="365">
        <v>244.571</v>
      </c>
      <c r="E379" s="366">
        <v>8090.4089999999997</v>
      </c>
      <c r="F379" s="251">
        <f t="shared" si="92"/>
        <v>218.47900000000001</v>
      </c>
      <c r="G379" s="251">
        <f t="shared" si="93"/>
        <v>7227.2849999999999</v>
      </c>
      <c r="H379" s="227">
        <f>'02-2022'!P385</f>
        <v>0</v>
      </c>
      <c r="I379" s="330">
        <f t="shared" si="94"/>
        <v>218.47900000000001</v>
      </c>
      <c r="J379" s="326">
        <f t="shared" si="95"/>
        <v>33.079998535328336</v>
      </c>
      <c r="K379" s="364">
        <v>4.24</v>
      </c>
      <c r="L379" s="331">
        <f t="shared" si="96"/>
        <v>52.195999999999998</v>
      </c>
      <c r="M379" s="326">
        <f t="shared" si="105"/>
        <v>67.578512056444737</v>
      </c>
      <c r="N379" s="326">
        <f t="shared" si="106"/>
        <v>0</v>
      </c>
      <c r="O379" s="326">
        <f t="shared" si="107"/>
        <v>24.246213870338199</v>
      </c>
      <c r="P379" s="326">
        <f t="shared" si="108"/>
        <v>31.273195648653378</v>
      </c>
      <c r="Q379" s="326">
        <f t="shared" si="109"/>
        <v>29.804407428063289</v>
      </c>
      <c r="R379" s="326">
        <f t="shared" si="97"/>
        <v>67.578512056444737</v>
      </c>
      <c r="S379" s="326">
        <f t="shared" si="98"/>
        <v>0</v>
      </c>
      <c r="T379" s="422">
        <f t="shared" si="99"/>
        <v>100</v>
      </c>
      <c r="U379" s="425">
        <f t="shared" si="100"/>
        <v>0</v>
      </c>
      <c r="V379" s="326">
        <f t="shared" si="101"/>
        <v>31.273195648653378</v>
      </c>
      <c r="W379" s="326">
        <f t="shared" si="102"/>
        <v>1.8068028866749586</v>
      </c>
      <c r="X379" s="422">
        <f t="shared" si="103"/>
        <v>118.47900000000001</v>
      </c>
      <c r="Y379" s="425">
        <f t="shared" si="104"/>
        <v>214.06819921036245</v>
      </c>
    </row>
    <row r="380" spans="1:25" s="219" customFormat="1" ht="14.25" customHeight="1" x14ac:dyDescent="0.25">
      <c r="A380" s="211">
        <f>'02-2022'!A386</f>
        <v>44608.624999999091</v>
      </c>
      <c r="B380" s="297">
        <v>476.35</v>
      </c>
      <c r="C380" s="297">
        <v>15181.2745</v>
      </c>
      <c r="D380" s="365">
        <v>271.09800000000001</v>
      </c>
      <c r="E380" s="366">
        <v>8639.9069999999992</v>
      </c>
      <c r="F380" s="251">
        <f t="shared" si="92"/>
        <v>205.25200000000001</v>
      </c>
      <c r="G380" s="251">
        <f t="shared" si="93"/>
        <v>6541.3675000000003</v>
      </c>
      <c r="H380" s="227">
        <f>'02-2022'!P386</f>
        <v>0</v>
      </c>
      <c r="I380" s="330">
        <f t="shared" si="94"/>
        <v>205.25200000000001</v>
      </c>
      <c r="J380" s="326">
        <f t="shared" si="95"/>
        <v>31.869933057899559</v>
      </c>
      <c r="K380" s="364">
        <v>4.24</v>
      </c>
      <c r="L380" s="331">
        <f t="shared" si="96"/>
        <v>52.195999999999998</v>
      </c>
      <c r="M380" s="326">
        <f t="shared" si="105"/>
        <v>67.578512056444737</v>
      </c>
      <c r="N380" s="326">
        <f t="shared" si="106"/>
        <v>0</v>
      </c>
      <c r="O380" s="326">
        <f t="shared" si="107"/>
        <v>24.246213870338199</v>
      </c>
      <c r="P380" s="326">
        <f t="shared" si="108"/>
        <v>31.273195648653378</v>
      </c>
      <c r="Q380" s="326">
        <f t="shared" si="109"/>
        <v>29.804407428063289</v>
      </c>
      <c r="R380" s="326">
        <f t="shared" si="97"/>
        <v>67.578512056444737</v>
      </c>
      <c r="S380" s="326">
        <f t="shared" si="98"/>
        <v>0</v>
      </c>
      <c r="T380" s="422">
        <f t="shared" si="99"/>
        <v>100</v>
      </c>
      <c r="U380" s="425">
        <f t="shared" si="100"/>
        <v>0</v>
      </c>
      <c r="V380" s="326">
        <f t="shared" si="101"/>
        <v>31.273195648653378</v>
      </c>
      <c r="W380" s="326">
        <f t="shared" si="102"/>
        <v>0.59673740924618102</v>
      </c>
      <c r="X380" s="422">
        <f t="shared" si="103"/>
        <v>105.25200000000001</v>
      </c>
      <c r="Y380" s="425">
        <f t="shared" si="104"/>
        <v>62.80780579797905</v>
      </c>
    </row>
    <row r="381" spans="1:25" x14ac:dyDescent="0.25">
      <c r="A381" s="211">
        <f>'02-2022'!A387</f>
        <v>44608.666666665755</v>
      </c>
      <c r="B381" s="297">
        <v>406.85</v>
      </c>
      <c r="C381" s="297">
        <v>12766.953</v>
      </c>
      <c r="D381" s="368">
        <v>210.161</v>
      </c>
      <c r="E381" s="367">
        <v>6594.8519999999999</v>
      </c>
      <c r="F381" s="251">
        <f t="shared" si="92"/>
        <v>196.68900000000002</v>
      </c>
      <c r="G381" s="251">
        <f t="shared" si="93"/>
        <v>6172.1009999999997</v>
      </c>
      <c r="H381" s="227">
        <f>'02-2022'!P387</f>
        <v>0</v>
      </c>
      <c r="I381" s="330">
        <f t="shared" si="94"/>
        <v>196.68900000000002</v>
      </c>
      <c r="J381" s="326">
        <f t="shared" si="95"/>
        <v>31.380000915150308</v>
      </c>
      <c r="K381" s="364">
        <v>4.24</v>
      </c>
      <c r="L381" s="331">
        <f t="shared" si="96"/>
        <v>52.195999999999998</v>
      </c>
      <c r="M381" s="326">
        <f t="shared" si="105"/>
        <v>67.578512056444737</v>
      </c>
      <c r="N381" s="326">
        <f t="shared" si="106"/>
        <v>0</v>
      </c>
      <c r="O381" s="326">
        <f t="shared" si="107"/>
        <v>24.246213870338199</v>
      </c>
      <c r="P381" s="326">
        <f t="shared" si="108"/>
        <v>31.273195648653378</v>
      </c>
      <c r="Q381" s="326">
        <f t="shared" si="109"/>
        <v>29.804407428063289</v>
      </c>
      <c r="R381" s="326">
        <f t="shared" si="97"/>
        <v>67.578512056444737</v>
      </c>
      <c r="S381" s="326">
        <f t="shared" si="98"/>
        <v>0</v>
      </c>
      <c r="T381" s="422">
        <f t="shared" si="99"/>
        <v>100</v>
      </c>
      <c r="U381" s="425">
        <f t="shared" si="100"/>
        <v>0</v>
      </c>
      <c r="V381" s="326">
        <f t="shared" si="101"/>
        <v>31.273195648653378</v>
      </c>
      <c r="W381" s="326">
        <f t="shared" si="102"/>
        <v>0.10680526649693078</v>
      </c>
      <c r="X381" s="422">
        <f t="shared" si="103"/>
        <v>96.689000000000021</v>
      </c>
      <c r="Y381" s="425">
        <f t="shared" si="104"/>
        <v>10.326894412321742</v>
      </c>
    </row>
    <row r="382" spans="1:25" x14ac:dyDescent="0.25">
      <c r="A382" s="211">
        <f>'02-2022'!A388</f>
        <v>44608.708333332419</v>
      </c>
      <c r="B382" s="297">
        <v>404.65</v>
      </c>
      <c r="C382" s="297">
        <v>13462.7055</v>
      </c>
      <c r="D382" s="365">
        <v>203.88900000000001</v>
      </c>
      <c r="E382" s="366">
        <v>6783.3879999999999</v>
      </c>
      <c r="F382" s="251">
        <f t="shared" si="92"/>
        <v>200.76099999999997</v>
      </c>
      <c r="G382" s="251">
        <f t="shared" si="93"/>
        <v>6679.3175000000001</v>
      </c>
      <c r="H382" s="227">
        <f>'02-2022'!P388</f>
        <v>0</v>
      </c>
      <c r="I382" s="330">
        <f t="shared" si="94"/>
        <v>200.76099999999997</v>
      </c>
      <c r="J382" s="326">
        <f t="shared" si="95"/>
        <v>33.269995168384305</v>
      </c>
      <c r="K382" s="364">
        <v>4.24</v>
      </c>
      <c r="L382" s="331">
        <f t="shared" si="96"/>
        <v>52.195999999999998</v>
      </c>
      <c r="M382" s="326">
        <f t="shared" si="105"/>
        <v>67.578512056444737</v>
      </c>
      <c r="N382" s="326">
        <f t="shared" si="106"/>
        <v>0</v>
      </c>
      <c r="O382" s="326">
        <f t="shared" si="107"/>
        <v>24.246213870338199</v>
      </c>
      <c r="P382" s="326">
        <f t="shared" si="108"/>
        <v>31.273195648653378</v>
      </c>
      <c r="Q382" s="326">
        <f t="shared" si="109"/>
        <v>29.804407428063289</v>
      </c>
      <c r="R382" s="326">
        <f t="shared" si="97"/>
        <v>67.578512056444737</v>
      </c>
      <c r="S382" s="326">
        <f t="shared" si="98"/>
        <v>0</v>
      </c>
      <c r="T382" s="422">
        <f t="shared" si="99"/>
        <v>100</v>
      </c>
      <c r="U382" s="425">
        <f t="shared" si="100"/>
        <v>0</v>
      </c>
      <c r="V382" s="326">
        <f t="shared" si="101"/>
        <v>31.273195648653378</v>
      </c>
      <c r="W382" s="326">
        <f t="shared" si="102"/>
        <v>1.9967995197309278</v>
      </c>
      <c r="X382" s="422">
        <f t="shared" si="103"/>
        <v>100.76099999999997</v>
      </c>
      <c r="Y382" s="425">
        <f t="shared" si="104"/>
        <v>201.19951640760794</v>
      </c>
    </row>
    <row r="383" spans="1:25" x14ac:dyDescent="0.25">
      <c r="A383" s="211">
        <f>'02-2022'!A389</f>
        <v>44608.749999999083</v>
      </c>
      <c r="B383" s="297">
        <v>385.25</v>
      </c>
      <c r="C383" s="297">
        <v>15090.2425</v>
      </c>
      <c r="D383" s="365">
        <v>179.44300000000001</v>
      </c>
      <c r="E383" s="366">
        <v>7028.7830000000004</v>
      </c>
      <c r="F383" s="251">
        <f t="shared" si="92"/>
        <v>205.80699999999999</v>
      </c>
      <c r="G383" s="251">
        <f t="shared" si="93"/>
        <v>8061.4594999999999</v>
      </c>
      <c r="H383" s="227">
        <f>'02-2022'!P389</f>
        <v>0</v>
      </c>
      <c r="I383" s="330">
        <f t="shared" si="94"/>
        <v>205.80699999999999</v>
      </c>
      <c r="J383" s="326">
        <f t="shared" si="95"/>
        <v>39.169996647344355</v>
      </c>
      <c r="K383" s="364">
        <v>4.24</v>
      </c>
      <c r="L383" s="331">
        <f t="shared" si="96"/>
        <v>52.195999999999998</v>
      </c>
      <c r="M383" s="326">
        <f t="shared" si="105"/>
        <v>67.578512056444737</v>
      </c>
      <c r="N383" s="326">
        <f t="shared" si="106"/>
        <v>0</v>
      </c>
      <c r="O383" s="326">
        <f t="shared" si="107"/>
        <v>24.246213870338199</v>
      </c>
      <c r="P383" s="326">
        <f t="shared" si="108"/>
        <v>31.273195648653378</v>
      </c>
      <c r="Q383" s="326">
        <f t="shared" si="109"/>
        <v>29.804407428063289</v>
      </c>
      <c r="R383" s="326">
        <f t="shared" si="97"/>
        <v>67.578512056444737</v>
      </c>
      <c r="S383" s="326">
        <f t="shared" si="98"/>
        <v>0</v>
      </c>
      <c r="T383" s="422">
        <f t="shared" si="99"/>
        <v>100</v>
      </c>
      <c r="U383" s="425">
        <f t="shared" si="100"/>
        <v>0</v>
      </c>
      <c r="V383" s="326">
        <f t="shared" si="101"/>
        <v>31.273195648653378</v>
      </c>
      <c r="W383" s="326">
        <f t="shared" si="102"/>
        <v>7.8968009986909777</v>
      </c>
      <c r="X383" s="422">
        <f t="shared" si="103"/>
        <v>105.80699999999999</v>
      </c>
      <c r="Y383" s="425">
        <f t="shared" si="104"/>
        <v>835.53682326849616</v>
      </c>
    </row>
    <row r="384" spans="1:25" x14ac:dyDescent="0.25">
      <c r="A384" s="211">
        <f>'02-2022'!A390</f>
        <v>44608.791666665747</v>
      </c>
      <c r="B384" s="297">
        <v>302.5</v>
      </c>
      <c r="C384" s="297">
        <v>12496.275</v>
      </c>
      <c r="D384" s="365">
        <v>79.736999999999995</v>
      </c>
      <c r="E384" s="366">
        <v>3293.9349999999999</v>
      </c>
      <c r="F384" s="251">
        <f t="shared" si="92"/>
        <v>222.76300000000001</v>
      </c>
      <c r="G384" s="251">
        <f t="shared" si="93"/>
        <v>9202.34</v>
      </c>
      <c r="H384" s="227">
        <f>'02-2022'!P390</f>
        <v>0</v>
      </c>
      <c r="I384" s="330">
        <f t="shared" si="94"/>
        <v>222.76300000000001</v>
      </c>
      <c r="J384" s="326">
        <f t="shared" si="95"/>
        <v>41.310002109865643</v>
      </c>
      <c r="K384" s="364">
        <v>4.24</v>
      </c>
      <c r="L384" s="331">
        <f t="shared" si="96"/>
        <v>52.195999999999998</v>
      </c>
      <c r="M384" s="326">
        <f t="shared" si="105"/>
        <v>67.578512056444737</v>
      </c>
      <c r="N384" s="326">
        <f t="shared" si="106"/>
        <v>0</v>
      </c>
      <c r="O384" s="326">
        <f t="shared" si="107"/>
        <v>24.246213870338199</v>
      </c>
      <c r="P384" s="326">
        <f t="shared" si="108"/>
        <v>31.273195648653378</v>
      </c>
      <c r="Q384" s="326">
        <f t="shared" si="109"/>
        <v>29.804407428063289</v>
      </c>
      <c r="R384" s="326">
        <f t="shared" si="97"/>
        <v>67.578512056444737</v>
      </c>
      <c r="S384" s="326">
        <f t="shared" si="98"/>
        <v>0</v>
      </c>
      <c r="T384" s="422">
        <f t="shared" si="99"/>
        <v>100</v>
      </c>
      <c r="U384" s="425">
        <f t="shared" si="100"/>
        <v>0</v>
      </c>
      <c r="V384" s="326">
        <f t="shared" si="101"/>
        <v>31.273195648653378</v>
      </c>
      <c r="W384" s="326">
        <f t="shared" si="102"/>
        <v>10.036806461212265</v>
      </c>
      <c r="X384" s="422">
        <f t="shared" si="103"/>
        <v>122.76300000000001</v>
      </c>
      <c r="Y384" s="425">
        <f t="shared" si="104"/>
        <v>1232.1484715978013</v>
      </c>
    </row>
    <row r="385" spans="1:25" x14ac:dyDescent="0.25">
      <c r="A385" s="211">
        <f>'02-2022'!A391</f>
        <v>44608.833333332412</v>
      </c>
      <c r="B385" s="297">
        <v>269.3</v>
      </c>
      <c r="C385" s="297">
        <v>9904.8539999999994</v>
      </c>
      <c r="D385" s="365">
        <v>27.707000000000001</v>
      </c>
      <c r="E385" s="366">
        <v>1019.063</v>
      </c>
      <c r="F385" s="251">
        <f t="shared" si="92"/>
        <v>241.59300000000002</v>
      </c>
      <c r="G385" s="251">
        <f t="shared" si="93"/>
        <v>8885.7909999999993</v>
      </c>
      <c r="H385" s="227">
        <f>'02-2022'!P391</f>
        <v>0</v>
      </c>
      <c r="I385" s="330">
        <f t="shared" si="94"/>
        <v>241.59300000000002</v>
      </c>
      <c r="J385" s="326">
        <f t="shared" si="95"/>
        <v>36.780001904028673</v>
      </c>
      <c r="K385" s="364">
        <v>4.24</v>
      </c>
      <c r="L385" s="331">
        <f t="shared" si="96"/>
        <v>52.195999999999998</v>
      </c>
      <c r="M385" s="326">
        <f t="shared" si="105"/>
        <v>67.578512056444737</v>
      </c>
      <c r="N385" s="326">
        <f t="shared" si="106"/>
        <v>0</v>
      </c>
      <c r="O385" s="326">
        <f t="shared" si="107"/>
        <v>24.246213870338199</v>
      </c>
      <c r="P385" s="326">
        <f t="shared" si="108"/>
        <v>31.273195648653378</v>
      </c>
      <c r="Q385" s="326">
        <f t="shared" si="109"/>
        <v>29.804407428063289</v>
      </c>
      <c r="R385" s="326">
        <f t="shared" si="97"/>
        <v>67.578512056444737</v>
      </c>
      <c r="S385" s="326">
        <f t="shared" si="98"/>
        <v>0</v>
      </c>
      <c r="T385" s="422">
        <f t="shared" si="99"/>
        <v>100</v>
      </c>
      <c r="U385" s="425">
        <f t="shared" si="100"/>
        <v>0</v>
      </c>
      <c r="V385" s="326">
        <f t="shared" si="101"/>
        <v>31.273195648653378</v>
      </c>
      <c r="W385" s="326">
        <f t="shared" si="102"/>
        <v>5.5068062553752952</v>
      </c>
      <c r="X385" s="422">
        <f t="shared" si="103"/>
        <v>141.59300000000002</v>
      </c>
      <c r="Y385" s="425">
        <f t="shared" si="104"/>
        <v>779.7252181173543</v>
      </c>
    </row>
    <row r="386" spans="1:25" x14ac:dyDescent="0.25">
      <c r="A386" s="211">
        <f>'02-2022'!A392</f>
        <v>44608.874999999076</v>
      </c>
      <c r="B386" s="297">
        <v>400.45</v>
      </c>
      <c r="C386" s="297">
        <v>13751.453</v>
      </c>
      <c r="D386" s="365">
        <v>172.19900000000001</v>
      </c>
      <c r="E386" s="366">
        <v>5913.3140000000003</v>
      </c>
      <c r="F386" s="251">
        <f t="shared" si="92"/>
        <v>228.25099999999998</v>
      </c>
      <c r="G386" s="251">
        <f t="shared" si="93"/>
        <v>7838.1389999999992</v>
      </c>
      <c r="H386" s="227">
        <f>'02-2022'!P392</f>
        <v>0</v>
      </c>
      <c r="I386" s="330">
        <f t="shared" si="94"/>
        <v>228.25099999999998</v>
      </c>
      <c r="J386" s="326">
        <f t="shared" si="95"/>
        <v>34.339998510411782</v>
      </c>
      <c r="K386" s="364">
        <v>4.24</v>
      </c>
      <c r="L386" s="331">
        <f t="shared" si="96"/>
        <v>52.195999999999998</v>
      </c>
      <c r="M386" s="326">
        <f t="shared" si="105"/>
        <v>67.578512056444737</v>
      </c>
      <c r="N386" s="326">
        <f t="shared" si="106"/>
        <v>0</v>
      </c>
      <c r="O386" s="326">
        <f t="shared" si="107"/>
        <v>24.246213870338199</v>
      </c>
      <c r="P386" s="326">
        <f t="shared" si="108"/>
        <v>31.273195648653378</v>
      </c>
      <c r="Q386" s="326">
        <f t="shared" si="109"/>
        <v>29.804407428063289</v>
      </c>
      <c r="R386" s="326">
        <f t="shared" si="97"/>
        <v>67.578512056444737</v>
      </c>
      <c r="S386" s="326">
        <f t="shared" si="98"/>
        <v>0</v>
      </c>
      <c r="T386" s="422">
        <f t="shared" si="99"/>
        <v>100</v>
      </c>
      <c r="U386" s="425">
        <f t="shared" si="100"/>
        <v>0</v>
      </c>
      <c r="V386" s="326">
        <f t="shared" si="101"/>
        <v>31.273195648653378</v>
      </c>
      <c r="W386" s="326">
        <f t="shared" si="102"/>
        <v>3.0668028617584042</v>
      </c>
      <c r="X386" s="422">
        <f t="shared" si="103"/>
        <v>128.25099999999998</v>
      </c>
      <c r="Y386" s="425">
        <f t="shared" si="104"/>
        <v>393.32053382337705</v>
      </c>
    </row>
    <row r="387" spans="1:25" x14ac:dyDescent="0.25">
      <c r="A387" s="211">
        <f>'02-2022'!A393</f>
        <v>44608.91666666574</v>
      </c>
      <c r="B387" s="297">
        <v>413.7</v>
      </c>
      <c r="C387" s="297">
        <v>14227.143</v>
      </c>
      <c r="D387" s="365">
        <v>184.22900000000001</v>
      </c>
      <c r="E387" s="366">
        <v>6335.6350000000002</v>
      </c>
      <c r="F387" s="251">
        <f t="shared" si="92"/>
        <v>229.47099999999998</v>
      </c>
      <c r="G387" s="251">
        <f t="shared" si="93"/>
        <v>7891.5079999999998</v>
      </c>
      <c r="H387" s="227">
        <f>'02-2022'!P393</f>
        <v>0</v>
      </c>
      <c r="I387" s="330">
        <f t="shared" si="94"/>
        <v>229.47099999999998</v>
      </c>
      <c r="J387" s="326">
        <f t="shared" si="95"/>
        <v>34.39000135093324</v>
      </c>
      <c r="K387" s="364">
        <v>4.24</v>
      </c>
      <c r="L387" s="331">
        <f t="shared" si="96"/>
        <v>52.195999999999998</v>
      </c>
      <c r="M387" s="326">
        <f t="shared" si="105"/>
        <v>67.578512056444737</v>
      </c>
      <c r="N387" s="326">
        <f t="shared" si="106"/>
        <v>0</v>
      </c>
      <c r="O387" s="326">
        <f t="shared" si="107"/>
        <v>24.246213870338199</v>
      </c>
      <c r="P387" s="326">
        <f t="shared" si="108"/>
        <v>31.273195648653378</v>
      </c>
      <c r="Q387" s="326">
        <f t="shared" si="109"/>
        <v>29.804407428063289</v>
      </c>
      <c r="R387" s="326">
        <f t="shared" si="97"/>
        <v>67.578512056444737</v>
      </c>
      <c r="S387" s="326">
        <f t="shared" si="98"/>
        <v>0</v>
      </c>
      <c r="T387" s="422">
        <f t="shared" si="99"/>
        <v>100</v>
      </c>
      <c r="U387" s="425">
        <f t="shared" si="100"/>
        <v>0</v>
      </c>
      <c r="V387" s="326">
        <f t="shared" si="101"/>
        <v>31.273195648653378</v>
      </c>
      <c r="W387" s="326">
        <f t="shared" si="102"/>
        <v>3.1168057022798621</v>
      </c>
      <c r="X387" s="422">
        <f t="shared" si="103"/>
        <v>129.47099999999998</v>
      </c>
      <c r="Y387" s="425">
        <f t="shared" si="104"/>
        <v>403.53595107987593</v>
      </c>
    </row>
    <row r="388" spans="1:25" x14ac:dyDescent="0.25">
      <c r="A388" s="211">
        <f>'02-2022'!A394</f>
        <v>44608.958333332404</v>
      </c>
      <c r="B388" s="297">
        <v>398.2</v>
      </c>
      <c r="C388" s="297">
        <v>13244.132</v>
      </c>
      <c r="D388" s="365">
        <v>178.15700000000001</v>
      </c>
      <c r="E388" s="366">
        <v>5925.5020000000004</v>
      </c>
      <c r="F388" s="251">
        <f t="shared" si="92"/>
        <v>220.04299999999998</v>
      </c>
      <c r="G388" s="251">
        <f t="shared" si="93"/>
        <v>7318.6299999999992</v>
      </c>
      <c r="H388" s="227">
        <f>'02-2022'!P394</f>
        <v>0</v>
      </c>
      <c r="I388" s="330">
        <f t="shared" si="94"/>
        <v>220.04299999999998</v>
      </c>
      <c r="J388" s="326">
        <f t="shared" si="95"/>
        <v>33.259999181978067</v>
      </c>
      <c r="K388" s="364">
        <v>4.24</v>
      </c>
      <c r="L388" s="331">
        <f t="shared" si="96"/>
        <v>52.195999999999998</v>
      </c>
      <c r="M388" s="326">
        <f t="shared" si="105"/>
        <v>67.578512056444737</v>
      </c>
      <c r="N388" s="326">
        <f t="shared" si="106"/>
        <v>0</v>
      </c>
      <c r="O388" s="326">
        <f t="shared" si="107"/>
        <v>24.246213870338199</v>
      </c>
      <c r="P388" s="326">
        <f t="shared" si="108"/>
        <v>31.273195648653378</v>
      </c>
      <c r="Q388" s="326">
        <f t="shared" si="109"/>
        <v>29.804407428063289</v>
      </c>
      <c r="R388" s="326">
        <f t="shared" si="97"/>
        <v>67.578512056444737</v>
      </c>
      <c r="S388" s="326">
        <f t="shared" si="98"/>
        <v>0</v>
      </c>
      <c r="T388" s="422">
        <f t="shared" si="99"/>
        <v>100</v>
      </c>
      <c r="U388" s="425">
        <f t="shared" si="100"/>
        <v>0</v>
      </c>
      <c r="V388" s="326">
        <f t="shared" si="101"/>
        <v>31.273195648653378</v>
      </c>
      <c r="W388" s="326">
        <f t="shared" si="102"/>
        <v>1.9868035333246894</v>
      </c>
      <c r="X388" s="422">
        <f t="shared" si="103"/>
        <v>120.04299999999998</v>
      </c>
      <c r="Y388" s="425">
        <f t="shared" si="104"/>
        <v>238.50185655089564</v>
      </c>
    </row>
    <row r="389" spans="1:25" x14ac:dyDescent="0.25">
      <c r="A389" s="211">
        <f>'02-2022'!A395</f>
        <v>44608.999999999069</v>
      </c>
      <c r="B389" s="297">
        <v>388.95</v>
      </c>
      <c r="C389" s="297">
        <v>12061.3395</v>
      </c>
      <c r="D389" s="365">
        <v>187.244</v>
      </c>
      <c r="E389" s="366">
        <v>5806.4309999999996</v>
      </c>
      <c r="F389" s="251">
        <f t="shared" si="92"/>
        <v>201.70599999999999</v>
      </c>
      <c r="G389" s="251">
        <f t="shared" si="93"/>
        <v>6254.9085000000005</v>
      </c>
      <c r="H389" s="227">
        <f>'02-2022'!P395</f>
        <v>0</v>
      </c>
      <c r="I389" s="330">
        <f t="shared" si="94"/>
        <v>201.70599999999999</v>
      </c>
      <c r="J389" s="326">
        <f t="shared" si="95"/>
        <v>31.010026969946363</v>
      </c>
      <c r="K389" s="364">
        <v>4.24</v>
      </c>
      <c r="L389" s="331">
        <f t="shared" si="96"/>
        <v>52.195999999999998</v>
      </c>
      <c r="M389" s="326">
        <f t="shared" si="105"/>
        <v>67.578512056444737</v>
      </c>
      <c r="N389" s="326">
        <f t="shared" si="106"/>
        <v>0</v>
      </c>
      <c r="O389" s="326">
        <f t="shared" si="107"/>
        <v>24.246213870338199</v>
      </c>
      <c r="P389" s="326">
        <f t="shared" si="108"/>
        <v>31.273195648653378</v>
      </c>
      <c r="Q389" s="326">
        <f t="shared" si="109"/>
        <v>29.804407428063289</v>
      </c>
      <c r="R389" s="326">
        <f t="shared" si="97"/>
        <v>67.578512056444737</v>
      </c>
      <c r="S389" s="326">
        <f t="shared" si="98"/>
        <v>0</v>
      </c>
      <c r="T389" s="422">
        <f t="shared" si="99"/>
        <v>100</v>
      </c>
      <c r="U389" s="425">
        <f t="shared" si="100"/>
        <v>0</v>
      </c>
      <c r="V389" s="326">
        <f t="shared" si="101"/>
        <v>31.273195648653378</v>
      </c>
      <c r="W389" s="326">
        <f t="shared" si="102"/>
        <v>0</v>
      </c>
      <c r="X389" s="422">
        <f t="shared" si="103"/>
        <v>101.70599999999999</v>
      </c>
      <c r="Y389" s="425">
        <f t="shared" si="104"/>
        <v>0</v>
      </c>
    </row>
    <row r="390" spans="1:25" x14ac:dyDescent="0.25">
      <c r="A390" s="211">
        <f>'02-2022'!A396</f>
        <v>44609.041666665733</v>
      </c>
      <c r="B390" s="297">
        <v>353.2</v>
      </c>
      <c r="C390" s="297">
        <v>10804.388000000001</v>
      </c>
      <c r="D390" s="365">
        <v>162.285</v>
      </c>
      <c r="E390" s="366">
        <v>4964.2860000000001</v>
      </c>
      <c r="F390" s="251">
        <f t="shared" si="92"/>
        <v>190.91499999999999</v>
      </c>
      <c r="G390" s="251">
        <f t="shared" si="93"/>
        <v>5840.1020000000008</v>
      </c>
      <c r="H390" s="227">
        <f>'02-2022'!P396</f>
        <v>0</v>
      </c>
      <c r="I390" s="330">
        <f t="shared" si="94"/>
        <v>190.91499999999999</v>
      </c>
      <c r="J390" s="326">
        <f t="shared" si="95"/>
        <v>30.590063640887312</v>
      </c>
      <c r="K390" s="364">
        <v>4.32</v>
      </c>
      <c r="L390" s="331">
        <f t="shared" si="96"/>
        <v>53.027999999999999</v>
      </c>
      <c r="M390" s="326">
        <f t="shared" si="105"/>
        <v>67.578512056444737</v>
      </c>
      <c r="N390" s="326">
        <f t="shared" si="106"/>
        <v>0</v>
      </c>
      <c r="O390" s="326">
        <f t="shared" si="107"/>
        <v>24.246213870338199</v>
      </c>
      <c r="P390" s="326">
        <f t="shared" si="108"/>
        <v>31.273195648653378</v>
      </c>
      <c r="Q390" s="326">
        <f t="shared" si="109"/>
        <v>29.804407428063289</v>
      </c>
      <c r="R390" s="326">
        <f t="shared" si="97"/>
        <v>67.578512056444737</v>
      </c>
      <c r="S390" s="326">
        <f t="shared" si="98"/>
        <v>0</v>
      </c>
      <c r="T390" s="422">
        <f t="shared" si="99"/>
        <v>100</v>
      </c>
      <c r="U390" s="425">
        <f t="shared" si="100"/>
        <v>0</v>
      </c>
      <c r="V390" s="326">
        <f t="shared" si="101"/>
        <v>31.273195648653378</v>
      </c>
      <c r="W390" s="326">
        <f t="shared" si="102"/>
        <v>0</v>
      </c>
      <c r="X390" s="422">
        <f t="shared" si="103"/>
        <v>90.914999999999992</v>
      </c>
      <c r="Y390" s="425">
        <f t="shared" si="104"/>
        <v>0</v>
      </c>
    </row>
    <row r="391" spans="1:25" x14ac:dyDescent="0.25">
      <c r="A391" s="211">
        <f>'02-2022'!A397</f>
        <v>44609.083333332397</v>
      </c>
      <c r="B391" s="297">
        <v>392.2</v>
      </c>
      <c r="C391" s="297">
        <v>11640.495999999999</v>
      </c>
      <c r="D391" s="365">
        <v>104.932</v>
      </c>
      <c r="E391" s="366">
        <v>3114.3820000000001</v>
      </c>
      <c r="F391" s="251">
        <f t="shared" ref="F391:F454" si="110">B391-D391</f>
        <v>287.26799999999997</v>
      </c>
      <c r="G391" s="251">
        <f t="shared" ref="G391:G454" si="111">C391-E391</f>
        <v>8526.1139999999996</v>
      </c>
      <c r="H391" s="227">
        <f>'02-2022'!P397</f>
        <v>0</v>
      </c>
      <c r="I391" s="330">
        <f t="shared" ref="I391:I454" si="112">F391-H391</f>
        <v>287.26799999999997</v>
      </c>
      <c r="J391" s="326">
        <f t="shared" ref="J391:J454" si="113">IF(F391&gt;0,G391/F391,0)</f>
        <v>29.679999164543215</v>
      </c>
      <c r="K391" s="364">
        <v>4.32</v>
      </c>
      <c r="L391" s="331">
        <f t="shared" ref="L391:L454" si="114">IF(AND(MONTH($A$2)&gt;5,MONTH($A$2)&lt;9),(K391*10800)/1000,(K391*10400)/1000)+8.1</f>
        <v>53.027999999999999</v>
      </c>
      <c r="M391" s="326">
        <f t="shared" si="105"/>
        <v>67.578512056444737</v>
      </c>
      <c r="N391" s="326">
        <f t="shared" si="106"/>
        <v>0</v>
      </c>
      <c r="O391" s="326">
        <f t="shared" si="107"/>
        <v>24.246213870338199</v>
      </c>
      <c r="P391" s="326">
        <f t="shared" si="108"/>
        <v>31.273195648653378</v>
      </c>
      <c r="Q391" s="326">
        <f t="shared" si="109"/>
        <v>29.804407428063289</v>
      </c>
      <c r="R391" s="326">
        <f t="shared" ref="R391:R454" si="115">MAX(L391:Q391)</f>
        <v>67.578512056444737</v>
      </c>
      <c r="S391" s="326">
        <f t="shared" ref="S391:S454" si="116">IF(J391&gt;R391,J391-R391,0)</f>
        <v>0</v>
      </c>
      <c r="T391" s="422">
        <f t="shared" ref="T391:T454" si="117">IF(I391&gt;=100, 100, I391)</f>
        <v>100</v>
      </c>
      <c r="U391" s="425">
        <f t="shared" ref="U391:U454" si="118">IF(S391&lt;&gt;" ",S391*T391,0)</f>
        <v>0</v>
      </c>
      <c r="V391" s="326">
        <f t="shared" ref="V391:V454" si="119">MAX(N391:Q391)</f>
        <v>31.273195648653378</v>
      </c>
      <c r="W391" s="326">
        <f t="shared" ref="W391:W454" si="120">IF((J391-V391)&gt;0,J391-V391,0)</f>
        <v>0</v>
      </c>
      <c r="X391" s="422">
        <f t="shared" ref="X391:X454" si="121">IF(U391&lt;&gt;" ",I391-T391,0)</f>
        <v>187.26799999999997</v>
      </c>
      <c r="Y391" s="425">
        <f t="shared" ref="Y391:Y454" si="122">IF(W391&lt;&gt;" ",W391*X391,0)</f>
        <v>0</v>
      </c>
    </row>
    <row r="392" spans="1:25" x14ac:dyDescent="0.25">
      <c r="A392" s="211">
        <f>'02-2022'!A398</f>
        <v>44609.124999999061</v>
      </c>
      <c r="B392" s="297">
        <v>374.7</v>
      </c>
      <c r="C392" s="297">
        <v>10521.575999999999</v>
      </c>
      <c r="D392" s="365">
        <v>26.831</v>
      </c>
      <c r="E392" s="366">
        <v>753.41399999999999</v>
      </c>
      <c r="F392" s="251">
        <f t="shared" si="110"/>
        <v>347.86899999999997</v>
      </c>
      <c r="G392" s="251">
        <f t="shared" si="111"/>
        <v>9768.1619999999984</v>
      </c>
      <c r="H392" s="227">
        <f>'02-2022'!P398</f>
        <v>0</v>
      </c>
      <c r="I392" s="330">
        <f t="shared" si="112"/>
        <v>347.86899999999997</v>
      </c>
      <c r="J392" s="326">
        <f t="shared" si="113"/>
        <v>28.08000137982976</v>
      </c>
      <c r="K392" s="364">
        <v>4.32</v>
      </c>
      <c r="L392" s="331">
        <f t="shared" si="114"/>
        <v>53.027999999999999</v>
      </c>
      <c r="M392" s="326">
        <f t="shared" ref="M392:M455" si="123">M391</f>
        <v>67.578512056444737</v>
      </c>
      <c r="N392" s="326">
        <f t="shared" ref="N392:N455" si="124">N391</f>
        <v>0</v>
      </c>
      <c r="O392" s="326">
        <f t="shared" ref="O392:O455" si="125">O391</f>
        <v>24.246213870338199</v>
      </c>
      <c r="P392" s="326">
        <f t="shared" ref="P392:P455" si="126">P391</f>
        <v>31.273195648653378</v>
      </c>
      <c r="Q392" s="326">
        <f t="shared" ref="Q392:Q455" si="127">Q391</f>
        <v>29.804407428063289</v>
      </c>
      <c r="R392" s="326">
        <f t="shared" si="115"/>
        <v>67.578512056444737</v>
      </c>
      <c r="S392" s="326">
        <f t="shared" si="116"/>
        <v>0</v>
      </c>
      <c r="T392" s="422">
        <f t="shared" si="117"/>
        <v>100</v>
      </c>
      <c r="U392" s="425">
        <f t="shared" si="118"/>
        <v>0</v>
      </c>
      <c r="V392" s="326">
        <f t="shared" si="119"/>
        <v>31.273195648653378</v>
      </c>
      <c r="W392" s="326">
        <f t="shared" si="120"/>
        <v>0</v>
      </c>
      <c r="X392" s="422">
        <f t="shared" si="121"/>
        <v>247.86899999999997</v>
      </c>
      <c r="Y392" s="425">
        <f t="shared" si="122"/>
        <v>0</v>
      </c>
    </row>
    <row r="393" spans="1:25" x14ac:dyDescent="0.25">
      <c r="A393" s="211">
        <f>'02-2022'!A399</f>
        <v>44609.166666665726</v>
      </c>
      <c r="B393" s="297">
        <v>393.96900000000005</v>
      </c>
      <c r="C393" s="297">
        <v>11189.665383</v>
      </c>
      <c r="D393" s="365">
        <v>0</v>
      </c>
      <c r="E393" s="366">
        <v>0</v>
      </c>
      <c r="F393" s="251">
        <f t="shared" si="110"/>
        <v>393.96900000000005</v>
      </c>
      <c r="G393" s="251">
        <f t="shared" si="111"/>
        <v>11189.665383</v>
      </c>
      <c r="H393" s="227">
        <f>'02-2022'!P399</f>
        <v>0</v>
      </c>
      <c r="I393" s="330">
        <f t="shared" si="112"/>
        <v>393.96900000000005</v>
      </c>
      <c r="J393" s="326">
        <f t="shared" si="113"/>
        <v>28.402400653350892</v>
      </c>
      <c r="K393" s="364">
        <v>4.32</v>
      </c>
      <c r="L393" s="331">
        <f t="shared" si="114"/>
        <v>53.027999999999999</v>
      </c>
      <c r="M393" s="326">
        <f t="shared" si="123"/>
        <v>67.578512056444737</v>
      </c>
      <c r="N393" s="326">
        <f t="shared" si="124"/>
        <v>0</v>
      </c>
      <c r="O393" s="326">
        <f t="shared" si="125"/>
        <v>24.246213870338199</v>
      </c>
      <c r="P393" s="326">
        <f t="shared" si="126"/>
        <v>31.273195648653378</v>
      </c>
      <c r="Q393" s="326">
        <f t="shared" si="127"/>
        <v>29.804407428063289</v>
      </c>
      <c r="R393" s="326">
        <f t="shared" si="115"/>
        <v>67.578512056444737</v>
      </c>
      <c r="S393" s="326">
        <f t="shared" si="116"/>
        <v>0</v>
      </c>
      <c r="T393" s="422">
        <f t="shared" si="117"/>
        <v>100</v>
      </c>
      <c r="U393" s="425">
        <f t="shared" si="118"/>
        <v>0</v>
      </c>
      <c r="V393" s="326">
        <f t="shared" si="119"/>
        <v>31.273195648653378</v>
      </c>
      <c r="W393" s="326">
        <f t="shared" si="120"/>
        <v>0</v>
      </c>
      <c r="X393" s="422">
        <f t="shared" si="121"/>
        <v>293.96900000000005</v>
      </c>
      <c r="Y393" s="425">
        <f t="shared" si="122"/>
        <v>0</v>
      </c>
    </row>
    <row r="394" spans="1:25" x14ac:dyDescent="0.25">
      <c r="A394" s="211">
        <f>'02-2022'!A400</f>
        <v>44609.20833333239</v>
      </c>
      <c r="B394" s="297">
        <v>420.75</v>
      </c>
      <c r="C394" s="297">
        <v>12555.18</v>
      </c>
      <c r="D394" s="365">
        <v>14.728999999999999</v>
      </c>
      <c r="E394" s="366">
        <v>439.51299999999998</v>
      </c>
      <c r="F394" s="251">
        <f t="shared" si="110"/>
        <v>406.02100000000002</v>
      </c>
      <c r="G394" s="251">
        <f t="shared" si="111"/>
        <v>12115.666999999999</v>
      </c>
      <c r="H394" s="227">
        <f>'02-2022'!P400</f>
        <v>0</v>
      </c>
      <c r="I394" s="330">
        <f t="shared" si="112"/>
        <v>406.02100000000002</v>
      </c>
      <c r="J394" s="326">
        <f t="shared" si="113"/>
        <v>29.840000886653645</v>
      </c>
      <c r="K394" s="364">
        <v>4.32</v>
      </c>
      <c r="L394" s="331">
        <f t="shared" si="114"/>
        <v>53.027999999999999</v>
      </c>
      <c r="M394" s="326">
        <f t="shared" si="123"/>
        <v>67.578512056444737</v>
      </c>
      <c r="N394" s="326">
        <f t="shared" si="124"/>
        <v>0</v>
      </c>
      <c r="O394" s="326">
        <f t="shared" si="125"/>
        <v>24.246213870338199</v>
      </c>
      <c r="P394" s="326">
        <f t="shared" si="126"/>
        <v>31.273195648653378</v>
      </c>
      <c r="Q394" s="326">
        <f t="shared" si="127"/>
        <v>29.804407428063289</v>
      </c>
      <c r="R394" s="326">
        <f t="shared" si="115"/>
        <v>67.578512056444737</v>
      </c>
      <c r="S394" s="326">
        <f t="shared" si="116"/>
        <v>0</v>
      </c>
      <c r="T394" s="422">
        <f t="shared" si="117"/>
        <v>100</v>
      </c>
      <c r="U394" s="425">
        <f t="shared" si="118"/>
        <v>0</v>
      </c>
      <c r="V394" s="326">
        <f t="shared" si="119"/>
        <v>31.273195648653378</v>
      </c>
      <c r="W394" s="326">
        <f t="shared" si="120"/>
        <v>0</v>
      </c>
      <c r="X394" s="422">
        <f t="shared" si="121"/>
        <v>306.02100000000002</v>
      </c>
      <c r="Y394" s="425">
        <f t="shared" si="122"/>
        <v>0</v>
      </c>
    </row>
    <row r="395" spans="1:25" x14ac:dyDescent="0.25">
      <c r="A395" s="211">
        <f>'02-2022'!A401</f>
        <v>44609.249999999054</v>
      </c>
      <c r="B395" s="297">
        <v>421.65099999999995</v>
      </c>
      <c r="C395" s="297">
        <v>14137.697158000001</v>
      </c>
      <c r="D395" s="365">
        <v>0</v>
      </c>
      <c r="E395" s="366">
        <v>0</v>
      </c>
      <c r="F395" s="251">
        <f t="shared" si="110"/>
        <v>421.65099999999995</v>
      </c>
      <c r="G395" s="251">
        <f t="shared" si="111"/>
        <v>14137.697158000001</v>
      </c>
      <c r="H395" s="227">
        <f>'02-2022'!P401</f>
        <v>0</v>
      </c>
      <c r="I395" s="330">
        <f t="shared" si="112"/>
        <v>421.65099999999995</v>
      </c>
      <c r="J395" s="326">
        <f t="shared" si="113"/>
        <v>33.529381308238335</v>
      </c>
      <c r="K395" s="364">
        <v>4.32</v>
      </c>
      <c r="L395" s="331">
        <f t="shared" si="114"/>
        <v>53.027999999999999</v>
      </c>
      <c r="M395" s="326">
        <f t="shared" si="123"/>
        <v>67.578512056444737</v>
      </c>
      <c r="N395" s="326">
        <f t="shared" si="124"/>
        <v>0</v>
      </c>
      <c r="O395" s="326">
        <f t="shared" si="125"/>
        <v>24.246213870338199</v>
      </c>
      <c r="P395" s="326">
        <f t="shared" si="126"/>
        <v>31.273195648653378</v>
      </c>
      <c r="Q395" s="326">
        <f t="shared" si="127"/>
        <v>29.804407428063289</v>
      </c>
      <c r="R395" s="326">
        <f t="shared" si="115"/>
        <v>67.578512056444737</v>
      </c>
      <c r="S395" s="326">
        <f t="shared" si="116"/>
        <v>0</v>
      </c>
      <c r="T395" s="422">
        <f t="shared" si="117"/>
        <v>100</v>
      </c>
      <c r="U395" s="425">
        <f t="shared" si="118"/>
        <v>0</v>
      </c>
      <c r="V395" s="326">
        <f t="shared" si="119"/>
        <v>31.273195648653378</v>
      </c>
      <c r="W395" s="326">
        <f t="shared" si="120"/>
        <v>2.2561856595849576</v>
      </c>
      <c r="X395" s="422">
        <f t="shared" si="121"/>
        <v>321.65099999999995</v>
      </c>
      <c r="Y395" s="425">
        <f t="shared" si="122"/>
        <v>725.70437359116113</v>
      </c>
    </row>
    <row r="396" spans="1:25" x14ac:dyDescent="0.25">
      <c r="A396" s="211">
        <f>'02-2022'!A402</f>
        <v>44609.291666665718</v>
      </c>
      <c r="B396" s="297">
        <v>446.35</v>
      </c>
      <c r="C396" s="297">
        <v>17729.022000000001</v>
      </c>
      <c r="D396" s="365">
        <v>19.838999999999999</v>
      </c>
      <c r="E396" s="366">
        <v>788.005</v>
      </c>
      <c r="F396" s="251">
        <f t="shared" si="110"/>
        <v>426.51100000000002</v>
      </c>
      <c r="G396" s="251">
        <f t="shared" si="111"/>
        <v>16941.017</v>
      </c>
      <c r="H396" s="227">
        <f>'02-2022'!P402</f>
        <v>0</v>
      </c>
      <c r="I396" s="330">
        <f t="shared" si="112"/>
        <v>426.51100000000002</v>
      </c>
      <c r="J396" s="326">
        <f t="shared" si="113"/>
        <v>39.720000187568431</v>
      </c>
      <c r="K396" s="364">
        <v>4.32</v>
      </c>
      <c r="L396" s="331">
        <f t="shared" si="114"/>
        <v>53.027999999999999</v>
      </c>
      <c r="M396" s="326">
        <f t="shared" si="123"/>
        <v>67.578512056444737</v>
      </c>
      <c r="N396" s="326">
        <f t="shared" si="124"/>
        <v>0</v>
      </c>
      <c r="O396" s="326">
        <f t="shared" si="125"/>
        <v>24.246213870338199</v>
      </c>
      <c r="P396" s="326">
        <f t="shared" si="126"/>
        <v>31.273195648653378</v>
      </c>
      <c r="Q396" s="326">
        <f t="shared" si="127"/>
        <v>29.804407428063289</v>
      </c>
      <c r="R396" s="326">
        <f t="shared" si="115"/>
        <v>67.578512056444737</v>
      </c>
      <c r="S396" s="326">
        <f t="shared" si="116"/>
        <v>0</v>
      </c>
      <c r="T396" s="422">
        <f t="shared" si="117"/>
        <v>100</v>
      </c>
      <c r="U396" s="425">
        <f t="shared" si="118"/>
        <v>0</v>
      </c>
      <c r="V396" s="326">
        <f t="shared" si="119"/>
        <v>31.273195648653378</v>
      </c>
      <c r="W396" s="326">
        <f t="shared" si="120"/>
        <v>8.4468045389150532</v>
      </c>
      <c r="X396" s="422">
        <f t="shared" si="121"/>
        <v>326.51100000000002</v>
      </c>
      <c r="Y396" s="425">
        <f t="shared" si="122"/>
        <v>2757.9745968056932</v>
      </c>
    </row>
    <row r="397" spans="1:25" x14ac:dyDescent="0.25">
      <c r="A397" s="211">
        <f>'02-2022'!A403</f>
        <v>44609.333333332383</v>
      </c>
      <c r="B397" s="297">
        <v>445.45</v>
      </c>
      <c r="C397" s="297">
        <v>18753.445</v>
      </c>
      <c r="D397" s="365">
        <v>85.078999999999994</v>
      </c>
      <c r="E397" s="366">
        <v>3581.826</v>
      </c>
      <c r="F397" s="251">
        <f t="shared" si="110"/>
        <v>360.37099999999998</v>
      </c>
      <c r="G397" s="251">
        <f t="shared" si="111"/>
        <v>15171.618999999999</v>
      </c>
      <c r="H397" s="227">
        <f>'02-2022'!P403</f>
        <v>0</v>
      </c>
      <c r="I397" s="330">
        <f t="shared" si="112"/>
        <v>360.37099999999998</v>
      </c>
      <c r="J397" s="326">
        <f t="shared" si="113"/>
        <v>42.099999722508194</v>
      </c>
      <c r="K397" s="364">
        <v>4.32</v>
      </c>
      <c r="L397" s="331">
        <f t="shared" si="114"/>
        <v>53.027999999999999</v>
      </c>
      <c r="M397" s="326">
        <f t="shared" si="123"/>
        <v>67.578512056444737</v>
      </c>
      <c r="N397" s="326">
        <f t="shared" si="124"/>
        <v>0</v>
      </c>
      <c r="O397" s="326">
        <f t="shared" si="125"/>
        <v>24.246213870338199</v>
      </c>
      <c r="P397" s="326">
        <f t="shared" si="126"/>
        <v>31.273195648653378</v>
      </c>
      <c r="Q397" s="326">
        <f t="shared" si="127"/>
        <v>29.804407428063289</v>
      </c>
      <c r="R397" s="326">
        <f t="shared" si="115"/>
        <v>67.578512056444737</v>
      </c>
      <c r="S397" s="326">
        <f t="shared" si="116"/>
        <v>0</v>
      </c>
      <c r="T397" s="422">
        <f t="shared" si="117"/>
        <v>100</v>
      </c>
      <c r="U397" s="425">
        <f t="shared" si="118"/>
        <v>0</v>
      </c>
      <c r="V397" s="326">
        <f t="shared" si="119"/>
        <v>31.273195648653378</v>
      </c>
      <c r="W397" s="326">
        <f t="shared" si="120"/>
        <v>10.826804073854817</v>
      </c>
      <c r="X397" s="422">
        <f t="shared" si="121"/>
        <v>260.37099999999998</v>
      </c>
      <c r="Y397" s="425">
        <f t="shared" si="122"/>
        <v>2818.9858035136522</v>
      </c>
    </row>
    <row r="398" spans="1:25" x14ac:dyDescent="0.25">
      <c r="A398" s="211">
        <f>'02-2022'!A404</f>
        <v>44609.374999999047</v>
      </c>
      <c r="B398" s="297">
        <v>382.1</v>
      </c>
      <c r="C398" s="297">
        <v>14638.251</v>
      </c>
      <c r="D398" s="365">
        <v>79.117000000000004</v>
      </c>
      <c r="E398" s="366">
        <v>3030.9720000000002</v>
      </c>
      <c r="F398" s="251">
        <f t="shared" si="110"/>
        <v>302.983</v>
      </c>
      <c r="G398" s="251">
        <f t="shared" si="111"/>
        <v>11607.279</v>
      </c>
      <c r="H398" s="227">
        <f>'02-2022'!P404</f>
        <v>0</v>
      </c>
      <c r="I398" s="330">
        <f t="shared" si="112"/>
        <v>302.983</v>
      </c>
      <c r="J398" s="326">
        <f t="shared" si="113"/>
        <v>38.310000891139104</v>
      </c>
      <c r="K398" s="364">
        <v>4.32</v>
      </c>
      <c r="L398" s="331">
        <f t="shared" si="114"/>
        <v>53.027999999999999</v>
      </c>
      <c r="M398" s="326">
        <f t="shared" si="123"/>
        <v>67.578512056444737</v>
      </c>
      <c r="N398" s="326">
        <f t="shared" si="124"/>
        <v>0</v>
      </c>
      <c r="O398" s="326">
        <f t="shared" si="125"/>
        <v>24.246213870338199</v>
      </c>
      <c r="P398" s="326">
        <f t="shared" si="126"/>
        <v>31.273195648653378</v>
      </c>
      <c r="Q398" s="326">
        <f t="shared" si="127"/>
        <v>29.804407428063289</v>
      </c>
      <c r="R398" s="326">
        <f t="shared" si="115"/>
        <v>67.578512056444737</v>
      </c>
      <c r="S398" s="326">
        <f t="shared" si="116"/>
        <v>0</v>
      </c>
      <c r="T398" s="422">
        <f t="shared" si="117"/>
        <v>100</v>
      </c>
      <c r="U398" s="425">
        <f t="shared" si="118"/>
        <v>0</v>
      </c>
      <c r="V398" s="326">
        <f t="shared" si="119"/>
        <v>31.273195648653378</v>
      </c>
      <c r="W398" s="326">
        <f t="shared" si="120"/>
        <v>7.0368052424857268</v>
      </c>
      <c r="X398" s="422">
        <f t="shared" si="121"/>
        <v>202.983</v>
      </c>
      <c r="Y398" s="425">
        <f t="shared" si="122"/>
        <v>1428.3518385354803</v>
      </c>
    </row>
    <row r="399" spans="1:25" x14ac:dyDescent="0.25">
      <c r="A399" s="211">
        <f>'02-2022'!A405</f>
        <v>44609.416666665711</v>
      </c>
      <c r="B399" s="297">
        <v>291.892</v>
      </c>
      <c r="C399" s="297">
        <v>10448.414103999999</v>
      </c>
      <c r="D399" s="365">
        <v>0</v>
      </c>
      <c r="E399" s="366">
        <v>0</v>
      </c>
      <c r="F399" s="251">
        <f t="shared" si="110"/>
        <v>291.892</v>
      </c>
      <c r="G399" s="251">
        <f t="shared" si="111"/>
        <v>10448.414103999999</v>
      </c>
      <c r="H399" s="227">
        <f>'02-2022'!P405</f>
        <v>0</v>
      </c>
      <c r="I399" s="330">
        <f t="shared" si="112"/>
        <v>291.892</v>
      </c>
      <c r="J399" s="326">
        <f t="shared" si="113"/>
        <v>35.795479506118703</v>
      </c>
      <c r="K399" s="364">
        <v>4.32</v>
      </c>
      <c r="L399" s="331">
        <f t="shared" si="114"/>
        <v>53.027999999999999</v>
      </c>
      <c r="M399" s="326">
        <f t="shared" si="123"/>
        <v>67.578512056444737</v>
      </c>
      <c r="N399" s="326">
        <f t="shared" si="124"/>
        <v>0</v>
      </c>
      <c r="O399" s="326">
        <f t="shared" si="125"/>
        <v>24.246213870338199</v>
      </c>
      <c r="P399" s="326">
        <f t="shared" si="126"/>
        <v>31.273195648653378</v>
      </c>
      <c r="Q399" s="326">
        <f t="shared" si="127"/>
        <v>29.804407428063289</v>
      </c>
      <c r="R399" s="326">
        <f t="shared" si="115"/>
        <v>67.578512056444737</v>
      </c>
      <c r="S399" s="326">
        <f t="shared" si="116"/>
        <v>0</v>
      </c>
      <c r="T399" s="422">
        <f t="shared" si="117"/>
        <v>100</v>
      </c>
      <c r="U399" s="425">
        <f t="shared" si="118"/>
        <v>0</v>
      </c>
      <c r="V399" s="326">
        <f t="shared" si="119"/>
        <v>31.273195648653378</v>
      </c>
      <c r="W399" s="326">
        <f t="shared" si="120"/>
        <v>4.5222838574653252</v>
      </c>
      <c r="X399" s="422">
        <f t="shared" si="121"/>
        <v>191.892</v>
      </c>
      <c r="Y399" s="425">
        <f t="shared" si="122"/>
        <v>867.79009397673622</v>
      </c>
    </row>
    <row r="400" spans="1:25" x14ac:dyDescent="0.25">
      <c r="A400" s="211">
        <f>'02-2022'!A406</f>
        <v>44609.458333332375</v>
      </c>
      <c r="B400" s="297">
        <v>358.35</v>
      </c>
      <c r="C400" s="297">
        <v>13602.966</v>
      </c>
      <c r="D400" s="365">
        <v>69.180000000000007</v>
      </c>
      <c r="E400" s="366">
        <v>2626.0729999999999</v>
      </c>
      <c r="F400" s="251">
        <f t="shared" si="110"/>
        <v>289.17</v>
      </c>
      <c r="G400" s="251">
        <f t="shared" si="111"/>
        <v>10976.893</v>
      </c>
      <c r="H400" s="227">
        <f>'02-2022'!P406</f>
        <v>0</v>
      </c>
      <c r="I400" s="330">
        <f t="shared" si="112"/>
        <v>289.17</v>
      </c>
      <c r="J400" s="326">
        <f t="shared" si="113"/>
        <v>37.959999308365319</v>
      </c>
      <c r="K400" s="364">
        <v>4.32</v>
      </c>
      <c r="L400" s="331">
        <f t="shared" si="114"/>
        <v>53.027999999999999</v>
      </c>
      <c r="M400" s="326">
        <f t="shared" si="123"/>
        <v>67.578512056444737</v>
      </c>
      <c r="N400" s="326">
        <f t="shared" si="124"/>
        <v>0</v>
      </c>
      <c r="O400" s="326">
        <f t="shared" si="125"/>
        <v>24.246213870338199</v>
      </c>
      <c r="P400" s="326">
        <f t="shared" si="126"/>
        <v>31.273195648653378</v>
      </c>
      <c r="Q400" s="326">
        <f t="shared" si="127"/>
        <v>29.804407428063289</v>
      </c>
      <c r="R400" s="326">
        <f t="shared" si="115"/>
        <v>67.578512056444737</v>
      </c>
      <c r="S400" s="326">
        <f t="shared" si="116"/>
        <v>0</v>
      </c>
      <c r="T400" s="422">
        <f t="shared" si="117"/>
        <v>100</v>
      </c>
      <c r="U400" s="425">
        <f t="shared" si="118"/>
        <v>0</v>
      </c>
      <c r="V400" s="326">
        <f t="shared" si="119"/>
        <v>31.273195648653378</v>
      </c>
      <c r="W400" s="326">
        <f t="shared" si="120"/>
        <v>6.6868036597119413</v>
      </c>
      <c r="X400" s="422">
        <f t="shared" si="121"/>
        <v>189.17000000000002</v>
      </c>
      <c r="Y400" s="425">
        <f t="shared" si="122"/>
        <v>1264.9426483077079</v>
      </c>
    </row>
    <row r="401" spans="1:25" x14ac:dyDescent="0.25">
      <c r="A401" s="211">
        <f>'02-2022'!A407</f>
        <v>44609.49999999904</v>
      </c>
      <c r="B401" s="297">
        <v>289.8</v>
      </c>
      <c r="C401" s="297">
        <v>11055.87</v>
      </c>
      <c r="D401" s="365">
        <v>4.952</v>
      </c>
      <c r="E401" s="366">
        <v>188.91900000000001</v>
      </c>
      <c r="F401" s="251">
        <f t="shared" si="110"/>
        <v>284.84800000000001</v>
      </c>
      <c r="G401" s="251">
        <f t="shared" si="111"/>
        <v>10866.951000000001</v>
      </c>
      <c r="H401" s="227">
        <f>'02-2022'!P407</f>
        <v>0</v>
      </c>
      <c r="I401" s="330">
        <f t="shared" si="112"/>
        <v>284.84800000000001</v>
      </c>
      <c r="J401" s="326">
        <f t="shared" si="113"/>
        <v>38.149999297871148</v>
      </c>
      <c r="K401" s="364">
        <v>4.32</v>
      </c>
      <c r="L401" s="331">
        <f t="shared" si="114"/>
        <v>53.027999999999999</v>
      </c>
      <c r="M401" s="326">
        <f t="shared" si="123"/>
        <v>67.578512056444737</v>
      </c>
      <c r="N401" s="326">
        <f t="shared" si="124"/>
        <v>0</v>
      </c>
      <c r="O401" s="326">
        <f t="shared" si="125"/>
        <v>24.246213870338199</v>
      </c>
      <c r="P401" s="326">
        <f t="shared" si="126"/>
        <v>31.273195648653378</v>
      </c>
      <c r="Q401" s="326">
        <f t="shared" si="127"/>
        <v>29.804407428063289</v>
      </c>
      <c r="R401" s="326">
        <f t="shared" si="115"/>
        <v>67.578512056444737</v>
      </c>
      <c r="S401" s="326">
        <f t="shared" si="116"/>
        <v>0</v>
      </c>
      <c r="T401" s="422">
        <f t="shared" si="117"/>
        <v>100</v>
      </c>
      <c r="U401" s="425">
        <f t="shared" si="118"/>
        <v>0</v>
      </c>
      <c r="V401" s="326">
        <f t="shared" si="119"/>
        <v>31.273195648653378</v>
      </c>
      <c r="W401" s="326">
        <f t="shared" si="120"/>
        <v>6.87680364921777</v>
      </c>
      <c r="X401" s="422">
        <f t="shared" si="121"/>
        <v>184.84800000000001</v>
      </c>
      <c r="Y401" s="425">
        <f t="shared" si="122"/>
        <v>1271.1634009506065</v>
      </c>
    </row>
    <row r="402" spans="1:25" x14ac:dyDescent="0.25">
      <c r="A402" s="211">
        <f>'02-2022'!A408</f>
        <v>44609.541666665704</v>
      </c>
      <c r="B402" s="297">
        <v>302.60000000000002</v>
      </c>
      <c r="C402" s="297">
        <v>11223.433999999999</v>
      </c>
      <c r="D402" s="365">
        <v>9.359</v>
      </c>
      <c r="E402" s="366">
        <v>347.125</v>
      </c>
      <c r="F402" s="251">
        <f t="shared" si="110"/>
        <v>293.24100000000004</v>
      </c>
      <c r="G402" s="251">
        <f t="shared" si="111"/>
        <v>10876.308999999999</v>
      </c>
      <c r="H402" s="227">
        <f>'02-2022'!P408</f>
        <v>0</v>
      </c>
      <c r="I402" s="330">
        <f t="shared" si="112"/>
        <v>293.24100000000004</v>
      </c>
      <c r="J402" s="326">
        <f t="shared" si="113"/>
        <v>37.090001057150936</v>
      </c>
      <c r="K402" s="364">
        <v>4.32</v>
      </c>
      <c r="L402" s="331">
        <f t="shared" si="114"/>
        <v>53.027999999999999</v>
      </c>
      <c r="M402" s="326">
        <f t="shared" si="123"/>
        <v>67.578512056444737</v>
      </c>
      <c r="N402" s="326">
        <f t="shared" si="124"/>
        <v>0</v>
      </c>
      <c r="O402" s="326">
        <f t="shared" si="125"/>
        <v>24.246213870338199</v>
      </c>
      <c r="P402" s="326">
        <f t="shared" si="126"/>
        <v>31.273195648653378</v>
      </c>
      <c r="Q402" s="326">
        <f t="shared" si="127"/>
        <v>29.804407428063289</v>
      </c>
      <c r="R402" s="326">
        <f t="shared" si="115"/>
        <v>67.578512056444737</v>
      </c>
      <c r="S402" s="326">
        <f t="shared" si="116"/>
        <v>0</v>
      </c>
      <c r="T402" s="422">
        <f t="shared" si="117"/>
        <v>100</v>
      </c>
      <c r="U402" s="425">
        <f t="shared" si="118"/>
        <v>0</v>
      </c>
      <c r="V402" s="326">
        <f t="shared" si="119"/>
        <v>31.273195648653378</v>
      </c>
      <c r="W402" s="326">
        <f t="shared" si="120"/>
        <v>5.816805408497558</v>
      </c>
      <c r="X402" s="422">
        <f t="shared" si="121"/>
        <v>193.24100000000004</v>
      </c>
      <c r="Y402" s="425">
        <f t="shared" si="122"/>
        <v>1124.045293943477</v>
      </c>
    </row>
    <row r="403" spans="1:25" x14ac:dyDescent="0.25">
      <c r="A403" s="211">
        <f>'02-2022'!A409</f>
        <v>44609.583333332368</v>
      </c>
      <c r="B403" s="297">
        <v>309.97000000000003</v>
      </c>
      <c r="C403" s="297">
        <v>11397.380210000001</v>
      </c>
      <c r="D403" s="365">
        <v>0</v>
      </c>
      <c r="E403" s="366">
        <v>0</v>
      </c>
      <c r="F403" s="251">
        <f t="shared" si="110"/>
        <v>309.97000000000003</v>
      </c>
      <c r="G403" s="251">
        <f t="shared" si="111"/>
        <v>11397.380210000001</v>
      </c>
      <c r="H403" s="227">
        <f>'02-2022'!P409</f>
        <v>0</v>
      </c>
      <c r="I403" s="330">
        <f t="shared" si="112"/>
        <v>309.97000000000003</v>
      </c>
      <c r="J403" s="326">
        <f t="shared" si="113"/>
        <v>36.769300932348294</v>
      </c>
      <c r="K403" s="364">
        <v>4.32</v>
      </c>
      <c r="L403" s="331">
        <f t="shared" si="114"/>
        <v>53.027999999999999</v>
      </c>
      <c r="M403" s="326">
        <f t="shared" si="123"/>
        <v>67.578512056444737</v>
      </c>
      <c r="N403" s="326">
        <f t="shared" si="124"/>
        <v>0</v>
      </c>
      <c r="O403" s="326">
        <f t="shared" si="125"/>
        <v>24.246213870338199</v>
      </c>
      <c r="P403" s="326">
        <f t="shared" si="126"/>
        <v>31.273195648653378</v>
      </c>
      <c r="Q403" s="326">
        <f t="shared" si="127"/>
        <v>29.804407428063289</v>
      </c>
      <c r="R403" s="326">
        <f t="shared" si="115"/>
        <v>67.578512056444737</v>
      </c>
      <c r="S403" s="326">
        <f t="shared" si="116"/>
        <v>0</v>
      </c>
      <c r="T403" s="422">
        <f t="shared" si="117"/>
        <v>100</v>
      </c>
      <c r="U403" s="425">
        <f t="shared" si="118"/>
        <v>0</v>
      </c>
      <c r="V403" s="326">
        <f t="shared" si="119"/>
        <v>31.273195648653378</v>
      </c>
      <c r="W403" s="326">
        <f t="shared" si="120"/>
        <v>5.4961052836949165</v>
      </c>
      <c r="X403" s="422">
        <f t="shared" si="121"/>
        <v>209.97000000000003</v>
      </c>
      <c r="Y403" s="425">
        <f t="shared" si="122"/>
        <v>1154.0172264174219</v>
      </c>
    </row>
    <row r="404" spans="1:25" x14ac:dyDescent="0.25">
      <c r="A404" s="211">
        <f>'02-2022'!A410</f>
        <v>44609.624999999032</v>
      </c>
      <c r="B404" s="297">
        <v>356.5</v>
      </c>
      <c r="C404" s="297">
        <v>12356.29</v>
      </c>
      <c r="D404" s="365">
        <v>40.220999999999997</v>
      </c>
      <c r="E404" s="366">
        <v>1394.06</v>
      </c>
      <c r="F404" s="251">
        <f t="shared" si="110"/>
        <v>316.279</v>
      </c>
      <c r="G404" s="251">
        <f t="shared" si="111"/>
        <v>10962.230000000001</v>
      </c>
      <c r="H404" s="227">
        <f>'02-2022'!P410</f>
        <v>0</v>
      </c>
      <c r="I404" s="330">
        <f t="shared" si="112"/>
        <v>316.279</v>
      </c>
      <c r="J404" s="326">
        <f t="shared" si="113"/>
        <v>34.659999557352847</v>
      </c>
      <c r="K404" s="364">
        <v>4.32</v>
      </c>
      <c r="L404" s="331">
        <f t="shared" si="114"/>
        <v>53.027999999999999</v>
      </c>
      <c r="M404" s="326">
        <f t="shared" si="123"/>
        <v>67.578512056444737</v>
      </c>
      <c r="N404" s="326">
        <f t="shared" si="124"/>
        <v>0</v>
      </c>
      <c r="O404" s="326">
        <f t="shared" si="125"/>
        <v>24.246213870338199</v>
      </c>
      <c r="P404" s="326">
        <f t="shared" si="126"/>
        <v>31.273195648653378</v>
      </c>
      <c r="Q404" s="326">
        <f t="shared" si="127"/>
        <v>29.804407428063289</v>
      </c>
      <c r="R404" s="326">
        <f t="shared" si="115"/>
        <v>67.578512056444737</v>
      </c>
      <c r="S404" s="326">
        <f t="shared" si="116"/>
        <v>0</v>
      </c>
      <c r="T404" s="422">
        <f t="shared" si="117"/>
        <v>100</v>
      </c>
      <c r="U404" s="425">
        <f t="shared" si="118"/>
        <v>0</v>
      </c>
      <c r="V404" s="326">
        <f t="shared" si="119"/>
        <v>31.273195648653378</v>
      </c>
      <c r="W404" s="326">
        <f t="shared" si="120"/>
        <v>3.3868039086994699</v>
      </c>
      <c r="X404" s="422">
        <f t="shared" si="121"/>
        <v>216.279</v>
      </c>
      <c r="Y404" s="425">
        <f t="shared" si="122"/>
        <v>732.49456256961264</v>
      </c>
    </row>
    <row r="405" spans="1:25" x14ac:dyDescent="0.25">
      <c r="A405" s="211">
        <f>'02-2022'!A411</f>
        <v>44609.666666665697</v>
      </c>
      <c r="B405" s="297">
        <v>317.85300000000001</v>
      </c>
      <c r="C405" s="297">
        <v>11303.202827000001</v>
      </c>
      <c r="D405" s="365">
        <v>0</v>
      </c>
      <c r="E405" s="366">
        <v>0</v>
      </c>
      <c r="F405" s="251">
        <f t="shared" si="110"/>
        <v>317.85300000000001</v>
      </c>
      <c r="G405" s="251">
        <f t="shared" si="111"/>
        <v>11303.202827000001</v>
      </c>
      <c r="H405" s="227">
        <f>'02-2022'!P411</f>
        <v>0</v>
      </c>
      <c r="I405" s="330">
        <f t="shared" si="112"/>
        <v>317.85300000000001</v>
      </c>
      <c r="J405" s="326">
        <f t="shared" si="113"/>
        <v>35.561101600425353</v>
      </c>
      <c r="K405" s="364">
        <v>4.32</v>
      </c>
      <c r="L405" s="331">
        <f t="shared" si="114"/>
        <v>53.027999999999999</v>
      </c>
      <c r="M405" s="326">
        <f t="shared" si="123"/>
        <v>67.578512056444737</v>
      </c>
      <c r="N405" s="326">
        <f t="shared" si="124"/>
        <v>0</v>
      </c>
      <c r="O405" s="326">
        <f t="shared" si="125"/>
        <v>24.246213870338199</v>
      </c>
      <c r="P405" s="326">
        <f t="shared" si="126"/>
        <v>31.273195648653378</v>
      </c>
      <c r="Q405" s="326">
        <f t="shared" si="127"/>
        <v>29.804407428063289</v>
      </c>
      <c r="R405" s="326">
        <f t="shared" si="115"/>
        <v>67.578512056444737</v>
      </c>
      <c r="S405" s="326">
        <f t="shared" si="116"/>
        <v>0</v>
      </c>
      <c r="T405" s="422">
        <f t="shared" si="117"/>
        <v>100</v>
      </c>
      <c r="U405" s="425">
        <f t="shared" si="118"/>
        <v>0</v>
      </c>
      <c r="V405" s="326">
        <f t="shared" si="119"/>
        <v>31.273195648653378</v>
      </c>
      <c r="W405" s="326">
        <f t="shared" si="120"/>
        <v>4.2879059517719753</v>
      </c>
      <c r="X405" s="422">
        <f t="shared" si="121"/>
        <v>217.85300000000001</v>
      </c>
      <c r="Y405" s="425">
        <f t="shared" si="122"/>
        <v>934.13317531138023</v>
      </c>
    </row>
    <row r="406" spans="1:25" x14ac:dyDescent="0.25">
      <c r="A406" s="211">
        <f>'02-2022'!A412</f>
        <v>44609.708333332361</v>
      </c>
      <c r="B406" s="297">
        <v>326.65800000000002</v>
      </c>
      <c r="C406" s="297">
        <v>11732.354856</v>
      </c>
      <c r="D406" s="365">
        <v>0</v>
      </c>
      <c r="E406" s="366">
        <v>0</v>
      </c>
      <c r="F406" s="251">
        <f t="shared" si="110"/>
        <v>326.65800000000002</v>
      </c>
      <c r="G406" s="251">
        <f t="shared" si="111"/>
        <v>11732.354856</v>
      </c>
      <c r="H406" s="227">
        <f>'02-2022'!P412</f>
        <v>0</v>
      </c>
      <c r="I406" s="330">
        <f t="shared" si="112"/>
        <v>326.65800000000002</v>
      </c>
      <c r="J406" s="326">
        <f t="shared" si="113"/>
        <v>35.916324890252191</v>
      </c>
      <c r="K406" s="364">
        <v>4.32</v>
      </c>
      <c r="L406" s="331">
        <f t="shared" si="114"/>
        <v>53.027999999999999</v>
      </c>
      <c r="M406" s="326">
        <f t="shared" si="123"/>
        <v>67.578512056444737</v>
      </c>
      <c r="N406" s="326">
        <f t="shared" si="124"/>
        <v>0</v>
      </c>
      <c r="O406" s="326">
        <f t="shared" si="125"/>
        <v>24.246213870338199</v>
      </c>
      <c r="P406" s="326">
        <f t="shared" si="126"/>
        <v>31.273195648653378</v>
      </c>
      <c r="Q406" s="326">
        <f t="shared" si="127"/>
        <v>29.804407428063289</v>
      </c>
      <c r="R406" s="326">
        <f t="shared" si="115"/>
        <v>67.578512056444737</v>
      </c>
      <c r="S406" s="326">
        <f t="shared" si="116"/>
        <v>0</v>
      </c>
      <c r="T406" s="422">
        <f t="shared" si="117"/>
        <v>100</v>
      </c>
      <c r="U406" s="425">
        <f t="shared" si="118"/>
        <v>0</v>
      </c>
      <c r="V406" s="326">
        <f t="shared" si="119"/>
        <v>31.273195648653378</v>
      </c>
      <c r="W406" s="326">
        <f t="shared" si="120"/>
        <v>4.6431292415988139</v>
      </c>
      <c r="X406" s="422">
        <f t="shared" si="121"/>
        <v>226.65800000000002</v>
      </c>
      <c r="Y406" s="425">
        <f t="shared" si="122"/>
        <v>1052.4023876423041</v>
      </c>
    </row>
    <row r="407" spans="1:25" x14ac:dyDescent="0.25">
      <c r="A407" s="211">
        <f>'02-2022'!A413</f>
        <v>44609.749999999025</v>
      </c>
      <c r="B407" s="297">
        <v>334.44400000000002</v>
      </c>
      <c r="C407" s="297">
        <v>14585.851000000001</v>
      </c>
      <c r="D407" s="365">
        <v>0</v>
      </c>
      <c r="E407" s="366">
        <v>0</v>
      </c>
      <c r="F407" s="251">
        <f t="shared" si="110"/>
        <v>334.44400000000002</v>
      </c>
      <c r="G407" s="251">
        <f t="shared" si="111"/>
        <v>14585.851000000001</v>
      </c>
      <c r="H407" s="227">
        <f>'02-2022'!P413</f>
        <v>0</v>
      </c>
      <c r="I407" s="330">
        <f t="shared" si="112"/>
        <v>334.44400000000002</v>
      </c>
      <c r="J407" s="326">
        <f t="shared" si="113"/>
        <v>43.612237026228605</v>
      </c>
      <c r="K407" s="364">
        <v>4.32</v>
      </c>
      <c r="L407" s="331">
        <f t="shared" si="114"/>
        <v>53.027999999999999</v>
      </c>
      <c r="M407" s="326">
        <f t="shared" si="123"/>
        <v>67.578512056444737</v>
      </c>
      <c r="N407" s="326">
        <f t="shared" si="124"/>
        <v>0</v>
      </c>
      <c r="O407" s="326">
        <f t="shared" si="125"/>
        <v>24.246213870338199</v>
      </c>
      <c r="P407" s="326">
        <f t="shared" si="126"/>
        <v>31.273195648653378</v>
      </c>
      <c r="Q407" s="326">
        <f t="shared" si="127"/>
        <v>29.804407428063289</v>
      </c>
      <c r="R407" s="326">
        <f t="shared" si="115"/>
        <v>67.578512056444737</v>
      </c>
      <c r="S407" s="326">
        <f t="shared" si="116"/>
        <v>0</v>
      </c>
      <c r="T407" s="422">
        <f t="shared" si="117"/>
        <v>100</v>
      </c>
      <c r="U407" s="425">
        <f t="shared" si="118"/>
        <v>0</v>
      </c>
      <c r="V407" s="326">
        <f t="shared" si="119"/>
        <v>31.273195648653378</v>
      </c>
      <c r="W407" s="326">
        <f t="shared" si="120"/>
        <v>12.339041377575228</v>
      </c>
      <c r="X407" s="422">
        <f t="shared" si="121"/>
        <v>234.44400000000002</v>
      </c>
      <c r="Y407" s="425">
        <f t="shared" si="122"/>
        <v>2892.8142167242468</v>
      </c>
    </row>
    <row r="408" spans="1:25" x14ac:dyDescent="0.25">
      <c r="A408" s="211">
        <f>'02-2022'!A414</f>
        <v>44609.791666665689</v>
      </c>
      <c r="B408" s="297">
        <v>360.05600000000004</v>
      </c>
      <c r="C408" s="297">
        <v>16442.856992000001</v>
      </c>
      <c r="D408" s="365">
        <v>0</v>
      </c>
      <c r="E408" s="366">
        <v>0</v>
      </c>
      <c r="F408" s="251">
        <f t="shared" si="110"/>
        <v>360.05600000000004</v>
      </c>
      <c r="G408" s="251">
        <f t="shared" si="111"/>
        <v>16442.856992000001</v>
      </c>
      <c r="H408" s="227">
        <f>'02-2022'!P414</f>
        <v>0</v>
      </c>
      <c r="I408" s="330">
        <f t="shared" si="112"/>
        <v>360.05600000000004</v>
      </c>
      <c r="J408" s="326">
        <f t="shared" si="113"/>
        <v>45.667498922389846</v>
      </c>
      <c r="K408" s="364">
        <v>4.32</v>
      </c>
      <c r="L408" s="331">
        <f t="shared" si="114"/>
        <v>53.027999999999999</v>
      </c>
      <c r="M408" s="326">
        <f t="shared" si="123"/>
        <v>67.578512056444737</v>
      </c>
      <c r="N408" s="326">
        <f t="shared" si="124"/>
        <v>0</v>
      </c>
      <c r="O408" s="326">
        <f t="shared" si="125"/>
        <v>24.246213870338199</v>
      </c>
      <c r="P408" s="326">
        <f t="shared" si="126"/>
        <v>31.273195648653378</v>
      </c>
      <c r="Q408" s="326">
        <f t="shared" si="127"/>
        <v>29.804407428063289</v>
      </c>
      <c r="R408" s="326">
        <f t="shared" si="115"/>
        <v>67.578512056444737</v>
      </c>
      <c r="S408" s="326">
        <f t="shared" si="116"/>
        <v>0</v>
      </c>
      <c r="T408" s="422">
        <f t="shared" si="117"/>
        <v>100</v>
      </c>
      <c r="U408" s="425">
        <f t="shared" si="118"/>
        <v>0</v>
      </c>
      <c r="V408" s="326">
        <f t="shared" si="119"/>
        <v>31.273195648653378</v>
      </c>
      <c r="W408" s="326">
        <f t="shared" si="120"/>
        <v>14.394303273736469</v>
      </c>
      <c r="X408" s="422">
        <f t="shared" si="121"/>
        <v>260.05600000000004</v>
      </c>
      <c r="Y408" s="425">
        <f t="shared" si="122"/>
        <v>3743.3249321548119</v>
      </c>
    </row>
    <row r="409" spans="1:25" x14ac:dyDescent="0.25">
      <c r="A409" s="211">
        <f>'02-2022'!A415</f>
        <v>44609.833333332354</v>
      </c>
      <c r="B409" s="297">
        <v>357.87900000000002</v>
      </c>
      <c r="C409" s="297">
        <v>15331.169103</v>
      </c>
      <c r="D409" s="365">
        <v>0</v>
      </c>
      <c r="E409" s="366">
        <v>0</v>
      </c>
      <c r="F409" s="251">
        <f t="shared" si="110"/>
        <v>357.87900000000002</v>
      </c>
      <c r="G409" s="251">
        <f t="shared" si="111"/>
        <v>15331.169103</v>
      </c>
      <c r="H409" s="227">
        <f>'02-2022'!P415</f>
        <v>0</v>
      </c>
      <c r="I409" s="330">
        <f t="shared" si="112"/>
        <v>357.87900000000002</v>
      </c>
      <c r="J409" s="326">
        <f t="shared" si="113"/>
        <v>42.838973795612482</v>
      </c>
      <c r="K409" s="364">
        <v>4.32</v>
      </c>
      <c r="L409" s="331">
        <f t="shared" si="114"/>
        <v>53.027999999999999</v>
      </c>
      <c r="M409" s="326">
        <f t="shared" si="123"/>
        <v>67.578512056444737</v>
      </c>
      <c r="N409" s="326">
        <f t="shared" si="124"/>
        <v>0</v>
      </c>
      <c r="O409" s="326">
        <f t="shared" si="125"/>
        <v>24.246213870338199</v>
      </c>
      <c r="P409" s="326">
        <f t="shared" si="126"/>
        <v>31.273195648653378</v>
      </c>
      <c r="Q409" s="326">
        <f t="shared" si="127"/>
        <v>29.804407428063289</v>
      </c>
      <c r="R409" s="326">
        <f t="shared" si="115"/>
        <v>67.578512056444737</v>
      </c>
      <c r="S409" s="326">
        <f t="shared" si="116"/>
        <v>0</v>
      </c>
      <c r="T409" s="422">
        <f t="shared" si="117"/>
        <v>100</v>
      </c>
      <c r="U409" s="425">
        <f t="shared" si="118"/>
        <v>0</v>
      </c>
      <c r="V409" s="326">
        <f t="shared" si="119"/>
        <v>31.273195648653378</v>
      </c>
      <c r="W409" s="326">
        <f t="shared" si="120"/>
        <v>11.565778146959104</v>
      </c>
      <c r="X409" s="422">
        <f t="shared" si="121"/>
        <v>257.87900000000002</v>
      </c>
      <c r="Y409" s="425">
        <f t="shared" si="122"/>
        <v>2982.5713027596671</v>
      </c>
    </row>
    <row r="410" spans="1:25" x14ac:dyDescent="0.25">
      <c r="A410" s="211">
        <f>'02-2022'!A416</f>
        <v>44609.874999999018</v>
      </c>
      <c r="B410" s="297">
        <v>344.75900000000001</v>
      </c>
      <c r="C410" s="297">
        <v>14285.346277000001</v>
      </c>
      <c r="D410" s="365">
        <v>0</v>
      </c>
      <c r="E410" s="366">
        <v>0</v>
      </c>
      <c r="F410" s="251">
        <f t="shared" si="110"/>
        <v>344.75900000000001</v>
      </c>
      <c r="G410" s="251">
        <f t="shared" si="111"/>
        <v>14285.346277000001</v>
      </c>
      <c r="H410" s="227">
        <f>'02-2022'!P416</f>
        <v>0</v>
      </c>
      <c r="I410" s="330">
        <f t="shared" si="112"/>
        <v>344.75900000000001</v>
      </c>
      <c r="J410" s="326">
        <f t="shared" si="113"/>
        <v>41.435745773134279</v>
      </c>
      <c r="K410" s="364">
        <v>4.32</v>
      </c>
      <c r="L410" s="331">
        <f t="shared" si="114"/>
        <v>53.027999999999999</v>
      </c>
      <c r="M410" s="326">
        <f t="shared" si="123"/>
        <v>67.578512056444737</v>
      </c>
      <c r="N410" s="326">
        <f t="shared" si="124"/>
        <v>0</v>
      </c>
      <c r="O410" s="326">
        <f t="shared" si="125"/>
        <v>24.246213870338199</v>
      </c>
      <c r="P410" s="326">
        <f t="shared" si="126"/>
        <v>31.273195648653378</v>
      </c>
      <c r="Q410" s="326">
        <f t="shared" si="127"/>
        <v>29.804407428063289</v>
      </c>
      <c r="R410" s="326">
        <f t="shared" si="115"/>
        <v>67.578512056444737</v>
      </c>
      <c r="S410" s="326">
        <f t="shared" si="116"/>
        <v>0</v>
      </c>
      <c r="T410" s="422">
        <f t="shared" si="117"/>
        <v>100</v>
      </c>
      <c r="U410" s="425">
        <f t="shared" si="118"/>
        <v>0</v>
      </c>
      <c r="V410" s="326">
        <f t="shared" si="119"/>
        <v>31.273195648653378</v>
      </c>
      <c r="W410" s="326">
        <f t="shared" si="120"/>
        <v>10.162550124480902</v>
      </c>
      <c r="X410" s="422">
        <f t="shared" si="121"/>
        <v>244.75900000000001</v>
      </c>
      <c r="Y410" s="425">
        <f t="shared" si="122"/>
        <v>2487.3756059178213</v>
      </c>
    </row>
    <row r="411" spans="1:25" x14ac:dyDescent="0.25">
      <c r="A411" s="211">
        <f>'02-2022'!A417</f>
        <v>44609.916666665682</v>
      </c>
      <c r="B411" s="297">
        <v>385.47899999999998</v>
      </c>
      <c r="C411" s="297">
        <v>14716.165491</v>
      </c>
      <c r="D411" s="365">
        <v>0</v>
      </c>
      <c r="E411" s="366">
        <v>0</v>
      </c>
      <c r="F411" s="251">
        <f t="shared" si="110"/>
        <v>385.47899999999998</v>
      </c>
      <c r="G411" s="251">
        <f t="shared" si="111"/>
        <v>14716.165491</v>
      </c>
      <c r="H411" s="227">
        <f>'02-2022'!P417</f>
        <v>0</v>
      </c>
      <c r="I411" s="330">
        <f t="shared" si="112"/>
        <v>385.47899999999998</v>
      </c>
      <c r="J411" s="326">
        <f t="shared" si="113"/>
        <v>38.176309191940419</v>
      </c>
      <c r="K411" s="364">
        <v>4.32</v>
      </c>
      <c r="L411" s="331">
        <f t="shared" si="114"/>
        <v>53.027999999999999</v>
      </c>
      <c r="M411" s="326">
        <f t="shared" si="123"/>
        <v>67.578512056444737</v>
      </c>
      <c r="N411" s="326">
        <f t="shared" si="124"/>
        <v>0</v>
      </c>
      <c r="O411" s="326">
        <f t="shared" si="125"/>
        <v>24.246213870338199</v>
      </c>
      <c r="P411" s="326">
        <f t="shared" si="126"/>
        <v>31.273195648653378</v>
      </c>
      <c r="Q411" s="326">
        <f t="shared" si="127"/>
        <v>29.804407428063289</v>
      </c>
      <c r="R411" s="326">
        <f t="shared" si="115"/>
        <v>67.578512056444737</v>
      </c>
      <c r="S411" s="326">
        <f t="shared" si="116"/>
        <v>0</v>
      </c>
      <c r="T411" s="422">
        <f t="shared" si="117"/>
        <v>100</v>
      </c>
      <c r="U411" s="425">
        <f t="shared" si="118"/>
        <v>0</v>
      </c>
      <c r="V411" s="326">
        <f t="shared" si="119"/>
        <v>31.273195648653378</v>
      </c>
      <c r="W411" s="326">
        <f t="shared" si="120"/>
        <v>6.9031135432870414</v>
      </c>
      <c r="X411" s="422">
        <f t="shared" si="121"/>
        <v>285.47899999999998</v>
      </c>
      <c r="Y411" s="425">
        <f t="shared" si="122"/>
        <v>1970.6939512240413</v>
      </c>
    </row>
    <row r="412" spans="1:25" x14ac:dyDescent="0.25">
      <c r="A412" s="211">
        <f>'02-2022'!A418</f>
        <v>44609.958333332346</v>
      </c>
      <c r="B412" s="297">
        <v>431.68700000000001</v>
      </c>
      <c r="C412" s="297">
        <v>17404.181409999997</v>
      </c>
      <c r="D412" s="365">
        <v>0</v>
      </c>
      <c r="E412" s="366">
        <v>0</v>
      </c>
      <c r="F412" s="251">
        <f t="shared" si="110"/>
        <v>431.68700000000001</v>
      </c>
      <c r="G412" s="251">
        <f t="shared" si="111"/>
        <v>17404.181409999997</v>
      </c>
      <c r="H412" s="227">
        <f>'02-2022'!P418</f>
        <v>0</v>
      </c>
      <c r="I412" s="330">
        <f t="shared" si="112"/>
        <v>431.68700000000001</v>
      </c>
      <c r="J412" s="326">
        <f t="shared" si="113"/>
        <v>40.31666788668641</v>
      </c>
      <c r="K412" s="364">
        <v>4.32</v>
      </c>
      <c r="L412" s="331">
        <f t="shared" si="114"/>
        <v>53.027999999999999</v>
      </c>
      <c r="M412" s="326">
        <f t="shared" si="123"/>
        <v>67.578512056444737</v>
      </c>
      <c r="N412" s="326">
        <f t="shared" si="124"/>
        <v>0</v>
      </c>
      <c r="O412" s="326">
        <f t="shared" si="125"/>
        <v>24.246213870338199</v>
      </c>
      <c r="P412" s="326">
        <f t="shared" si="126"/>
        <v>31.273195648653378</v>
      </c>
      <c r="Q412" s="326">
        <f t="shared" si="127"/>
        <v>29.804407428063289</v>
      </c>
      <c r="R412" s="326">
        <f t="shared" si="115"/>
        <v>67.578512056444737</v>
      </c>
      <c r="S412" s="326">
        <f t="shared" si="116"/>
        <v>0</v>
      </c>
      <c r="T412" s="422">
        <f t="shared" si="117"/>
        <v>100</v>
      </c>
      <c r="U412" s="425">
        <f t="shared" si="118"/>
        <v>0</v>
      </c>
      <c r="V412" s="326">
        <f t="shared" si="119"/>
        <v>31.273195648653378</v>
      </c>
      <c r="W412" s="326">
        <f t="shared" si="120"/>
        <v>9.0434722380330328</v>
      </c>
      <c r="X412" s="422">
        <f t="shared" si="121"/>
        <v>331.68700000000001</v>
      </c>
      <c r="Y412" s="425">
        <f t="shared" si="122"/>
        <v>2999.6021762164628</v>
      </c>
    </row>
    <row r="413" spans="1:25" x14ac:dyDescent="0.25">
      <c r="A413" s="211">
        <f>'02-2022'!A419</f>
        <v>44609.99999999901</v>
      </c>
      <c r="B413" s="297">
        <v>410.80099999999999</v>
      </c>
      <c r="C413" s="297">
        <v>13512.703160000001</v>
      </c>
      <c r="D413" s="365">
        <v>0</v>
      </c>
      <c r="E413" s="366">
        <v>0</v>
      </c>
      <c r="F413" s="251">
        <f t="shared" si="110"/>
        <v>410.80099999999999</v>
      </c>
      <c r="G413" s="251">
        <f t="shared" si="111"/>
        <v>13512.703160000001</v>
      </c>
      <c r="H413" s="227">
        <f>'02-2022'!P419</f>
        <v>0</v>
      </c>
      <c r="I413" s="330">
        <f t="shared" si="112"/>
        <v>410.80099999999999</v>
      </c>
      <c r="J413" s="326">
        <f t="shared" si="113"/>
        <v>32.893549820959542</v>
      </c>
      <c r="K413" s="364">
        <v>4.32</v>
      </c>
      <c r="L413" s="331">
        <f t="shared" si="114"/>
        <v>53.027999999999999</v>
      </c>
      <c r="M413" s="326">
        <f t="shared" si="123"/>
        <v>67.578512056444737</v>
      </c>
      <c r="N413" s="326">
        <f t="shared" si="124"/>
        <v>0</v>
      </c>
      <c r="O413" s="326">
        <f t="shared" si="125"/>
        <v>24.246213870338199</v>
      </c>
      <c r="P413" s="326">
        <f t="shared" si="126"/>
        <v>31.273195648653378</v>
      </c>
      <c r="Q413" s="326">
        <f t="shared" si="127"/>
        <v>29.804407428063289</v>
      </c>
      <c r="R413" s="326">
        <f t="shared" si="115"/>
        <v>67.578512056444737</v>
      </c>
      <c r="S413" s="326">
        <f t="shared" si="116"/>
        <v>0</v>
      </c>
      <c r="T413" s="422">
        <f t="shared" si="117"/>
        <v>100</v>
      </c>
      <c r="U413" s="425">
        <f t="shared" si="118"/>
        <v>0</v>
      </c>
      <c r="V413" s="326">
        <f t="shared" si="119"/>
        <v>31.273195648653378</v>
      </c>
      <c r="W413" s="326">
        <f t="shared" si="120"/>
        <v>1.6203541723061647</v>
      </c>
      <c r="X413" s="422">
        <f t="shared" si="121"/>
        <v>310.80099999999999</v>
      </c>
      <c r="Y413" s="425">
        <f t="shared" si="122"/>
        <v>503.6076971069283</v>
      </c>
    </row>
    <row r="414" spans="1:25" x14ac:dyDescent="0.25">
      <c r="A414" s="211">
        <f>'02-2022'!A420</f>
        <v>44610.041666665675</v>
      </c>
      <c r="B414" s="297">
        <v>390.06</v>
      </c>
      <c r="C414" s="297">
        <v>13236.18966</v>
      </c>
      <c r="D414" s="365">
        <v>0</v>
      </c>
      <c r="E414" s="366">
        <v>0</v>
      </c>
      <c r="F414" s="251">
        <f t="shared" si="110"/>
        <v>390.06</v>
      </c>
      <c r="G414" s="251">
        <f t="shared" si="111"/>
        <v>13236.18966</v>
      </c>
      <c r="H414" s="227">
        <f>'02-2022'!P420</f>
        <v>0</v>
      </c>
      <c r="I414" s="330">
        <f t="shared" si="112"/>
        <v>390.06</v>
      </c>
      <c r="J414" s="326">
        <f t="shared" si="113"/>
        <v>33.933727272727275</v>
      </c>
      <c r="K414" s="364">
        <v>4.78</v>
      </c>
      <c r="L414" s="331">
        <f t="shared" si="114"/>
        <v>57.812000000000005</v>
      </c>
      <c r="M414" s="326">
        <f t="shared" si="123"/>
        <v>67.578512056444737</v>
      </c>
      <c r="N414" s="326">
        <f t="shared" si="124"/>
        <v>0</v>
      </c>
      <c r="O414" s="326">
        <f t="shared" si="125"/>
        <v>24.246213870338199</v>
      </c>
      <c r="P414" s="326">
        <f t="shared" si="126"/>
        <v>31.273195648653378</v>
      </c>
      <c r="Q414" s="326">
        <f t="shared" si="127"/>
        <v>29.804407428063289</v>
      </c>
      <c r="R414" s="326">
        <f t="shared" si="115"/>
        <v>67.578512056444737</v>
      </c>
      <c r="S414" s="326">
        <f t="shared" si="116"/>
        <v>0</v>
      </c>
      <c r="T414" s="422">
        <f t="shared" si="117"/>
        <v>100</v>
      </c>
      <c r="U414" s="425">
        <f t="shared" si="118"/>
        <v>0</v>
      </c>
      <c r="V414" s="326">
        <f t="shared" si="119"/>
        <v>31.273195648653378</v>
      </c>
      <c r="W414" s="326">
        <f t="shared" si="120"/>
        <v>2.6605316240738972</v>
      </c>
      <c r="X414" s="422">
        <f t="shared" si="121"/>
        <v>290.06</v>
      </c>
      <c r="Y414" s="425">
        <f t="shared" si="122"/>
        <v>771.71380287887462</v>
      </c>
    </row>
    <row r="415" spans="1:25" x14ac:dyDescent="0.25">
      <c r="A415" s="211">
        <f>'02-2022'!A421</f>
        <v>44610.083333332339</v>
      </c>
      <c r="B415" s="297">
        <v>394.65</v>
      </c>
      <c r="C415" s="297">
        <v>12636.692999999999</v>
      </c>
      <c r="D415" s="365">
        <v>1.0760000000000001</v>
      </c>
      <c r="E415" s="366">
        <v>34.454000000000001</v>
      </c>
      <c r="F415" s="251">
        <f t="shared" si="110"/>
        <v>393.57399999999996</v>
      </c>
      <c r="G415" s="251">
        <f t="shared" si="111"/>
        <v>12602.239</v>
      </c>
      <c r="H415" s="227">
        <f>'02-2022'!P421</f>
        <v>0</v>
      </c>
      <c r="I415" s="330">
        <f t="shared" si="112"/>
        <v>393.57399999999996</v>
      </c>
      <c r="J415" s="326">
        <f t="shared" si="113"/>
        <v>32.019998780407242</v>
      </c>
      <c r="K415" s="364">
        <v>4.78</v>
      </c>
      <c r="L415" s="331">
        <f t="shared" si="114"/>
        <v>57.812000000000005</v>
      </c>
      <c r="M415" s="326">
        <f t="shared" si="123"/>
        <v>67.578512056444737</v>
      </c>
      <c r="N415" s="326">
        <f t="shared" si="124"/>
        <v>0</v>
      </c>
      <c r="O415" s="326">
        <f t="shared" si="125"/>
        <v>24.246213870338199</v>
      </c>
      <c r="P415" s="326">
        <f t="shared" si="126"/>
        <v>31.273195648653378</v>
      </c>
      <c r="Q415" s="326">
        <f t="shared" si="127"/>
        <v>29.804407428063289</v>
      </c>
      <c r="R415" s="326">
        <f t="shared" si="115"/>
        <v>67.578512056444737</v>
      </c>
      <c r="S415" s="326">
        <f t="shared" si="116"/>
        <v>0</v>
      </c>
      <c r="T415" s="422">
        <f t="shared" si="117"/>
        <v>100</v>
      </c>
      <c r="U415" s="425">
        <f t="shared" si="118"/>
        <v>0</v>
      </c>
      <c r="V415" s="326">
        <f t="shared" si="119"/>
        <v>31.273195648653378</v>
      </c>
      <c r="W415" s="326">
        <f t="shared" si="120"/>
        <v>0.74680313175386459</v>
      </c>
      <c r="X415" s="422">
        <f t="shared" si="121"/>
        <v>293.57399999999996</v>
      </c>
      <c r="Y415" s="425">
        <f t="shared" si="122"/>
        <v>219.24198260150902</v>
      </c>
    </row>
    <row r="416" spans="1:25" x14ac:dyDescent="0.25">
      <c r="A416" s="211">
        <f>'02-2022'!A422</f>
        <v>44610.124999999003</v>
      </c>
      <c r="B416" s="297">
        <v>425.68200000000002</v>
      </c>
      <c r="C416" s="297">
        <v>14832.258268000001</v>
      </c>
      <c r="D416" s="365">
        <v>0</v>
      </c>
      <c r="E416" s="366">
        <v>0</v>
      </c>
      <c r="F416" s="251">
        <f t="shared" si="110"/>
        <v>425.68200000000002</v>
      </c>
      <c r="G416" s="251">
        <f t="shared" si="111"/>
        <v>14832.258268000001</v>
      </c>
      <c r="H416" s="227">
        <f>'02-2022'!P422</f>
        <v>0</v>
      </c>
      <c r="I416" s="330">
        <f t="shared" si="112"/>
        <v>425.68200000000002</v>
      </c>
      <c r="J416" s="326">
        <f t="shared" si="113"/>
        <v>34.843517621135028</v>
      </c>
      <c r="K416" s="364">
        <v>4.78</v>
      </c>
      <c r="L416" s="331">
        <f t="shared" si="114"/>
        <v>57.812000000000005</v>
      </c>
      <c r="M416" s="326">
        <f t="shared" si="123"/>
        <v>67.578512056444737</v>
      </c>
      <c r="N416" s="326">
        <f t="shared" si="124"/>
        <v>0</v>
      </c>
      <c r="O416" s="326">
        <f t="shared" si="125"/>
        <v>24.246213870338199</v>
      </c>
      <c r="P416" s="326">
        <f t="shared" si="126"/>
        <v>31.273195648653378</v>
      </c>
      <c r="Q416" s="326">
        <f t="shared" si="127"/>
        <v>29.804407428063289</v>
      </c>
      <c r="R416" s="326">
        <f t="shared" si="115"/>
        <v>67.578512056444737</v>
      </c>
      <c r="S416" s="326">
        <f t="shared" si="116"/>
        <v>0</v>
      </c>
      <c r="T416" s="422">
        <f t="shared" si="117"/>
        <v>100</v>
      </c>
      <c r="U416" s="425">
        <f t="shared" si="118"/>
        <v>0</v>
      </c>
      <c r="V416" s="326">
        <f t="shared" si="119"/>
        <v>31.273195648653378</v>
      </c>
      <c r="W416" s="326">
        <f t="shared" si="120"/>
        <v>3.5703219724816506</v>
      </c>
      <c r="X416" s="422">
        <f t="shared" si="121"/>
        <v>325.68200000000002</v>
      </c>
      <c r="Y416" s="425">
        <f t="shared" si="122"/>
        <v>1162.7896006417691</v>
      </c>
    </row>
    <row r="417" spans="1:25" x14ac:dyDescent="0.25">
      <c r="A417" s="211">
        <f>'02-2022'!A423</f>
        <v>44610.166666665667</v>
      </c>
      <c r="B417" s="297">
        <v>452.31799999999998</v>
      </c>
      <c r="C417" s="297">
        <v>14790.812991999999</v>
      </c>
      <c r="D417" s="365">
        <v>0</v>
      </c>
      <c r="E417" s="366">
        <v>0</v>
      </c>
      <c r="F417" s="251">
        <f t="shared" si="110"/>
        <v>452.31799999999998</v>
      </c>
      <c r="G417" s="251">
        <f t="shared" si="111"/>
        <v>14790.812991999999</v>
      </c>
      <c r="H417" s="227">
        <f>'02-2022'!P423</f>
        <v>0</v>
      </c>
      <c r="I417" s="330">
        <f t="shared" si="112"/>
        <v>452.31799999999998</v>
      </c>
      <c r="J417" s="326">
        <f t="shared" si="113"/>
        <v>32.700031818322508</v>
      </c>
      <c r="K417" s="364">
        <v>4.78</v>
      </c>
      <c r="L417" s="331">
        <f t="shared" si="114"/>
        <v>57.812000000000005</v>
      </c>
      <c r="M417" s="326">
        <f t="shared" si="123"/>
        <v>67.578512056444737</v>
      </c>
      <c r="N417" s="326">
        <f t="shared" si="124"/>
        <v>0</v>
      </c>
      <c r="O417" s="326">
        <f t="shared" si="125"/>
        <v>24.246213870338199</v>
      </c>
      <c r="P417" s="326">
        <f t="shared" si="126"/>
        <v>31.273195648653378</v>
      </c>
      <c r="Q417" s="326">
        <f t="shared" si="127"/>
        <v>29.804407428063289</v>
      </c>
      <c r="R417" s="326">
        <f t="shared" si="115"/>
        <v>67.578512056444737</v>
      </c>
      <c r="S417" s="326">
        <f t="shared" si="116"/>
        <v>0</v>
      </c>
      <c r="T417" s="422">
        <f t="shared" si="117"/>
        <v>100</v>
      </c>
      <c r="U417" s="425">
        <f t="shared" si="118"/>
        <v>0</v>
      </c>
      <c r="V417" s="326">
        <f t="shared" si="119"/>
        <v>31.273195648653378</v>
      </c>
      <c r="W417" s="326">
        <f t="shared" si="120"/>
        <v>1.4268361696691301</v>
      </c>
      <c r="X417" s="422">
        <f t="shared" si="121"/>
        <v>352.31799999999998</v>
      </c>
      <c r="Y417" s="425">
        <f t="shared" si="122"/>
        <v>502.70006562548855</v>
      </c>
    </row>
    <row r="418" spans="1:25" x14ac:dyDescent="0.25">
      <c r="A418" s="211">
        <f>'02-2022'!A424</f>
        <v>44610.208333332332</v>
      </c>
      <c r="B418" s="297">
        <v>490.935</v>
      </c>
      <c r="C418" s="297">
        <v>16662.699240000002</v>
      </c>
      <c r="D418" s="365">
        <v>0</v>
      </c>
      <c r="E418" s="366">
        <v>0</v>
      </c>
      <c r="F418" s="251">
        <f t="shared" si="110"/>
        <v>490.935</v>
      </c>
      <c r="G418" s="251">
        <f t="shared" si="111"/>
        <v>16662.699240000002</v>
      </c>
      <c r="H418" s="227">
        <f>'02-2022'!P424</f>
        <v>0</v>
      </c>
      <c r="I418" s="330">
        <f t="shared" si="112"/>
        <v>490.935</v>
      </c>
      <c r="J418" s="326">
        <f t="shared" si="113"/>
        <v>33.940744171835377</v>
      </c>
      <c r="K418" s="364">
        <v>4.78</v>
      </c>
      <c r="L418" s="331">
        <f t="shared" si="114"/>
        <v>57.812000000000005</v>
      </c>
      <c r="M418" s="326">
        <f t="shared" si="123"/>
        <v>67.578512056444737</v>
      </c>
      <c r="N418" s="326">
        <f t="shared" si="124"/>
        <v>0</v>
      </c>
      <c r="O418" s="326">
        <f t="shared" si="125"/>
        <v>24.246213870338199</v>
      </c>
      <c r="P418" s="326">
        <f t="shared" si="126"/>
        <v>31.273195648653378</v>
      </c>
      <c r="Q418" s="326">
        <f t="shared" si="127"/>
        <v>29.804407428063289</v>
      </c>
      <c r="R418" s="326">
        <f t="shared" si="115"/>
        <v>67.578512056444737</v>
      </c>
      <c r="S418" s="326">
        <f t="shared" si="116"/>
        <v>0</v>
      </c>
      <c r="T418" s="422">
        <f t="shared" si="117"/>
        <v>100</v>
      </c>
      <c r="U418" s="425">
        <f t="shared" si="118"/>
        <v>0</v>
      </c>
      <c r="V418" s="326">
        <f t="shared" si="119"/>
        <v>31.273195648653378</v>
      </c>
      <c r="W418" s="326">
        <f t="shared" si="120"/>
        <v>2.6675485231819991</v>
      </c>
      <c r="X418" s="422">
        <f t="shared" si="121"/>
        <v>390.935</v>
      </c>
      <c r="Y418" s="425">
        <f t="shared" si="122"/>
        <v>1042.8380819101549</v>
      </c>
    </row>
    <row r="419" spans="1:25" x14ac:dyDescent="0.25">
      <c r="A419" s="211">
        <f>'02-2022'!A425</f>
        <v>44610.249999998996</v>
      </c>
      <c r="B419" s="297">
        <v>535.625</v>
      </c>
      <c r="C419" s="297">
        <v>23069.110550000001</v>
      </c>
      <c r="D419" s="365">
        <v>0</v>
      </c>
      <c r="E419" s="366">
        <v>0</v>
      </c>
      <c r="F419" s="251">
        <f t="shared" si="110"/>
        <v>535.625</v>
      </c>
      <c r="G419" s="251">
        <f t="shared" si="111"/>
        <v>23069.110550000001</v>
      </c>
      <c r="H419" s="227">
        <f>'02-2022'!P425</f>
        <v>0</v>
      </c>
      <c r="I419" s="330">
        <f t="shared" si="112"/>
        <v>535.625</v>
      </c>
      <c r="J419" s="326">
        <f t="shared" si="113"/>
        <v>43.069517946324389</v>
      </c>
      <c r="K419" s="364">
        <v>4.78</v>
      </c>
      <c r="L419" s="331">
        <f t="shared" si="114"/>
        <v>57.812000000000005</v>
      </c>
      <c r="M419" s="326">
        <f t="shared" si="123"/>
        <v>67.578512056444737</v>
      </c>
      <c r="N419" s="326">
        <f t="shared" si="124"/>
        <v>0</v>
      </c>
      <c r="O419" s="326">
        <f t="shared" si="125"/>
        <v>24.246213870338199</v>
      </c>
      <c r="P419" s="326">
        <f t="shared" si="126"/>
        <v>31.273195648653378</v>
      </c>
      <c r="Q419" s="326">
        <f t="shared" si="127"/>
        <v>29.804407428063289</v>
      </c>
      <c r="R419" s="326">
        <f t="shared" si="115"/>
        <v>67.578512056444737</v>
      </c>
      <c r="S419" s="326">
        <f t="shared" si="116"/>
        <v>0</v>
      </c>
      <c r="T419" s="422">
        <f t="shared" si="117"/>
        <v>100</v>
      </c>
      <c r="U419" s="425">
        <f t="shared" si="118"/>
        <v>0</v>
      </c>
      <c r="V419" s="326">
        <f t="shared" si="119"/>
        <v>31.273195648653378</v>
      </c>
      <c r="W419" s="326">
        <f t="shared" si="120"/>
        <v>11.796322297671011</v>
      </c>
      <c r="X419" s="422">
        <f t="shared" si="121"/>
        <v>435.625</v>
      </c>
      <c r="Y419" s="425">
        <f t="shared" si="122"/>
        <v>5138.7729009229342</v>
      </c>
    </row>
    <row r="420" spans="1:25" x14ac:dyDescent="0.25">
      <c r="A420" s="211">
        <f>'02-2022'!A426</f>
        <v>44610.29166666566</v>
      </c>
      <c r="B420" s="297">
        <v>574.03899999999999</v>
      </c>
      <c r="C420" s="297">
        <v>32705.690148000001</v>
      </c>
      <c r="D420" s="365">
        <v>0</v>
      </c>
      <c r="E420" s="366">
        <v>0</v>
      </c>
      <c r="F420" s="251">
        <f t="shared" si="110"/>
        <v>574.03899999999999</v>
      </c>
      <c r="G420" s="251">
        <f t="shared" si="111"/>
        <v>32705.690148000001</v>
      </c>
      <c r="H420" s="227">
        <f>'02-2022'!P426</f>
        <v>0</v>
      </c>
      <c r="I420" s="330">
        <f t="shared" si="112"/>
        <v>574.03899999999999</v>
      </c>
      <c r="J420" s="326">
        <f t="shared" si="113"/>
        <v>56.974683162642265</v>
      </c>
      <c r="K420" s="364">
        <v>4.78</v>
      </c>
      <c r="L420" s="331">
        <f t="shared" si="114"/>
        <v>57.812000000000005</v>
      </c>
      <c r="M420" s="326">
        <f t="shared" si="123"/>
        <v>67.578512056444737</v>
      </c>
      <c r="N420" s="326">
        <f t="shared" si="124"/>
        <v>0</v>
      </c>
      <c r="O420" s="326">
        <f t="shared" si="125"/>
        <v>24.246213870338199</v>
      </c>
      <c r="P420" s="326">
        <f t="shared" si="126"/>
        <v>31.273195648653378</v>
      </c>
      <c r="Q420" s="326">
        <f t="shared" si="127"/>
        <v>29.804407428063289</v>
      </c>
      <c r="R420" s="326">
        <f t="shared" si="115"/>
        <v>67.578512056444737</v>
      </c>
      <c r="S420" s="326">
        <f t="shared" si="116"/>
        <v>0</v>
      </c>
      <c r="T420" s="422">
        <f t="shared" si="117"/>
        <v>100</v>
      </c>
      <c r="U420" s="425">
        <f t="shared" si="118"/>
        <v>0</v>
      </c>
      <c r="V420" s="326">
        <f t="shared" si="119"/>
        <v>31.273195648653378</v>
      </c>
      <c r="W420" s="326">
        <f t="shared" si="120"/>
        <v>25.701487513988887</v>
      </c>
      <c r="X420" s="422">
        <f t="shared" si="121"/>
        <v>474.03899999999999</v>
      </c>
      <c r="Y420" s="425">
        <f t="shared" si="122"/>
        <v>12183.507439643778</v>
      </c>
    </row>
    <row r="421" spans="1:25" x14ac:dyDescent="0.25">
      <c r="A421" s="211">
        <f>'02-2022'!A427</f>
        <v>44610.333333332324</v>
      </c>
      <c r="B421" s="297">
        <v>535.08999999999992</v>
      </c>
      <c r="C421" s="297">
        <v>26812.02116</v>
      </c>
      <c r="D421" s="365">
        <v>0</v>
      </c>
      <c r="E421" s="366">
        <v>0</v>
      </c>
      <c r="F421" s="251">
        <f t="shared" si="110"/>
        <v>535.08999999999992</v>
      </c>
      <c r="G421" s="251">
        <f t="shared" si="111"/>
        <v>26812.02116</v>
      </c>
      <c r="H421" s="227">
        <f>'02-2022'!P427</f>
        <v>0</v>
      </c>
      <c r="I421" s="330">
        <f t="shared" si="112"/>
        <v>535.08999999999992</v>
      </c>
      <c r="J421" s="326">
        <f t="shared" si="113"/>
        <v>50.10749810312285</v>
      </c>
      <c r="K421" s="364">
        <v>4.78</v>
      </c>
      <c r="L421" s="331">
        <f t="shared" si="114"/>
        <v>57.812000000000005</v>
      </c>
      <c r="M421" s="326">
        <f t="shared" si="123"/>
        <v>67.578512056444737</v>
      </c>
      <c r="N421" s="326">
        <f t="shared" si="124"/>
        <v>0</v>
      </c>
      <c r="O421" s="326">
        <f t="shared" si="125"/>
        <v>24.246213870338199</v>
      </c>
      <c r="P421" s="326">
        <f t="shared" si="126"/>
        <v>31.273195648653378</v>
      </c>
      <c r="Q421" s="326">
        <f t="shared" si="127"/>
        <v>29.804407428063289</v>
      </c>
      <c r="R421" s="326">
        <f t="shared" si="115"/>
        <v>67.578512056444737</v>
      </c>
      <c r="S421" s="326">
        <f t="shared" si="116"/>
        <v>0</v>
      </c>
      <c r="T421" s="422">
        <f t="shared" si="117"/>
        <v>100</v>
      </c>
      <c r="U421" s="425">
        <f t="shared" si="118"/>
        <v>0</v>
      </c>
      <c r="V421" s="326">
        <f t="shared" si="119"/>
        <v>31.273195648653378</v>
      </c>
      <c r="W421" s="326">
        <f t="shared" si="120"/>
        <v>18.834302454469473</v>
      </c>
      <c r="X421" s="422">
        <f t="shared" si="121"/>
        <v>435.08999999999992</v>
      </c>
      <c r="Y421" s="425">
        <f t="shared" si="122"/>
        <v>8194.6166549151221</v>
      </c>
    </row>
    <row r="422" spans="1:25" x14ac:dyDescent="0.25">
      <c r="A422" s="211">
        <f>'02-2022'!A428</f>
        <v>44610.374999998989</v>
      </c>
      <c r="B422" s="297">
        <v>495.77499999999998</v>
      </c>
      <c r="C422" s="297">
        <v>28508.230349999998</v>
      </c>
      <c r="D422" s="365">
        <v>0</v>
      </c>
      <c r="E422" s="366">
        <v>0</v>
      </c>
      <c r="F422" s="251">
        <f t="shared" si="110"/>
        <v>495.77499999999998</v>
      </c>
      <c r="G422" s="251">
        <f t="shared" si="111"/>
        <v>28508.230349999998</v>
      </c>
      <c r="H422" s="227">
        <f>'02-2022'!P428</f>
        <v>0</v>
      </c>
      <c r="I422" s="330">
        <f t="shared" si="112"/>
        <v>495.77499999999998</v>
      </c>
      <c r="J422" s="326">
        <f t="shared" si="113"/>
        <v>57.502355604861073</v>
      </c>
      <c r="K422" s="364">
        <v>4.78</v>
      </c>
      <c r="L422" s="331">
        <f t="shared" si="114"/>
        <v>57.812000000000005</v>
      </c>
      <c r="M422" s="326">
        <f t="shared" si="123"/>
        <v>67.578512056444737</v>
      </c>
      <c r="N422" s="326">
        <f t="shared" si="124"/>
        <v>0</v>
      </c>
      <c r="O422" s="326">
        <f t="shared" si="125"/>
        <v>24.246213870338199</v>
      </c>
      <c r="P422" s="326">
        <f t="shared" si="126"/>
        <v>31.273195648653378</v>
      </c>
      <c r="Q422" s="326">
        <f t="shared" si="127"/>
        <v>29.804407428063289</v>
      </c>
      <c r="R422" s="326">
        <f t="shared" si="115"/>
        <v>67.578512056444737</v>
      </c>
      <c r="S422" s="326">
        <f t="shared" si="116"/>
        <v>0</v>
      </c>
      <c r="T422" s="422">
        <f t="shared" si="117"/>
        <v>100</v>
      </c>
      <c r="U422" s="425">
        <f t="shared" si="118"/>
        <v>0</v>
      </c>
      <c r="V422" s="326">
        <f t="shared" si="119"/>
        <v>31.273195648653378</v>
      </c>
      <c r="W422" s="326">
        <f t="shared" si="120"/>
        <v>26.229159956207695</v>
      </c>
      <c r="X422" s="422">
        <f t="shared" si="121"/>
        <v>395.77499999999998</v>
      </c>
      <c r="Y422" s="425">
        <f t="shared" si="122"/>
        <v>10380.8457816681</v>
      </c>
    </row>
    <row r="423" spans="1:25" x14ac:dyDescent="0.25">
      <c r="A423" s="211">
        <f>'02-2022'!A429</f>
        <v>44610.416666665653</v>
      </c>
      <c r="B423" s="297">
        <v>501.53100000000001</v>
      </c>
      <c r="C423" s="297">
        <v>25168.845390000002</v>
      </c>
      <c r="D423" s="365">
        <v>0</v>
      </c>
      <c r="E423" s="366">
        <v>0</v>
      </c>
      <c r="F423" s="251">
        <f t="shared" si="110"/>
        <v>501.53100000000001</v>
      </c>
      <c r="G423" s="251">
        <f t="shared" si="111"/>
        <v>25168.845390000002</v>
      </c>
      <c r="H423" s="227">
        <f>'02-2022'!P429</f>
        <v>0</v>
      </c>
      <c r="I423" s="330">
        <f t="shared" si="112"/>
        <v>501.53100000000001</v>
      </c>
      <c r="J423" s="326">
        <f t="shared" si="113"/>
        <v>50.184027288442792</v>
      </c>
      <c r="K423" s="364">
        <v>4.78</v>
      </c>
      <c r="L423" s="331">
        <f t="shared" si="114"/>
        <v>57.812000000000005</v>
      </c>
      <c r="M423" s="326">
        <f t="shared" si="123"/>
        <v>67.578512056444737</v>
      </c>
      <c r="N423" s="326">
        <f t="shared" si="124"/>
        <v>0</v>
      </c>
      <c r="O423" s="326">
        <f t="shared" si="125"/>
        <v>24.246213870338199</v>
      </c>
      <c r="P423" s="326">
        <f t="shared" si="126"/>
        <v>31.273195648653378</v>
      </c>
      <c r="Q423" s="326">
        <f t="shared" si="127"/>
        <v>29.804407428063289</v>
      </c>
      <c r="R423" s="326">
        <f t="shared" si="115"/>
        <v>67.578512056444737</v>
      </c>
      <c r="S423" s="326">
        <f t="shared" si="116"/>
        <v>0</v>
      </c>
      <c r="T423" s="422">
        <f t="shared" si="117"/>
        <v>100</v>
      </c>
      <c r="U423" s="425">
        <f t="shared" si="118"/>
        <v>0</v>
      </c>
      <c r="V423" s="326">
        <f t="shared" si="119"/>
        <v>31.273195648653378</v>
      </c>
      <c r="W423" s="326">
        <f t="shared" si="120"/>
        <v>18.910831639789414</v>
      </c>
      <c r="X423" s="422">
        <f t="shared" si="121"/>
        <v>401.53100000000001</v>
      </c>
      <c r="Y423" s="425">
        <f t="shared" si="122"/>
        <v>7593.2851391562835</v>
      </c>
    </row>
    <row r="424" spans="1:25" x14ac:dyDescent="0.25">
      <c r="A424" s="211">
        <f>'02-2022'!A430</f>
        <v>44610.458333332317</v>
      </c>
      <c r="B424" s="297">
        <v>513.91599999999994</v>
      </c>
      <c r="C424" s="297">
        <v>23534.061016</v>
      </c>
      <c r="D424" s="365">
        <v>0</v>
      </c>
      <c r="E424" s="366">
        <v>0</v>
      </c>
      <c r="F424" s="251">
        <f t="shared" si="110"/>
        <v>513.91599999999994</v>
      </c>
      <c r="G424" s="251">
        <f t="shared" si="111"/>
        <v>23534.061016</v>
      </c>
      <c r="H424" s="227">
        <f>'02-2022'!P430</f>
        <v>0</v>
      </c>
      <c r="I424" s="330">
        <f t="shared" si="112"/>
        <v>513.91599999999994</v>
      </c>
      <c r="J424" s="326">
        <f t="shared" si="113"/>
        <v>45.793594704192905</v>
      </c>
      <c r="K424" s="364">
        <v>4.78</v>
      </c>
      <c r="L424" s="331">
        <f t="shared" si="114"/>
        <v>57.812000000000005</v>
      </c>
      <c r="M424" s="326">
        <f t="shared" si="123"/>
        <v>67.578512056444737</v>
      </c>
      <c r="N424" s="326">
        <f t="shared" si="124"/>
        <v>0</v>
      </c>
      <c r="O424" s="326">
        <f t="shared" si="125"/>
        <v>24.246213870338199</v>
      </c>
      <c r="P424" s="326">
        <f t="shared" si="126"/>
        <v>31.273195648653378</v>
      </c>
      <c r="Q424" s="326">
        <f t="shared" si="127"/>
        <v>29.804407428063289</v>
      </c>
      <c r="R424" s="326">
        <f t="shared" si="115"/>
        <v>67.578512056444737</v>
      </c>
      <c r="S424" s="326">
        <f t="shared" si="116"/>
        <v>0</v>
      </c>
      <c r="T424" s="422">
        <f t="shared" si="117"/>
        <v>100</v>
      </c>
      <c r="U424" s="425">
        <f t="shared" si="118"/>
        <v>0</v>
      </c>
      <c r="V424" s="326">
        <f t="shared" si="119"/>
        <v>31.273195648653378</v>
      </c>
      <c r="W424" s="326">
        <f t="shared" si="120"/>
        <v>14.520399055539528</v>
      </c>
      <c r="X424" s="422">
        <f t="shared" si="121"/>
        <v>413.91599999999994</v>
      </c>
      <c r="Y424" s="425">
        <f t="shared" si="122"/>
        <v>6010.2254954726986</v>
      </c>
    </row>
    <row r="425" spans="1:25" x14ac:dyDescent="0.25">
      <c r="A425" s="211">
        <f>'02-2022'!A431</f>
        <v>44610.499999998981</v>
      </c>
      <c r="B425" s="297">
        <v>514.60899999999992</v>
      </c>
      <c r="C425" s="297">
        <v>21269.078613999998</v>
      </c>
      <c r="D425" s="365">
        <v>0</v>
      </c>
      <c r="E425" s="366">
        <v>0</v>
      </c>
      <c r="F425" s="251">
        <f t="shared" si="110"/>
        <v>514.60899999999992</v>
      </c>
      <c r="G425" s="251">
        <f t="shared" si="111"/>
        <v>21269.078613999998</v>
      </c>
      <c r="H425" s="227">
        <f>'02-2022'!P431</f>
        <v>0</v>
      </c>
      <c r="I425" s="330">
        <f t="shared" si="112"/>
        <v>514.60899999999992</v>
      </c>
      <c r="J425" s="326">
        <f t="shared" si="113"/>
        <v>41.330560899634484</v>
      </c>
      <c r="K425" s="364">
        <v>4.78</v>
      </c>
      <c r="L425" s="331">
        <f t="shared" si="114"/>
        <v>57.812000000000005</v>
      </c>
      <c r="M425" s="326">
        <f t="shared" si="123"/>
        <v>67.578512056444737</v>
      </c>
      <c r="N425" s="326">
        <f t="shared" si="124"/>
        <v>0</v>
      </c>
      <c r="O425" s="326">
        <f t="shared" si="125"/>
        <v>24.246213870338199</v>
      </c>
      <c r="P425" s="326">
        <f t="shared" si="126"/>
        <v>31.273195648653378</v>
      </c>
      <c r="Q425" s="326">
        <f t="shared" si="127"/>
        <v>29.804407428063289</v>
      </c>
      <c r="R425" s="326">
        <f t="shared" si="115"/>
        <v>67.578512056444737</v>
      </c>
      <c r="S425" s="326">
        <f t="shared" si="116"/>
        <v>0</v>
      </c>
      <c r="T425" s="422">
        <f t="shared" si="117"/>
        <v>100</v>
      </c>
      <c r="U425" s="425">
        <f t="shared" si="118"/>
        <v>0</v>
      </c>
      <c r="V425" s="326">
        <f t="shared" si="119"/>
        <v>31.273195648653378</v>
      </c>
      <c r="W425" s="326">
        <f t="shared" si="120"/>
        <v>10.057365250981107</v>
      </c>
      <c r="X425" s="422">
        <f t="shared" si="121"/>
        <v>414.60899999999992</v>
      </c>
      <c r="Y425" s="425">
        <f t="shared" si="122"/>
        <v>4169.8741493440248</v>
      </c>
    </row>
    <row r="426" spans="1:25" x14ac:dyDescent="0.25">
      <c r="A426" s="211">
        <f>'02-2022'!A432</f>
        <v>44610.541666665646</v>
      </c>
      <c r="B426" s="297">
        <v>494.81700000000001</v>
      </c>
      <c r="C426" s="297">
        <v>18827.505108000001</v>
      </c>
      <c r="D426" s="365">
        <v>0</v>
      </c>
      <c r="E426" s="366">
        <v>0</v>
      </c>
      <c r="F426" s="251">
        <f t="shared" si="110"/>
        <v>494.81700000000001</v>
      </c>
      <c r="G426" s="251">
        <f t="shared" si="111"/>
        <v>18827.505108000001</v>
      </c>
      <c r="H426" s="227">
        <f>'02-2022'!P432</f>
        <v>0</v>
      </c>
      <c r="I426" s="330">
        <f t="shared" si="112"/>
        <v>494.81700000000001</v>
      </c>
      <c r="J426" s="326">
        <f t="shared" si="113"/>
        <v>38.049430613742054</v>
      </c>
      <c r="K426" s="364">
        <v>4.78</v>
      </c>
      <c r="L426" s="331">
        <f t="shared" si="114"/>
        <v>57.812000000000005</v>
      </c>
      <c r="M426" s="326">
        <f t="shared" si="123"/>
        <v>67.578512056444737</v>
      </c>
      <c r="N426" s="326">
        <f t="shared" si="124"/>
        <v>0</v>
      </c>
      <c r="O426" s="326">
        <f t="shared" si="125"/>
        <v>24.246213870338199</v>
      </c>
      <c r="P426" s="326">
        <f t="shared" si="126"/>
        <v>31.273195648653378</v>
      </c>
      <c r="Q426" s="326">
        <f t="shared" si="127"/>
        <v>29.804407428063289</v>
      </c>
      <c r="R426" s="326">
        <f t="shared" si="115"/>
        <v>67.578512056444737</v>
      </c>
      <c r="S426" s="326">
        <f t="shared" si="116"/>
        <v>0</v>
      </c>
      <c r="T426" s="422">
        <f t="shared" si="117"/>
        <v>100</v>
      </c>
      <c r="U426" s="425">
        <f t="shared" si="118"/>
        <v>0</v>
      </c>
      <c r="V426" s="326">
        <f t="shared" si="119"/>
        <v>31.273195648653378</v>
      </c>
      <c r="W426" s="326">
        <f t="shared" si="120"/>
        <v>6.7762349650886762</v>
      </c>
      <c r="X426" s="422">
        <f t="shared" si="121"/>
        <v>394.81700000000001</v>
      </c>
      <c r="Y426" s="425">
        <f t="shared" si="122"/>
        <v>2675.3727602114159</v>
      </c>
    </row>
    <row r="427" spans="1:25" x14ac:dyDescent="0.25">
      <c r="A427" s="211">
        <f>'02-2022'!A433</f>
        <v>44610.58333333231</v>
      </c>
      <c r="B427" s="297">
        <v>460.41</v>
      </c>
      <c r="C427" s="297">
        <v>16863.401250000003</v>
      </c>
      <c r="D427" s="365">
        <v>0</v>
      </c>
      <c r="E427" s="366">
        <v>0</v>
      </c>
      <c r="F427" s="251">
        <f t="shared" si="110"/>
        <v>460.41</v>
      </c>
      <c r="G427" s="251">
        <f t="shared" si="111"/>
        <v>16863.401250000003</v>
      </c>
      <c r="H427" s="227">
        <f>'02-2022'!P433</f>
        <v>0</v>
      </c>
      <c r="I427" s="330">
        <f t="shared" si="112"/>
        <v>460.41</v>
      </c>
      <c r="J427" s="326">
        <f t="shared" si="113"/>
        <v>36.626922199778463</v>
      </c>
      <c r="K427" s="364">
        <v>4.78</v>
      </c>
      <c r="L427" s="331">
        <f t="shared" si="114"/>
        <v>57.812000000000005</v>
      </c>
      <c r="M427" s="326">
        <f t="shared" si="123"/>
        <v>67.578512056444737</v>
      </c>
      <c r="N427" s="326">
        <f t="shared" si="124"/>
        <v>0</v>
      </c>
      <c r="O427" s="326">
        <f t="shared" si="125"/>
        <v>24.246213870338199</v>
      </c>
      <c r="P427" s="326">
        <f t="shared" si="126"/>
        <v>31.273195648653378</v>
      </c>
      <c r="Q427" s="326">
        <f t="shared" si="127"/>
        <v>29.804407428063289</v>
      </c>
      <c r="R427" s="326">
        <f t="shared" si="115"/>
        <v>67.578512056444737</v>
      </c>
      <c r="S427" s="326">
        <f t="shared" si="116"/>
        <v>0</v>
      </c>
      <c r="T427" s="422">
        <f t="shared" si="117"/>
        <v>100</v>
      </c>
      <c r="U427" s="425">
        <f t="shared" si="118"/>
        <v>0</v>
      </c>
      <c r="V427" s="326">
        <f t="shared" si="119"/>
        <v>31.273195648653378</v>
      </c>
      <c r="W427" s="326">
        <f t="shared" si="120"/>
        <v>5.3537265511250851</v>
      </c>
      <c r="X427" s="422">
        <f t="shared" si="121"/>
        <v>360.41</v>
      </c>
      <c r="Y427" s="425">
        <f t="shared" si="122"/>
        <v>1929.5365862909921</v>
      </c>
    </row>
    <row r="428" spans="1:25" x14ac:dyDescent="0.25">
      <c r="A428" s="211">
        <f>'02-2022'!A434</f>
        <v>44610.624999998974</v>
      </c>
      <c r="B428" s="297">
        <v>429.053</v>
      </c>
      <c r="C428" s="297">
        <v>15297.661982000001</v>
      </c>
      <c r="D428" s="365">
        <v>0</v>
      </c>
      <c r="E428" s="366">
        <v>0</v>
      </c>
      <c r="F428" s="251">
        <f t="shared" si="110"/>
        <v>429.053</v>
      </c>
      <c r="G428" s="251">
        <f t="shared" si="111"/>
        <v>15297.661982000001</v>
      </c>
      <c r="H428" s="227">
        <f>'02-2022'!P434</f>
        <v>0</v>
      </c>
      <c r="I428" s="330">
        <f t="shared" si="112"/>
        <v>429.053</v>
      </c>
      <c r="J428" s="326">
        <f t="shared" si="113"/>
        <v>35.654480872992387</v>
      </c>
      <c r="K428" s="364">
        <v>4.78</v>
      </c>
      <c r="L428" s="331">
        <f t="shared" si="114"/>
        <v>57.812000000000005</v>
      </c>
      <c r="M428" s="326">
        <f t="shared" si="123"/>
        <v>67.578512056444737</v>
      </c>
      <c r="N428" s="326">
        <f t="shared" si="124"/>
        <v>0</v>
      </c>
      <c r="O428" s="326">
        <f t="shared" si="125"/>
        <v>24.246213870338199</v>
      </c>
      <c r="P428" s="326">
        <f t="shared" si="126"/>
        <v>31.273195648653378</v>
      </c>
      <c r="Q428" s="326">
        <f t="shared" si="127"/>
        <v>29.804407428063289</v>
      </c>
      <c r="R428" s="326">
        <f t="shared" si="115"/>
        <v>67.578512056444737</v>
      </c>
      <c r="S428" s="326">
        <f t="shared" si="116"/>
        <v>0</v>
      </c>
      <c r="T428" s="422">
        <f t="shared" si="117"/>
        <v>100</v>
      </c>
      <c r="U428" s="425">
        <f t="shared" si="118"/>
        <v>0</v>
      </c>
      <c r="V428" s="326">
        <f t="shared" si="119"/>
        <v>31.273195648653378</v>
      </c>
      <c r="W428" s="326">
        <f t="shared" si="120"/>
        <v>4.3812852243390097</v>
      </c>
      <c r="X428" s="422">
        <f t="shared" si="121"/>
        <v>329.053</v>
      </c>
      <c r="Y428" s="425">
        <f t="shared" si="122"/>
        <v>1441.6750469244241</v>
      </c>
    </row>
    <row r="429" spans="1:25" x14ac:dyDescent="0.25">
      <c r="A429" s="211">
        <f>'02-2022'!A435</f>
        <v>44610.666666665638</v>
      </c>
      <c r="B429" s="297">
        <v>395.21199999999999</v>
      </c>
      <c r="C429" s="297">
        <v>13783.384497999999</v>
      </c>
      <c r="D429" s="365">
        <v>0</v>
      </c>
      <c r="E429" s="366">
        <v>0</v>
      </c>
      <c r="F429" s="251">
        <f t="shared" si="110"/>
        <v>395.21199999999999</v>
      </c>
      <c r="G429" s="251">
        <f t="shared" si="111"/>
        <v>13783.384497999999</v>
      </c>
      <c r="H429" s="227">
        <f>'02-2022'!P435</f>
        <v>0</v>
      </c>
      <c r="I429" s="330">
        <f t="shared" si="112"/>
        <v>395.21199999999999</v>
      </c>
      <c r="J429" s="326">
        <f t="shared" si="113"/>
        <v>34.875926080179752</v>
      </c>
      <c r="K429" s="364">
        <v>4.78</v>
      </c>
      <c r="L429" s="331">
        <f t="shared" si="114"/>
        <v>57.812000000000005</v>
      </c>
      <c r="M429" s="326">
        <f t="shared" si="123"/>
        <v>67.578512056444737</v>
      </c>
      <c r="N429" s="326">
        <f t="shared" si="124"/>
        <v>0</v>
      </c>
      <c r="O429" s="326">
        <f t="shared" si="125"/>
        <v>24.246213870338199</v>
      </c>
      <c r="P429" s="326">
        <f t="shared" si="126"/>
        <v>31.273195648653378</v>
      </c>
      <c r="Q429" s="326">
        <f t="shared" si="127"/>
        <v>29.804407428063289</v>
      </c>
      <c r="R429" s="326">
        <f t="shared" si="115"/>
        <v>67.578512056444737</v>
      </c>
      <c r="S429" s="326">
        <f t="shared" si="116"/>
        <v>0</v>
      </c>
      <c r="T429" s="422">
        <f t="shared" si="117"/>
        <v>100</v>
      </c>
      <c r="U429" s="425">
        <f t="shared" si="118"/>
        <v>0</v>
      </c>
      <c r="V429" s="326">
        <f t="shared" si="119"/>
        <v>31.273195648653378</v>
      </c>
      <c r="W429" s="326">
        <f t="shared" si="120"/>
        <v>3.6027304315263748</v>
      </c>
      <c r="X429" s="422">
        <f t="shared" si="121"/>
        <v>295.21199999999999</v>
      </c>
      <c r="Y429" s="425">
        <f t="shared" si="122"/>
        <v>1063.5692561517642</v>
      </c>
    </row>
    <row r="430" spans="1:25" x14ac:dyDescent="0.25">
      <c r="A430" s="211">
        <f>'02-2022'!A436</f>
        <v>44610.708333332303</v>
      </c>
      <c r="B430" s="297">
        <v>387.48199999999997</v>
      </c>
      <c r="C430" s="297">
        <v>13699.96889</v>
      </c>
      <c r="D430" s="365">
        <v>0</v>
      </c>
      <c r="E430" s="366">
        <v>0</v>
      </c>
      <c r="F430" s="251">
        <f t="shared" si="110"/>
        <v>387.48199999999997</v>
      </c>
      <c r="G430" s="251">
        <f t="shared" si="111"/>
        <v>13699.96889</v>
      </c>
      <c r="H430" s="227">
        <f>'02-2022'!P436</f>
        <v>0</v>
      </c>
      <c r="I430" s="330">
        <f t="shared" si="112"/>
        <v>387.48199999999997</v>
      </c>
      <c r="J430" s="326">
        <f t="shared" si="113"/>
        <v>35.356400787649491</v>
      </c>
      <c r="K430" s="364">
        <v>4.78</v>
      </c>
      <c r="L430" s="331">
        <f t="shared" si="114"/>
        <v>57.812000000000005</v>
      </c>
      <c r="M430" s="326">
        <f t="shared" si="123"/>
        <v>67.578512056444737</v>
      </c>
      <c r="N430" s="326">
        <f t="shared" si="124"/>
        <v>0</v>
      </c>
      <c r="O430" s="326">
        <f t="shared" si="125"/>
        <v>24.246213870338199</v>
      </c>
      <c r="P430" s="326">
        <f t="shared" si="126"/>
        <v>31.273195648653378</v>
      </c>
      <c r="Q430" s="326">
        <f t="shared" si="127"/>
        <v>29.804407428063289</v>
      </c>
      <c r="R430" s="326">
        <f t="shared" si="115"/>
        <v>67.578512056444737</v>
      </c>
      <c r="S430" s="326">
        <f t="shared" si="116"/>
        <v>0</v>
      </c>
      <c r="T430" s="422">
        <f t="shared" si="117"/>
        <v>100</v>
      </c>
      <c r="U430" s="425">
        <f t="shared" si="118"/>
        <v>0</v>
      </c>
      <c r="V430" s="326">
        <f t="shared" si="119"/>
        <v>31.273195648653378</v>
      </c>
      <c r="W430" s="326">
        <f t="shared" si="120"/>
        <v>4.0832051389961137</v>
      </c>
      <c r="X430" s="422">
        <f t="shared" si="121"/>
        <v>287.48199999999997</v>
      </c>
      <c r="Y430" s="425">
        <f t="shared" si="122"/>
        <v>1173.8479797688806</v>
      </c>
    </row>
    <row r="431" spans="1:25" x14ac:dyDescent="0.25">
      <c r="A431" s="211">
        <f>'02-2022'!A437</f>
        <v>44610.749999998967</v>
      </c>
      <c r="B431" s="297">
        <v>382.20799999999997</v>
      </c>
      <c r="C431" s="297">
        <v>16748.152031999998</v>
      </c>
      <c r="D431" s="365">
        <v>0</v>
      </c>
      <c r="E431" s="366">
        <v>0</v>
      </c>
      <c r="F431" s="251">
        <f t="shared" si="110"/>
        <v>382.20799999999997</v>
      </c>
      <c r="G431" s="251">
        <f t="shared" si="111"/>
        <v>16748.152031999998</v>
      </c>
      <c r="H431" s="227">
        <f>'02-2022'!P437</f>
        <v>0</v>
      </c>
      <c r="I431" s="330">
        <f t="shared" si="112"/>
        <v>382.20799999999997</v>
      </c>
      <c r="J431" s="326">
        <f t="shared" si="113"/>
        <v>43.819470110515738</v>
      </c>
      <c r="K431" s="364">
        <v>4.78</v>
      </c>
      <c r="L431" s="331">
        <f t="shared" si="114"/>
        <v>57.812000000000005</v>
      </c>
      <c r="M431" s="326">
        <f t="shared" si="123"/>
        <v>67.578512056444737</v>
      </c>
      <c r="N431" s="326">
        <f t="shared" si="124"/>
        <v>0</v>
      </c>
      <c r="O431" s="326">
        <f t="shared" si="125"/>
        <v>24.246213870338199</v>
      </c>
      <c r="P431" s="326">
        <f t="shared" si="126"/>
        <v>31.273195648653378</v>
      </c>
      <c r="Q431" s="326">
        <f t="shared" si="127"/>
        <v>29.804407428063289</v>
      </c>
      <c r="R431" s="326">
        <f t="shared" si="115"/>
        <v>67.578512056444737</v>
      </c>
      <c r="S431" s="326">
        <f t="shared" si="116"/>
        <v>0</v>
      </c>
      <c r="T431" s="422">
        <f t="shared" si="117"/>
        <v>100</v>
      </c>
      <c r="U431" s="425">
        <f t="shared" si="118"/>
        <v>0</v>
      </c>
      <c r="V431" s="326">
        <f t="shared" si="119"/>
        <v>31.273195648653378</v>
      </c>
      <c r="W431" s="326">
        <f t="shared" si="120"/>
        <v>12.54627446186236</v>
      </c>
      <c r="X431" s="422">
        <f t="shared" si="121"/>
        <v>282.20799999999997</v>
      </c>
      <c r="Y431" s="425">
        <f t="shared" si="122"/>
        <v>3540.6590233332527</v>
      </c>
    </row>
    <row r="432" spans="1:25" x14ac:dyDescent="0.25">
      <c r="A432" s="211">
        <f>'02-2022'!A438</f>
        <v>44610.791666665631</v>
      </c>
      <c r="B432" s="297">
        <v>406.726</v>
      </c>
      <c r="C432" s="297">
        <v>18672.65552</v>
      </c>
      <c r="D432" s="365">
        <v>0</v>
      </c>
      <c r="E432" s="366">
        <v>0</v>
      </c>
      <c r="F432" s="251">
        <f t="shared" si="110"/>
        <v>406.726</v>
      </c>
      <c r="G432" s="251">
        <f t="shared" si="111"/>
        <v>18672.65552</v>
      </c>
      <c r="H432" s="227">
        <f>'02-2022'!P438</f>
        <v>0</v>
      </c>
      <c r="I432" s="330">
        <f t="shared" si="112"/>
        <v>406.726</v>
      </c>
      <c r="J432" s="326">
        <f t="shared" si="113"/>
        <v>45.909667737002309</v>
      </c>
      <c r="K432" s="364">
        <v>4.78</v>
      </c>
      <c r="L432" s="331">
        <f t="shared" si="114"/>
        <v>57.812000000000005</v>
      </c>
      <c r="M432" s="326">
        <f t="shared" si="123"/>
        <v>67.578512056444737</v>
      </c>
      <c r="N432" s="326">
        <f t="shared" si="124"/>
        <v>0</v>
      </c>
      <c r="O432" s="326">
        <f t="shared" si="125"/>
        <v>24.246213870338199</v>
      </c>
      <c r="P432" s="326">
        <f t="shared" si="126"/>
        <v>31.273195648653378</v>
      </c>
      <c r="Q432" s="326">
        <f t="shared" si="127"/>
        <v>29.804407428063289</v>
      </c>
      <c r="R432" s="326">
        <f t="shared" si="115"/>
        <v>67.578512056444737</v>
      </c>
      <c r="S432" s="326">
        <f t="shared" si="116"/>
        <v>0</v>
      </c>
      <c r="T432" s="422">
        <f t="shared" si="117"/>
        <v>100</v>
      </c>
      <c r="U432" s="425">
        <f t="shared" si="118"/>
        <v>0</v>
      </c>
      <c r="V432" s="326">
        <f t="shared" si="119"/>
        <v>31.273195648653378</v>
      </c>
      <c r="W432" s="326">
        <f t="shared" si="120"/>
        <v>14.636472088348931</v>
      </c>
      <c r="X432" s="422">
        <f t="shared" si="121"/>
        <v>306.726</v>
      </c>
      <c r="Y432" s="425">
        <f t="shared" si="122"/>
        <v>4489.3865377709144</v>
      </c>
    </row>
    <row r="433" spans="1:25" x14ac:dyDescent="0.25">
      <c r="A433" s="211">
        <f>'02-2022'!A439</f>
        <v>44610.833333332295</v>
      </c>
      <c r="B433" s="297">
        <v>411.91399999999999</v>
      </c>
      <c r="C433" s="297">
        <v>19015.561538000002</v>
      </c>
      <c r="D433" s="365">
        <v>0</v>
      </c>
      <c r="E433" s="366">
        <v>0</v>
      </c>
      <c r="F433" s="251">
        <f t="shared" si="110"/>
        <v>411.91399999999999</v>
      </c>
      <c r="G433" s="251">
        <f t="shared" si="111"/>
        <v>19015.561538000002</v>
      </c>
      <c r="H433" s="227">
        <f>'02-2022'!P439</f>
        <v>0</v>
      </c>
      <c r="I433" s="330">
        <f t="shared" si="112"/>
        <v>411.91399999999999</v>
      </c>
      <c r="J433" s="326">
        <f t="shared" si="113"/>
        <v>46.163911734002731</v>
      </c>
      <c r="K433" s="364">
        <v>4.78</v>
      </c>
      <c r="L433" s="331">
        <f t="shared" si="114"/>
        <v>57.812000000000005</v>
      </c>
      <c r="M433" s="326">
        <f t="shared" si="123"/>
        <v>67.578512056444737</v>
      </c>
      <c r="N433" s="326">
        <f t="shared" si="124"/>
        <v>0</v>
      </c>
      <c r="O433" s="326">
        <f t="shared" si="125"/>
        <v>24.246213870338199</v>
      </c>
      <c r="P433" s="326">
        <f t="shared" si="126"/>
        <v>31.273195648653378</v>
      </c>
      <c r="Q433" s="326">
        <f t="shared" si="127"/>
        <v>29.804407428063289</v>
      </c>
      <c r="R433" s="326">
        <f t="shared" si="115"/>
        <v>67.578512056444737</v>
      </c>
      <c r="S433" s="326">
        <f t="shared" si="116"/>
        <v>0</v>
      </c>
      <c r="T433" s="422">
        <f t="shared" si="117"/>
        <v>100</v>
      </c>
      <c r="U433" s="425">
        <f t="shared" si="118"/>
        <v>0</v>
      </c>
      <c r="V433" s="326">
        <f t="shared" si="119"/>
        <v>31.273195648653378</v>
      </c>
      <c r="W433" s="326">
        <f t="shared" si="120"/>
        <v>14.890716085349354</v>
      </c>
      <c r="X433" s="422">
        <f t="shared" si="121"/>
        <v>311.91399999999999</v>
      </c>
      <c r="Y433" s="425">
        <f t="shared" si="122"/>
        <v>4644.6228170456579</v>
      </c>
    </row>
    <row r="434" spans="1:25" x14ac:dyDescent="0.25">
      <c r="A434" s="211">
        <f>'02-2022'!A440</f>
        <v>44610.87499999896</v>
      </c>
      <c r="B434" s="297">
        <v>400.59800000000001</v>
      </c>
      <c r="C434" s="297">
        <v>17617.226491999998</v>
      </c>
      <c r="D434" s="365">
        <v>0</v>
      </c>
      <c r="E434" s="366">
        <v>0</v>
      </c>
      <c r="F434" s="251">
        <f t="shared" si="110"/>
        <v>400.59800000000001</v>
      </c>
      <c r="G434" s="251">
        <f t="shared" si="111"/>
        <v>17617.226491999998</v>
      </c>
      <c r="H434" s="227">
        <f>'02-2022'!P440</f>
        <v>0</v>
      </c>
      <c r="I434" s="330">
        <f t="shared" si="112"/>
        <v>400.59800000000001</v>
      </c>
      <c r="J434" s="326">
        <f t="shared" si="113"/>
        <v>43.977320136396081</v>
      </c>
      <c r="K434" s="364">
        <v>4.78</v>
      </c>
      <c r="L434" s="331">
        <f t="shared" si="114"/>
        <v>57.812000000000005</v>
      </c>
      <c r="M434" s="326">
        <f t="shared" si="123"/>
        <v>67.578512056444737</v>
      </c>
      <c r="N434" s="326">
        <f t="shared" si="124"/>
        <v>0</v>
      </c>
      <c r="O434" s="326">
        <f t="shared" si="125"/>
        <v>24.246213870338199</v>
      </c>
      <c r="P434" s="326">
        <f t="shared" si="126"/>
        <v>31.273195648653378</v>
      </c>
      <c r="Q434" s="326">
        <f t="shared" si="127"/>
        <v>29.804407428063289</v>
      </c>
      <c r="R434" s="326">
        <f t="shared" si="115"/>
        <v>67.578512056444737</v>
      </c>
      <c r="S434" s="326">
        <f t="shared" si="116"/>
        <v>0</v>
      </c>
      <c r="T434" s="422">
        <f t="shared" si="117"/>
        <v>100</v>
      </c>
      <c r="U434" s="425">
        <f t="shared" si="118"/>
        <v>0</v>
      </c>
      <c r="V434" s="326">
        <f t="shared" si="119"/>
        <v>31.273195648653378</v>
      </c>
      <c r="W434" s="326">
        <f t="shared" si="120"/>
        <v>12.704124487742703</v>
      </c>
      <c r="X434" s="422">
        <f t="shared" si="121"/>
        <v>300.59800000000001</v>
      </c>
      <c r="Y434" s="425">
        <f t="shared" si="122"/>
        <v>3818.8344127664814</v>
      </c>
    </row>
    <row r="435" spans="1:25" x14ac:dyDescent="0.25">
      <c r="A435" s="211">
        <f>'02-2022'!A441</f>
        <v>44610.916666665624</v>
      </c>
      <c r="B435" s="297">
        <v>404.10599999999999</v>
      </c>
      <c r="C435" s="297">
        <v>18916.044734000003</v>
      </c>
      <c r="D435" s="365">
        <v>0</v>
      </c>
      <c r="E435" s="366">
        <v>0</v>
      </c>
      <c r="F435" s="251">
        <f t="shared" si="110"/>
        <v>404.10599999999999</v>
      </c>
      <c r="G435" s="251">
        <f t="shared" si="111"/>
        <v>18916.044734000003</v>
      </c>
      <c r="H435" s="227">
        <f>'02-2022'!P441</f>
        <v>0</v>
      </c>
      <c r="I435" s="330">
        <f t="shared" si="112"/>
        <v>404.10599999999999</v>
      </c>
      <c r="J435" s="326">
        <f t="shared" si="113"/>
        <v>46.809611176275538</v>
      </c>
      <c r="K435" s="364">
        <v>4.78</v>
      </c>
      <c r="L435" s="331">
        <f t="shared" si="114"/>
        <v>57.812000000000005</v>
      </c>
      <c r="M435" s="326">
        <f t="shared" si="123"/>
        <v>67.578512056444737</v>
      </c>
      <c r="N435" s="326">
        <f t="shared" si="124"/>
        <v>0</v>
      </c>
      <c r="O435" s="326">
        <f t="shared" si="125"/>
        <v>24.246213870338199</v>
      </c>
      <c r="P435" s="326">
        <f t="shared" si="126"/>
        <v>31.273195648653378</v>
      </c>
      <c r="Q435" s="326">
        <f t="shared" si="127"/>
        <v>29.804407428063289</v>
      </c>
      <c r="R435" s="326">
        <f t="shared" si="115"/>
        <v>67.578512056444737</v>
      </c>
      <c r="S435" s="326">
        <f t="shared" si="116"/>
        <v>0</v>
      </c>
      <c r="T435" s="422">
        <f t="shared" si="117"/>
        <v>100</v>
      </c>
      <c r="U435" s="425">
        <f t="shared" si="118"/>
        <v>0</v>
      </c>
      <c r="V435" s="326">
        <f t="shared" si="119"/>
        <v>31.273195648653378</v>
      </c>
      <c r="W435" s="326">
        <f t="shared" si="120"/>
        <v>15.536415527622161</v>
      </c>
      <c r="X435" s="422">
        <f t="shared" si="121"/>
        <v>304.10599999999999</v>
      </c>
      <c r="Y435" s="425">
        <f t="shared" si="122"/>
        <v>4724.7171804430645</v>
      </c>
    </row>
    <row r="436" spans="1:25" x14ac:dyDescent="0.25">
      <c r="A436" s="211">
        <f>'02-2022'!A442</f>
        <v>44610.958333332288</v>
      </c>
      <c r="B436" s="297">
        <v>391.69</v>
      </c>
      <c r="C436" s="297">
        <v>17056.241689999999</v>
      </c>
      <c r="D436" s="365">
        <v>0</v>
      </c>
      <c r="E436" s="366">
        <v>0</v>
      </c>
      <c r="F436" s="251">
        <f t="shared" si="110"/>
        <v>391.69</v>
      </c>
      <c r="G436" s="251">
        <f t="shared" si="111"/>
        <v>17056.241689999999</v>
      </c>
      <c r="H436" s="227">
        <f>'02-2022'!P442</f>
        <v>0</v>
      </c>
      <c r="I436" s="330">
        <f t="shared" si="112"/>
        <v>391.69</v>
      </c>
      <c r="J436" s="326">
        <f t="shared" si="113"/>
        <v>43.545256937884552</v>
      </c>
      <c r="K436" s="364">
        <v>4.78</v>
      </c>
      <c r="L436" s="331">
        <f t="shared" si="114"/>
        <v>57.812000000000005</v>
      </c>
      <c r="M436" s="326">
        <f t="shared" si="123"/>
        <v>67.578512056444737</v>
      </c>
      <c r="N436" s="326">
        <f t="shared" si="124"/>
        <v>0</v>
      </c>
      <c r="O436" s="326">
        <f t="shared" si="125"/>
        <v>24.246213870338199</v>
      </c>
      <c r="P436" s="326">
        <f t="shared" si="126"/>
        <v>31.273195648653378</v>
      </c>
      <c r="Q436" s="326">
        <f t="shared" si="127"/>
        <v>29.804407428063289</v>
      </c>
      <c r="R436" s="326">
        <f t="shared" si="115"/>
        <v>67.578512056444737</v>
      </c>
      <c r="S436" s="326">
        <f t="shared" si="116"/>
        <v>0</v>
      </c>
      <c r="T436" s="422">
        <f t="shared" si="117"/>
        <v>100</v>
      </c>
      <c r="U436" s="425">
        <f t="shared" si="118"/>
        <v>0</v>
      </c>
      <c r="V436" s="326">
        <f t="shared" si="119"/>
        <v>31.273195648653378</v>
      </c>
      <c r="W436" s="326">
        <f t="shared" si="120"/>
        <v>12.272061289231175</v>
      </c>
      <c r="X436" s="422">
        <f t="shared" si="121"/>
        <v>291.69</v>
      </c>
      <c r="Y436" s="425">
        <f t="shared" si="122"/>
        <v>3579.6375574558415</v>
      </c>
    </row>
    <row r="437" spans="1:25" x14ac:dyDescent="0.25">
      <c r="A437" s="211">
        <f>'02-2022'!A443</f>
        <v>44610.999999998952</v>
      </c>
      <c r="B437" s="297">
        <v>385.73399999999998</v>
      </c>
      <c r="C437" s="297">
        <v>15340.190064</v>
      </c>
      <c r="D437" s="365">
        <v>0</v>
      </c>
      <c r="E437" s="366">
        <v>0</v>
      </c>
      <c r="F437" s="251">
        <f t="shared" si="110"/>
        <v>385.73399999999998</v>
      </c>
      <c r="G437" s="251">
        <f t="shared" si="111"/>
        <v>15340.190064</v>
      </c>
      <c r="H437" s="227">
        <f>'02-2022'!P443</f>
        <v>0</v>
      </c>
      <c r="I437" s="330">
        <f t="shared" si="112"/>
        <v>385.73399999999998</v>
      </c>
      <c r="J437" s="326">
        <f t="shared" si="113"/>
        <v>39.768830499774459</v>
      </c>
      <c r="K437" s="364">
        <v>4.78</v>
      </c>
      <c r="L437" s="331">
        <f t="shared" si="114"/>
        <v>57.812000000000005</v>
      </c>
      <c r="M437" s="326">
        <f t="shared" si="123"/>
        <v>67.578512056444737</v>
      </c>
      <c r="N437" s="326">
        <f t="shared" si="124"/>
        <v>0</v>
      </c>
      <c r="O437" s="326">
        <f t="shared" si="125"/>
        <v>24.246213870338199</v>
      </c>
      <c r="P437" s="326">
        <f t="shared" si="126"/>
        <v>31.273195648653378</v>
      </c>
      <c r="Q437" s="326">
        <f t="shared" si="127"/>
        <v>29.804407428063289</v>
      </c>
      <c r="R437" s="326">
        <f t="shared" si="115"/>
        <v>67.578512056444737</v>
      </c>
      <c r="S437" s="326">
        <f t="shared" si="116"/>
        <v>0</v>
      </c>
      <c r="T437" s="422">
        <f t="shared" si="117"/>
        <v>100</v>
      </c>
      <c r="U437" s="425">
        <f t="shared" si="118"/>
        <v>0</v>
      </c>
      <c r="V437" s="326">
        <f t="shared" si="119"/>
        <v>31.273195648653378</v>
      </c>
      <c r="W437" s="326">
        <f t="shared" si="120"/>
        <v>8.495634851121082</v>
      </c>
      <c r="X437" s="422">
        <f t="shared" si="121"/>
        <v>285.73399999999998</v>
      </c>
      <c r="Y437" s="425">
        <f t="shared" si="122"/>
        <v>2427.4917285502311</v>
      </c>
    </row>
    <row r="438" spans="1:25" x14ac:dyDescent="0.25">
      <c r="A438" s="211">
        <f>'02-2022'!A444</f>
        <v>44611.041666665617</v>
      </c>
      <c r="B438" s="297">
        <v>384.25100000000003</v>
      </c>
      <c r="C438" s="297">
        <v>15517.269125999999</v>
      </c>
      <c r="D438" s="365">
        <v>0</v>
      </c>
      <c r="E438" s="366">
        <v>0</v>
      </c>
      <c r="F438" s="251">
        <f t="shared" si="110"/>
        <v>384.25100000000003</v>
      </c>
      <c r="G438" s="251">
        <f t="shared" si="111"/>
        <v>15517.269125999999</v>
      </c>
      <c r="H438" s="227">
        <f>'02-2022'!P444</f>
        <v>0</v>
      </c>
      <c r="I438" s="330">
        <f t="shared" si="112"/>
        <v>384.25100000000003</v>
      </c>
      <c r="J438" s="326">
        <f t="shared" si="113"/>
        <v>40.383158732182864</v>
      </c>
      <c r="K438" s="364">
        <v>4.68</v>
      </c>
      <c r="L438" s="331">
        <f t="shared" si="114"/>
        <v>56.771999999999998</v>
      </c>
      <c r="M438" s="326">
        <f t="shared" si="123"/>
        <v>67.578512056444737</v>
      </c>
      <c r="N438" s="326">
        <f t="shared" si="124"/>
        <v>0</v>
      </c>
      <c r="O438" s="326">
        <f t="shared" si="125"/>
        <v>24.246213870338199</v>
      </c>
      <c r="P438" s="326">
        <f t="shared" si="126"/>
        <v>31.273195648653378</v>
      </c>
      <c r="Q438" s="326">
        <f t="shared" si="127"/>
        <v>29.804407428063289</v>
      </c>
      <c r="R438" s="326">
        <f t="shared" si="115"/>
        <v>67.578512056444737</v>
      </c>
      <c r="S438" s="326">
        <f t="shared" si="116"/>
        <v>0</v>
      </c>
      <c r="T438" s="422">
        <f t="shared" si="117"/>
        <v>100</v>
      </c>
      <c r="U438" s="425">
        <f t="shared" si="118"/>
        <v>0</v>
      </c>
      <c r="V438" s="326">
        <f t="shared" si="119"/>
        <v>31.273195648653378</v>
      </c>
      <c r="W438" s="326">
        <f t="shared" si="120"/>
        <v>9.109963083529486</v>
      </c>
      <c r="X438" s="422">
        <f t="shared" si="121"/>
        <v>284.25100000000003</v>
      </c>
      <c r="Y438" s="425">
        <f t="shared" si="122"/>
        <v>2589.5161164563401</v>
      </c>
    </row>
    <row r="439" spans="1:25" x14ac:dyDescent="0.25">
      <c r="A439" s="211">
        <f>'02-2022'!A445</f>
        <v>44611.083333332281</v>
      </c>
      <c r="B439" s="297">
        <v>374.94900000000001</v>
      </c>
      <c r="C439" s="297">
        <v>15187.932807000001</v>
      </c>
      <c r="D439" s="365">
        <v>0</v>
      </c>
      <c r="E439" s="366">
        <v>0</v>
      </c>
      <c r="F439" s="251">
        <f t="shared" si="110"/>
        <v>374.94900000000001</v>
      </c>
      <c r="G439" s="251">
        <f t="shared" si="111"/>
        <v>15187.932807000001</v>
      </c>
      <c r="H439" s="227">
        <f>'02-2022'!P445</f>
        <v>0</v>
      </c>
      <c r="I439" s="330">
        <f t="shared" si="112"/>
        <v>374.94900000000001</v>
      </c>
      <c r="J439" s="326">
        <f t="shared" si="113"/>
        <v>40.50666305817591</v>
      </c>
      <c r="K439" s="364">
        <v>4.68</v>
      </c>
      <c r="L439" s="331">
        <f t="shared" si="114"/>
        <v>56.771999999999998</v>
      </c>
      <c r="M439" s="326">
        <f t="shared" si="123"/>
        <v>67.578512056444737</v>
      </c>
      <c r="N439" s="326">
        <f t="shared" si="124"/>
        <v>0</v>
      </c>
      <c r="O439" s="326">
        <f t="shared" si="125"/>
        <v>24.246213870338199</v>
      </c>
      <c r="P439" s="326">
        <f t="shared" si="126"/>
        <v>31.273195648653378</v>
      </c>
      <c r="Q439" s="326">
        <f t="shared" si="127"/>
        <v>29.804407428063289</v>
      </c>
      <c r="R439" s="326">
        <f t="shared" si="115"/>
        <v>67.578512056444737</v>
      </c>
      <c r="S439" s="326">
        <f t="shared" si="116"/>
        <v>0</v>
      </c>
      <c r="T439" s="422">
        <f t="shared" si="117"/>
        <v>100</v>
      </c>
      <c r="U439" s="425">
        <f t="shared" si="118"/>
        <v>0</v>
      </c>
      <c r="V439" s="326">
        <f t="shared" si="119"/>
        <v>31.273195648653378</v>
      </c>
      <c r="W439" s="326">
        <f t="shared" si="120"/>
        <v>9.2334674095225324</v>
      </c>
      <c r="X439" s="422">
        <f t="shared" si="121"/>
        <v>274.94900000000001</v>
      </c>
      <c r="Y439" s="425">
        <f t="shared" si="122"/>
        <v>2538.7326307808107</v>
      </c>
    </row>
    <row r="440" spans="1:25" x14ac:dyDescent="0.25">
      <c r="A440" s="211">
        <f>'02-2022'!A446</f>
        <v>44611.124999998945</v>
      </c>
      <c r="B440" s="297">
        <v>381.63099999999997</v>
      </c>
      <c r="C440" s="297">
        <v>15780.137304</v>
      </c>
      <c r="D440" s="365">
        <v>0</v>
      </c>
      <c r="E440" s="366">
        <v>0</v>
      </c>
      <c r="F440" s="251">
        <f t="shared" si="110"/>
        <v>381.63099999999997</v>
      </c>
      <c r="G440" s="251">
        <f t="shared" si="111"/>
        <v>15780.137304</v>
      </c>
      <c r="H440" s="227">
        <f>'02-2022'!P446</f>
        <v>0</v>
      </c>
      <c r="I440" s="330">
        <f t="shared" si="112"/>
        <v>381.63099999999997</v>
      </c>
      <c r="J440" s="326">
        <f t="shared" si="113"/>
        <v>41.349201988308081</v>
      </c>
      <c r="K440" s="364">
        <v>4.68</v>
      </c>
      <c r="L440" s="331">
        <f t="shared" si="114"/>
        <v>56.771999999999998</v>
      </c>
      <c r="M440" s="326">
        <f t="shared" si="123"/>
        <v>67.578512056444737</v>
      </c>
      <c r="N440" s="326">
        <f t="shared" si="124"/>
        <v>0</v>
      </c>
      <c r="O440" s="326">
        <f t="shared" si="125"/>
        <v>24.246213870338199</v>
      </c>
      <c r="P440" s="326">
        <f t="shared" si="126"/>
        <v>31.273195648653378</v>
      </c>
      <c r="Q440" s="326">
        <f t="shared" si="127"/>
        <v>29.804407428063289</v>
      </c>
      <c r="R440" s="326">
        <f t="shared" si="115"/>
        <v>67.578512056444737</v>
      </c>
      <c r="S440" s="326">
        <f t="shared" si="116"/>
        <v>0</v>
      </c>
      <c r="T440" s="422">
        <f t="shared" si="117"/>
        <v>100</v>
      </c>
      <c r="U440" s="425">
        <f t="shared" si="118"/>
        <v>0</v>
      </c>
      <c r="V440" s="326">
        <f t="shared" si="119"/>
        <v>31.273195648653378</v>
      </c>
      <c r="W440" s="326">
        <f t="shared" si="120"/>
        <v>10.076006339654704</v>
      </c>
      <c r="X440" s="422">
        <f t="shared" si="121"/>
        <v>281.63099999999997</v>
      </c>
      <c r="Y440" s="425">
        <f t="shared" si="122"/>
        <v>2837.7157414432936</v>
      </c>
    </row>
    <row r="441" spans="1:25" x14ac:dyDescent="0.25">
      <c r="A441" s="211">
        <f>'02-2022'!A447</f>
        <v>44611.166666665609</v>
      </c>
      <c r="B441" s="297">
        <v>383.74899999999997</v>
      </c>
      <c r="C441" s="297">
        <v>15340.378277</v>
      </c>
      <c r="D441" s="365">
        <v>0</v>
      </c>
      <c r="E441" s="366">
        <v>0</v>
      </c>
      <c r="F441" s="251">
        <f t="shared" si="110"/>
        <v>383.74899999999997</v>
      </c>
      <c r="G441" s="251">
        <f t="shared" si="111"/>
        <v>15340.378277</v>
      </c>
      <c r="H441" s="227">
        <f>'02-2022'!P447</f>
        <v>0</v>
      </c>
      <c r="I441" s="330">
        <f t="shared" si="112"/>
        <v>383.74899999999997</v>
      </c>
      <c r="J441" s="326">
        <f t="shared" si="113"/>
        <v>39.975031275651538</v>
      </c>
      <c r="K441" s="364">
        <v>4.68</v>
      </c>
      <c r="L441" s="331">
        <f t="shared" si="114"/>
        <v>56.771999999999998</v>
      </c>
      <c r="M441" s="326">
        <f t="shared" si="123"/>
        <v>67.578512056444737</v>
      </c>
      <c r="N441" s="326">
        <f t="shared" si="124"/>
        <v>0</v>
      </c>
      <c r="O441" s="326">
        <f t="shared" si="125"/>
        <v>24.246213870338199</v>
      </c>
      <c r="P441" s="326">
        <f t="shared" si="126"/>
        <v>31.273195648653378</v>
      </c>
      <c r="Q441" s="326">
        <f t="shared" si="127"/>
        <v>29.804407428063289</v>
      </c>
      <c r="R441" s="326">
        <f t="shared" si="115"/>
        <v>67.578512056444737</v>
      </c>
      <c r="S441" s="326">
        <f t="shared" si="116"/>
        <v>0</v>
      </c>
      <c r="T441" s="422">
        <f t="shared" si="117"/>
        <v>100</v>
      </c>
      <c r="U441" s="425">
        <f t="shared" si="118"/>
        <v>0</v>
      </c>
      <c r="V441" s="326">
        <f t="shared" si="119"/>
        <v>31.273195648653378</v>
      </c>
      <c r="W441" s="326">
        <f t="shared" si="120"/>
        <v>8.7018356269981609</v>
      </c>
      <c r="X441" s="422">
        <f t="shared" si="121"/>
        <v>283.74899999999997</v>
      </c>
      <c r="Y441" s="425">
        <f t="shared" si="122"/>
        <v>2469.1371573251008</v>
      </c>
    </row>
    <row r="442" spans="1:25" x14ac:dyDescent="0.25">
      <c r="A442" s="211">
        <f>'02-2022'!A448</f>
        <v>44611.208333332273</v>
      </c>
      <c r="B442" s="297">
        <v>397.53200000000004</v>
      </c>
      <c r="C442" s="297">
        <v>16119.160927999999</v>
      </c>
      <c r="D442" s="365">
        <v>0</v>
      </c>
      <c r="E442" s="366">
        <v>0</v>
      </c>
      <c r="F442" s="251">
        <f t="shared" si="110"/>
        <v>397.53200000000004</v>
      </c>
      <c r="G442" s="251">
        <f t="shared" si="111"/>
        <v>16119.160927999999</v>
      </c>
      <c r="H442" s="227">
        <f>'02-2022'!P448</f>
        <v>0</v>
      </c>
      <c r="I442" s="330">
        <f t="shared" si="112"/>
        <v>397.53200000000004</v>
      </c>
      <c r="J442" s="326">
        <f t="shared" si="113"/>
        <v>40.548083998269313</v>
      </c>
      <c r="K442" s="364">
        <v>4.68</v>
      </c>
      <c r="L442" s="331">
        <f t="shared" si="114"/>
        <v>56.771999999999998</v>
      </c>
      <c r="M442" s="326">
        <f t="shared" si="123"/>
        <v>67.578512056444737</v>
      </c>
      <c r="N442" s="326">
        <f t="shared" si="124"/>
        <v>0</v>
      </c>
      <c r="O442" s="326">
        <f t="shared" si="125"/>
        <v>24.246213870338199</v>
      </c>
      <c r="P442" s="326">
        <f t="shared" si="126"/>
        <v>31.273195648653378</v>
      </c>
      <c r="Q442" s="326">
        <f t="shared" si="127"/>
        <v>29.804407428063289</v>
      </c>
      <c r="R442" s="326">
        <f t="shared" si="115"/>
        <v>67.578512056444737</v>
      </c>
      <c r="S442" s="326">
        <f t="shared" si="116"/>
        <v>0</v>
      </c>
      <c r="T442" s="422">
        <f t="shared" si="117"/>
        <v>100</v>
      </c>
      <c r="U442" s="425">
        <f t="shared" si="118"/>
        <v>0</v>
      </c>
      <c r="V442" s="326">
        <f t="shared" si="119"/>
        <v>31.273195648653378</v>
      </c>
      <c r="W442" s="326">
        <f t="shared" si="120"/>
        <v>9.2748883496159351</v>
      </c>
      <c r="X442" s="422">
        <f t="shared" si="121"/>
        <v>297.53200000000004</v>
      </c>
      <c r="Y442" s="425">
        <f t="shared" si="122"/>
        <v>2759.5760804379288</v>
      </c>
    </row>
    <row r="443" spans="1:25" x14ac:dyDescent="0.25">
      <c r="A443" s="211">
        <f>'02-2022'!A449</f>
        <v>44611.249999998938</v>
      </c>
      <c r="B443" s="297">
        <v>405.214</v>
      </c>
      <c r="C443" s="297">
        <v>17407.144447999999</v>
      </c>
      <c r="D443" s="365">
        <v>0</v>
      </c>
      <c r="E443" s="366">
        <v>0</v>
      </c>
      <c r="F443" s="251">
        <f t="shared" si="110"/>
        <v>405.214</v>
      </c>
      <c r="G443" s="251">
        <f t="shared" si="111"/>
        <v>17407.144447999999</v>
      </c>
      <c r="H443" s="227">
        <f>'02-2022'!P449</f>
        <v>0</v>
      </c>
      <c r="I443" s="330">
        <f t="shared" si="112"/>
        <v>405.214</v>
      </c>
      <c r="J443" s="326">
        <f t="shared" si="113"/>
        <v>42.957904830533984</v>
      </c>
      <c r="K443" s="364">
        <v>4.68</v>
      </c>
      <c r="L443" s="331">
        <f t="shared" si="114"/>
        <v>56.771999999999998</v>
      </c>
      <c r="M443" s="326">
        <f t="shared" si="123"/>
        <v>67.578512056444737</v>
      </c>
      <c r="N443" s="326">
        <f t="shared" si="124"/>
        <v>0</v>
      </c>
      <c r="O443" s="326">
        <f t="shared" si="125"/>
        <v>24.246213870338199</v>
      </c>
      <c r="P443" s="326">
        <f t="shared" si="126"/>
        <v>31.273195648653378</v>
      </c>
      <c r="Q443" s="326">
        <f t="shared" si="127"/>
        <v>29.804407428063289</v>
      </c>
      <c r="R443" s="326">
        <f t="shared" si="115"/>
        <v>67.578512056444737</v>
      </c>
      <c r="S443" s="326">
        <f t="shared" si="116"/>
        <v>0</v>
      </c>
      <c r="T443" s="422">
        <f t="shared" si="117"/>
        <v>100</v>
      </c>
      <c r="U443" s="425">
        <f t="shared" si="118"/>
        <v>0</v>
      </c>
      <c r="V443" s="326">
        <f t="shared" si="119"/>
        <v>31.273195648653378</v>
      </c>
      <c r="W443" s="326">
        <f t="shared" si="120"/>
        <v>11.684709181880606</v>
      </c>
      <c r="X443" s="422">
        <f t="shared" si="121"/>
        <v>305.214</v>
      </c>
      <c r="Y443" s="425">
        <f t="shared" si="122"/>
        <v>3566.3368282385072</v>
      </c>
    </row>
    <row r="444" spans="1:25" x14ac:dyDescent="0.25">
      <c r="A444" s="211">
        <f>'02-2022'!A450</f>
        <v>44611.291666665602</v>
      </c>
      <c r="B444" s="297">
        <v>416.06400000000002</v>
      </c>
      <c r="C444" s="297">
        <v>19560.848751000001</v>
      </c>
      <c r="D444" s="365">
        <v>0</v>
      </c>
      <c r="E444" s="366">
        <v>0</v>
      </c>
      <c r="F444" s="251">
        <f t="shared" si="110"/>
        <v>416.06400000000002</v>
      </c>
      <c r="G444" s="251">
        <f t="shared" si="111"/>
        <v>19560.848751000001</v>
      </c>
      <c r="H444" s="227">
        <f>'02-2022'!P450</f>
        <v>0</v>
      </c>
      <c r="I444" s="330">
        <f t="shared" si="112"/>
        <v>416.06400000000002</v>
      </c>
      <c r="J444" s="326">
        <f t="shared" si="113"/>
        <v>47.014038107118139</v>
      </c>
      <c r="K444" s="364">
        <v>4.68</v>
      </c>
      <c r="L444" s="331">
        <f t="shared" si="114"/>
        <v>56.771999999999998</v>
      </c>
      <c r="M444" s="326">
        <f t="shared" si="123"/>
        <v>67.578512056444737</v>
      </c>
      <c r="N444" s="326">
        <f t="shared" si="124"/>
        <v>0</v>
      </c>
      <c r="O444" s="326">
        <f t="shared" si="125"/>
        <v>24.246213870338199</v>
      </c>
      <c r="P444" s="326">
        <f t="shared" si="126"/>
        <v>31.273195648653378</v>
      </c>
      <c r="Q444" s="326">
        <f t="shared" si="127"/>
        <v>29.804407428063289</v>
      </c>
      <c r="R444" s="326">
        <f t="shared" si="115"/>
        <v>67.578512056444737</v>
      </c>
      <c r="S444" s="326">
        <f t="shared" si="116"/>
        <v>0</v>
      </c>
      <c r="T444" s="422">
        <f t="shared" si="117"/>
        <v>100</v>
      </c>
      <c r="U444" s="425">
        <f t="shared" si="118"/>
        <v>0</v>
      </c>
      <c r="V444" s="326">
        <f t="shared" si="119"/>
        <v>31.273195648653378</v>
      </c>
      <c r="W444" s="326">
        <f t="shared" si="120"/>
        <v>15.740842458464762</v>
      </c>
      <c r="X444" s="422">
        <f t="shared" si="121"/>
        <v>316.06400000000002</v>
      </c>
      <c r="Y444" s="425">
        <f t="shared" si="122"/>
        <v>4975.113630792207</v>
      </c>
    </row>
    <row r="445" spans="1:25" x14ac:dyDescent="0.25">
      <c r="A445" s="211">
        <f>'02-2022'!A451</f>
        <v>44611.333333332266</v>
      </c>
      <c r="B445" s="297">
        <v>429.28300000000002</v>
      </c>
      <c r="C445" s="297">
        <v>20093.954956000001</v>
      </c>
      <c r="D445" s="365">
        <v>0</v>
      </c>
      <c r="E445" s="366">
        <v>0</v>
      </c>
      <c r="F445" s="251">
        <f t="shared" si="110"/>
        <v>429.28300000000002</v>
      </c>
      <c r="G445" s="251">
        <f t="shared" si="111"/>
        <v>20093.954956000001</v>
      </c>
      <c r="H445" s="227">
        <f>'02-2022'!P451</f>
        <v>0</v>
      </c>
      <c r="I445" s="330">
        <f t="shared" si="112"/>
        <v>429.28300000000002</v>
      </c>
      <c r="J445" s="326">
        <f t="shared" si="113"/>
        <v>46.808177719592905</v>
      </c>
      <c r="K445" s="364">
        <v>4.68</v>
      </c>
      <c r="L445" s="331">
        <f t="shared" si="114"/>
        <v>56.771999999999998</v>
      </c>
      <c r="M445" s="326">
        <f t="shared" si="123"/>
        <v>67.578512056444737</v>
      </c>
      <c r="N445" s="326">
        <f t="shared" si="124"/>
        <v>0</v>
      </c>
      <c r="O445" s="326">
        <f t="shared" si="125"/>
        <v>24.246213870338199</v>
      </c>
      <c r="P445" s="326">
        <f t="shared" si="126"/>
        <v>31.273195648653378</v>
      </c>
      <c r="Q445" s="326">
        <f t="shared" si="127"/>
        <v>29.804407428063289</v>
      </c>
      <c r="R445" s="326">
        <f t="shared" si="115"/>
        <v>67.578512056444737</v>
      </c>
      <c r="S445" s="326">
        <f t="shared" si="116"/>
        <v>0</v>
      </c>
      <c r="T445" s="422">
        <f t="shared" si="117"/>
        <v>100</v>
      </c>
      <c r="U445" s="425">
        <f t="shared" si="118"/>
        <v>0</v>
      </c>
      <c r="V445" s="326">
        <f t="shared" si="119"/>
        <v>31.273195648653378</v>
      </c>
      <c r="W445" s="326">
        <f t="shared" si="120"/>
        <v>15.534982070939527</v>
      </c>
      <c r="X445" s="422">
        <f t="shared" si="121"/>
        <v>329.28300000000002</v>
      </c>
      <c r="Y445" s="425">
        <f t="shared" si="122"/>
        <v>5115.4055012651806</v>
      </c>
    </row>
    <row r="446" spans="1:25" x14ac:dyDescent="0.25">
      <c r="A446" s="211">
        <f>'02-2022'!A452</f>
        <v>44611.37499999893</v>
      </c>
      <c r="B446" s="297">
        <v>417.36600000000004</v>
      </c>
      <c r="C446" s="297">
        <v>19092.589086</v>
      </c>
      <c r="D446" s="365">
        <v>0</v>
      </c>
      <c r="E446" s="366">
        <v>0</v>
      </c>
      <c r="F446" s="251">
        <f t="shared" si="110"/>
        <v>417.36600000000004</v>
      </c>
      <c r="G446" s="251">
        <f t="shared" si="111"/>
        <v>19092.589086</v>
      </c>
      <c r="H446" s="227">
        <f>'02-2022'!P452</f>
        <v>0</v>
      </c>
      <c r="I446" s="330">
        <f t="shared" si="112"/>
        <v>417.36600000000004</v>
      </c>
      <c r="J446" s="326">
        <f t="shared" si="113"/>
        <v>45.745434668851793</v>
      </c>
      <c r="K446" s="364">
        <v>4.68</v>
      </c>
      <c r="L446" s="331">
        <f t="shared" si="114"/>
        <v>56.771999999999998</v>
      </c>
      <c r="M446" s="326">
        <f t="shared" si="123"/>
        <v>67.578512056444737</v>
      </c>
      <c r="N446" s="326">
        <f t="shared" si="124"/>
        <v>0</v>
      </c>
      <c r="O446" s="326">
        <f t="shared" si="125"/>
        <v>24.246213870338199</v>
      </c>
      <c r="P446" s="326">
        <f t="shared" si="126"/>
        <v>31.273195648653378</v>
      </c>
      <c r="Q446" s="326">
        <f t="shared" si="127"/>
        <v>29.804407428063289</v>
      </c>
      <c r="R446" s="326">
        <f t="shared" si="115"/>
        <v>67.578512056444737</v>
      </c>
      <c r="S446" s="326">
        <f t="shared" si="116"/>
        <v>0</v>
      </c>
      <c r="T446" s="422">
        <f t="shared" si="117"/>
        <v>100</v>
      </c>
      <c r="U446" s="425">
        <f t="shared" si="118"/>
        <v>0</v>
      </c>
      <c r="V446" s="326">
        <f t="shared" si="119"/>
        <v>31.273195648653378</v>
      </c>
      <c r="W446" s="326">
        <f t="shared" si="120"/>
        <v>14.472239020198415</v>
      </c>
      <c r="X446" s="422">
        <f t="shared" si="121"/>
        <v>317.36600000000004</v>
      </c>
      <c r="Y446" s="425">
        <f t="shared" si="122"/>
        <v>4592.9966088842912</v>
      </c>
    </row>
    <row r="447" spans="1:25" x14ac:dyDescent="0.25">
      <c r="A447" s="211">
        <f>'02-2022'!A453</f>
        <v>44611.416666665595</v>
      </c>
      <c r="B447" s="297">
        <v>369.512</v>
      </c>
      <c r="C447" s="297">
        <v>15529.234208</v>
      </c>
      <c r="D447" s="365">
        <v>0</v>
      </c>
      <c r="E447" s="366">
        <v>0</v>
      </c>
      <c r="F447" s="251">
        <f t="shared" si="110"/>
        <v>369.512</v>
      </c>
      <c r="G447" s="251">
        <f t="shared" si="111"/>
        <v>15529.234208</v>
      </c>
      <c r="H447" s="227">
        <f>'02-2022'!P453</f>
        <v>0</v>
      </c>
      <c r="I447" s="330">
        <f t="shared" si="112"/>
        <v>369.512</v>
      </c>
      <c r="J447" s="326">
        <f t="shared" si="113"/>
        <v>42.026332590010611</v>
      </c>
      <c r="K447" s="364">
        <v>4.68</v>
      </c>
      <c r="L447" s="331">
        <f t="shared" si="114"/>
        <v>56.771999999999998</v>
      </c>
      <c r="M447" s="326">
        <f t="shared" si="123"/>
        <v>67.578512056444737</v>
      </c>
      <c r="N447" s="326">
        <f t="shared" si="124"/>
        <v>0</v>
      </c>
      <c r="O447" s="326">
        <f t="shared" si="125"/>
        <v>24.246213870338199</v>
      </c>
      <c r="P447" s="326">
        <f t="shared" si="126"/>
        <v>31.273195648653378</v>
      </c>
      <c r="Q447" s="326">
        <f t="shared" si="127"/>
        <v>29.804407428063289</v>
      </c>
      <c r="R447" s="326">
        <f t="shared" si="115"/>
        <v>67.578512056444737</v>
      </c>
      <c r="S447" s="326">
        <f t="shared" si="116"/>
        <v>0</v>
      </c>
      <c r="T447" s="422">
        <f t="shared" si="117"/>
        <v>100</v>
      </c>
      <c r="U447" s="425">
        <f t="shared" si="118"/>
        <v>0</v>
      </c>
      <c r="V447" s="326">
        <f t="shared" si="119"/>
        <v>31.273195648653378</v>
      </c>
      <c r="W447" s="326">
        <f t="shared" si="120"/>
        <v>10.753136941357234</v>
      </c>
      <c r="X447" s="422">
        <f t="shared" si="121"/>
        <v>269.512</v>
      </c>
      <c r="Y447" s="425">
        <f t="shared" si="122"/>
        <v>2898.0994433390706</v>
      </c>
    </row>
    <row r="448" spans="1:25" x14ac:dyDescent="0.25">
      <c r="A448" s="211">
        <f>'02-2022'!A454</f>
        <v>44611.458333332259</v>
      </c>
      <c r="B448" s="297">
        <v>341.6</v>
      </c>
      <c r="C448" s="297">
        <v>14504.335999999999</v>
      </c>
      <c r="D448" s="365">
        <v>32.857999999999997</v>
      </c>
      <c r="E448" s="366">
        <v>1395.1510000000001</v>
      </c>
      <c r="F448" s="251">
        <f t="shared" si="110"/>
        <v>308.74200000000002</v>
      </c>
      <c r="G448" s="251">
        <f t="shared" si="111"/>
        <v>13109.184999999999</v>
      </c>
      <c r="H448" s="227">
        <f>'02-2022'!P454</f>
        <v>0</v>
      </c>
      <c r="I448" s="330">
        <f t="shared" si="112"/>
        <v>308.74200000000002</v>
      </c>
      <c r="J448" s="326">
        <f t="shared" si="113"/>
        <v>42.459998963535895</v>
      </c>
      <c r="K448" s="364">
        <v>4.68</v>
      </c>
      <c r="L448" s="331">
        <f t="shared" si="114"/>
        <v>56.771999999999998</v>
      </c>
      <c r="M448" s="326">
        <f t="shared" si="123"/>
        <v>67.578512056444737</v>
      </c>
      <c r="N448" s="326">
        <f t="shared" si="124"/>
        <v>0</v>
      </c>
      <c r="O448" s="326">
        <f t="shared" si="125"/>
        <v>24.246213870338199</v>
      </c>
      <c r="P448" s="326">
        <f t="shared" si="126"/>
        <v>31.273195648653378</v>
      </c>
      <c r="Q448" s="326">
        <f t="shared" si="127"/>
        <v>29.804407428063289</v>
      </c>
      <c r="R448" s="326">
        <f t="shared" si="115"/>
        <v>67.578512056444737</v>
      </c>
      <c r="S448" s="326">
        <f t="shared" si="116"/>
        <v>0</v>
      </c>
      <c r="T448" s="422">
        <f t="shared" si="117"/>
        <v>100</v>
      </c>
      <c r="U448" s="425">
        <f t="shared" si="118"/>
        <v>0</v>
      </c>
      <c r="V448" s="326">
        <f t="shared" si="119"/>
        <v>31.273195648653378</v>
      </c>
      <c r="W448" s="326">
        <f t="shared" si="120"/>
        <v>11.186803314882518</v>
      </c>
      <c r="X448" s="422">
        <f t="shared" si="121"/>
        <v>208.74200000000002</v>
      </c>
      <c r="Y448" s="425">
        <f t="shared" si="122"/>
        <v>2335.1556975552066</v>
      </c>
    </row>
    <row r="449" spans="1:25" x14ac:dyDescent="0.25">
      <c r="A449" s="211">
        <f>'02-2022'!A455</f>
        <v>44611.499999998923</v>
      </c>
      <c r="B449" s="297">
        <v>293.10000000000002</v>
      </c>
      <c r="C449" s="297">
        <v>11879.343000000001</v>
      </c>
      <c r="D449" s="365">
        <v>36.183999999999997</v>
      </c>
      <c r="E449" s="366">
        <v>1466.538</v>
      </c>
      <c r="F449" s="251">
        <f t="shared" si="110"/>
        <v>256.91600000000005</v>
      </c>
      <c r="G449" s="251">
        <f t="shared" si="111"/>
        <v>10412.805</v>
      </c>
      <c r="H449" s="227">
        <f>'02-2022'!P455</f>
        <v>0</v>
      </c>
      <c r="I449" s="330">
        <f t="shared" si="112"/>
        <v>256.91600000000005</v>
      </c>
      <c r="J449" s="326">
        <f t="shared" si="113"/>
        <v>40.529998131685055</v>
      </c>
      <c r="K449" s="364">
        <v>4.68</v>
      </c>
      <c r="L449" s="331">
        <f t="shared" si="114"/>
        <v>56.771999999999998</v>
      </c>
      <c r="M449" s="326">
        <f t="shared" si="123"/>
        <v>67.578512056444737</v>
      </c>
      <c r="N449" s="326">
        <f t="shared" si="124"/>
        <v>0</v>
      </c>
      <c r="O449" s="326">
        <f t="shared" si="125"/>
        <v>24.246213870338199</v>
      </c>
      <c r="P449" s="326">
        <f t="shared" si="126"/>
        <v>31.273195648653378</v>
      </c>
      <c r="Q449" s="326">
        <f t="shared" si="127"/>
        <v>29.804407428063289</v>
      </c>
      <c r="R449" s="326">
        <f t="shared" si="115"/>
        <v>67.578512056444737</v>
      </c>
      <c r="S449" s="326">
        <f t="shared" si="116"/>
        <v>0</v>
      </c>
      <c r="T449" s="422">
        <f t="shared" si="117"/>
        <v>100</v>
      </c>
      <c r="U449" s="425">
        <f t="shared" si="118"/>
        <v>0</v>
      </c>
      <c r="V449" s="326">
        <f t="shared" si="119"/>
        <v>31.273195648653378</v>
      </c>
      <c r="W449" s="326">
        <f t="shared" si="120"/>
        <v>9.2568024830316773</v>
      </c>
      <c r="X449" s="422">
        <f t="shared" si="121"/>
        <v>156.91600000000005</v>
      </c>
      <c r="Y449" s="425">
        <f t="shared" si="122"/>
        <v>1452.5404184273991</v>
      </c>
    </row>
    <row r="450" spans="1:25" x14ac:dyDescent="0.25">
      <c r="A450" s="211">
        <f>'02-2022'!A456</f>
        <v>44611.541666665587</v>
      </c>
      <c r="B450" s="297">
        <v>240.9</v>
      </c>
      <c r="C450" s="297">
        <v>9585.4110000000001</v>
      </c>
      <c r="D450" s="365">
        <v>29.923999999999999</v>
      </c>
      <c r="E450" s="366">
        <v>1190.6759999999999</v>
      </c>
      <c r="F450" s="251">
        <f t="shared" si="110"/>
        <v>210.976</v>
      </c>
      <c r="G450" s="251">
        <f t="shared" si="111"/>
        <v>8394.7350000000006</v>
      </c>
      <c r="H450" s="227">
        <f>'02-2022'!P456</f>
        <v>0</v>
      </c>
      <c r="I450" s="330">
        <f t="shared" si="112"/>
        <v>210.976</v>
      </c>
      <c r="J450" s="326">
        <f t="shared" si="113"/>
        <v>39.789999810404979</v>
      </c>
      <c r="K450" s="364">
        <v>4.68</v>
      </c>
      <c r="L450" s="331">
        <f t="shared" si="114"/>
        <v>56.771999999999998</v>
      </c>
      <c r="M450" s="326">
        <f t="shared" si="123"/>
        <v>67.578512056444737</v>
      </c>
      <c r="N450" s="326">
        <f t="shared" si="124"/>
        <v>0</v>
      </c>
      <c r="O450" s="326">
        <f t="shared" si="125"/>
        <v>24.246213870338199</v>
      </c>
      <c r="P450" s="326">
        <f t="shared" si="126"/>
        <v>31.273195648653378</v>
      </c>
      <c r="Q450" s="326">
        <f t="shared" si="127"/>
        <v>29.804407428063289</v>
      </c>
      <c r="R450" s="326">
        <f t="shared" si="115"/>
        <v>67.578512056444737</v>
      </c>
      <c r="S450" s="326">
        <f t="shared" si="116"/>
        <v>0</v>
      </c>
      <c r="T450" s="422">
        <f t="shared" si="117"/>
        <v>100</v>
      </c>
      <c r="U450" s="425">
        <f t="shared" si="118"/>
        <v>0</v>
      </c>
      <c r="V450" s="326">
        <f t="shared" si="119"/>
        <v>31.273195648653378</v>
      </c>
      <c r="W450" s="326">
        <f t="shared" si="120"/>
        <v>8.516804161751601</v>
      </c>
      <c r="X450" s="422">
        <f t="shared" si="121"/>
        <v>110.976</v>
      </c>
      <c r="Y450" s="425">
        <f t="shared" si="122"/>
        <v>945.16085865454568</v>
      </c>
    </row>
    <row r="451" spans="1:25" x14ac:dyDescent="0.25">
      <c r="A451" s="211">
        <f>'02-2022'!A457</f>
        <v>44611.583333332252</v>
      </c>
      <c r="B451" s="297">
        <v>263</v>
      </c>
      <c r="C451" s="297">
        <v>10012.41</v>
      </c>
      <c r="D451" s="365">
        <v>85.314999999999998</v>
      </c>
      <c r="E451" s="366">
        <v>3247.942</v>
      </c>
      <c r="F451" s="251">
        <f t="shared" si="110"/>
        <v>177.685</v>
      </c>
      <c r="G451" s="251">
        <f t="shared" si="111"/>
        <v>6764.4679999999998</v>
      </c>
      <c r="H451" s="227">
        <f>'02-2022'!P457</f>
        <v>0</v>
      </c>
      <c r="I451" s="330">
        <f t="shared" si="112"/>
        <v>177.685</v>
      </c>
      <c r="J451" s="326">
        <f t="shared" si="113"/>
        <v>38.070000281396851</v>
      </c>
      <c r="K451" s="364">
        <v>4.68</v>
      </c>
      <c r="L451" s="331">
        <f t="shared" si="114"/>
        <v>56.771999999999998</v>
      </c>
      <c r="M451" s="326">
        <f t="shared" si="123"/>
        <v>67.578512056444737</v>
      </c>
      <c r="N451" s="326">
        <f t="shared" si="124"/>
        <v>0</v>
      </c>
      <c r="O451" s="326">
        <f t="shared" si="125"/>
        <v>24.246213870338199</v>
      </c>
      <c r="P451" s="326">
        <f t="shared" si="126"/>
        <v>31.273195648653378</v>
      </c>
      <c r="Q451" s="326">
        <f t="shared" si="127"/>
        <v>29.804407428063289</v>
      </c>
      <c r="R451" s="326">
        <f t="shared" si="115"/>
        <v>67.578512056444737</v>
      </c>
      <c r="S451" s="326">
        <f t="shared" si="116"/>
        <v>0</v>
      </c>
      <c r="T451" s="422">
        <f t="shared" si="117"/>
        <v>100</v>
      </c>
      <c r="U451" s="425">
        <f t="shared" si="118"/>
        <v>0</v>
      </c>
      <c r="V451" s="326">
        <f t="shared" si="119"/>
        <v>31.273195648653378</v>
      </c>
      <c r="W451" s="326">
        <f t="shared" si="120"/>
        <v>6.7968046327434735</v>
      </c>
      <c r="X451" s="422">
        <f t="shared" si="121"/>
        <v>77.685000000000002</v>
      </c>
      <c r="Y451" s="425">
        <f t="shared" si="122"/>
        <v>528.00976789467677</v>
      </c>
    </row>
    <row r="452" spans="1:25" x14ac:dyDescent="0.25">
      <c r="A452" s="211">
        <f>'02-2022'!A458</f>
        <v>44611.624999998916</v>
      </c>
      <c r="B452" s="297">
        <v>273.935</v>
      </c>
      <c r="C452" s="297">
        <v>10083.547350000001</v>
      </c>
      <c r="D452" s="365">
        <v>108.194</v>
      </c>
      <c r="E452" s="366">
        <v>3982.6210000000001</v>
      </c>
      <c r="F452" s="251">
        <f t="shared" si="110"/>
        <v>165.74099999999999</v>
      </c>
      <c r="G452" s="251">
        <f t="shared" si="111"/>
        <v>6100.9263500000006</v>
      </c>
      <c r="H452" s="227">
        <f>'02-2022'!P458</f>
        <v>0</v>
      </c>
      <c r="I452" s="330">
        <f t="shared" si="112"/>
        <v>165.74099999999999</v>
      </c>
      <c r="J452" s="326">
        <f t="shared" si="113"/>
        <v>36.810000844691423</v>
      </c>
      <c r="K452" s="364">
        <v>4.68</v>
      </c>
      <c r="L452" s="331">
        <f t="shared" si="114"/>
        <v>56.771999999999998</v>
      </c>
      <c r="M452" s="326">
        <f t="shared" si="123"/>
        <v>67.578512056444737</v>
      </c>
      <c r="N452" s="326">
        <f t="shared" si="124"/>
        <v>0</v>
      </c>
      <c r="O452" s="326">
        <f t="shared" si="125"/>
        <v>24.246213870338199</v>
      </c>
      <c r="P452" s="326">
        <f t="shared" si="126"/>
        <v>31.273195648653378</v>
      </c>
      <c r="Q452" s="326">
        <f t="shared" si="127"/>
        <v>29.804407428063289</v>
      </c>
      <c r="R452" s="326">
        <f t="shared" si="115"/>
        <v>67.578512056444737</v>
      </c>
      <c r="S452" s="326">
        <f t="shared" si="116"/>
        <v>0</v>
      </c>
      <c r="T452" s="422">
        <f t="shared" si="117"/>
        <v>100</v>
      </c>
      <c r="U452" s="425">
        <f t="shared" si="118"/>
        <v>0</v>
      </c>
      <c r="V452" s="326">
        <f t="shared" si="119"/>
        <v>31.273195648653378</v>
      </c>
      <c r="W452" s="326">
        <f t="shared" si="120"/>
        <v>5.5368051960380456</v>
      </c>
      <c r="X452" s="422">
        <f t="shared" si="121"/>
        <v>65.740999999999985</v>
      </c>
      <c r="Y452" s="425">
        <f t="shared" si="122"/>
        <v>363.99511039273705</v>
      </c>
    </row>
    <row r="453" spans="1:25" x14ac:dyDescent="0.25">
      <c r="A453" s="211">
        <f>'02-2022'!A459</f>
        <v>44611.66666666558</v>
      </c>
      <c r="B453" s="297">
        <v>204.9</v>
      </c>
      <c r="C453" s="297">
        <v>7708.3379999999997</v>
      </c>
      <c r="D453" s="365">
        <v>39.9</v>
      </c>
      <c r="E453" s="366">
        <v>1501.038</v>
      </c>
      <c r="F453" s="251">
        <f t="shared" si="110"/>
        <v>165</v>
      </c>
      <c r="G453" s="251">
        <f t="shared" si="111"/>
        <v>6207.2999999999993</v>
      </c>
      <c r="H453" s="227">
        <f>'02-2022'!P459</f>
        <v>0</v>
      </c>
      <c r="I453" s="330">
        <f t="shared" si="112"/>
        <v>165</v>
      </c>
      <c r="J453" s="326">
        <f t="shared" si="113"/>
        <v>37.619999999999997</v>
      </c>
      <c r="K453" s="364">
        <v>4.68</v>
      </c>
      <c r="L453" s="331">
        <f t="shared" si="114"/>
        <v>56.771999999999998</v>
      </c>
      <c r="M453" s="326">
        <f t="shared" si="123"/>
        <v>67.578512056444737</v>
      </c>
      <c r="N453" s="326">
        <f t="shared" si="124"/>
        <v>0</v>
      </c>
      <c r="O453" s="326">
        <f t="shared" si="125"/>
        <v>24.246213870338199</v>
      </c>
      <c r="P453" s="326">
        <f t="shared" si="126"/>
        <v>31.273195648653378</v>
      </c>
      <c r="Q453" s="326">
        <f t="shared" si="127"/>
        <v>29.804407428063289</v>
      </c>
      <c r="R453" s="326">
        <f t="shared" si="115"/>
        <v>67.578512056444737</v>
      </c>
      <c r="S453" s="326">
        <f t="shared" si="116"/>
        <v>0</v>
      </c>
      <c r="T453" s="422">
        <f t="shared" si="117"/>
        <v>100</v>
      </c>
      <c r="U453" s="425">
        <f t="shared" si="118"/>
        <v>0</v>
      </c>
      <c r="V453" s="326">
        <f t="shared" si="119"/>
        <v>31.273195648653378</v>
      </c>
      <c r="W453" s="326">
        <f t="shared" si="120"/>
        <v>6.3468043513466199</v>
      </c>
      <c r="X453" s="422">
        <f t="shared" si="121"/>
        <v>65</v>
      </c>
      <c r="Y453" s="425">
        <f t="shared" si="122"/>
        <v>412.54228283753031</v>
      </c>
    </row>
    <row r="454" spans="1:25" x14ac:dyDescent="0.25">
      <c r="A454" s="211">
        <f>'02-2022'!A460</f>
        <v>44611.708333332244</v>
      </c>
      <c r="B454" s="297">
        <v>194.4</v>
      </c>
      <c r="C454" s="297">
        <v>7960.68</v>
      </c>
      <c r="D454" s="365">
        <v>8.8119999999999994</v>
      </c>
      <c r="E454" s="366">
        <v>360.851</v>
      </c>
      <c r="F454" s="251">
        <f t="shared" si="110"/>
        <v>185.58799999999999</v>
      </c>
      <c r="G454" s="251">
        <f t="shared" si="111"/>
        <v>7599.8290000000006</v>
      </c>
      <c r="H454" s="227">
        <f>'02-2022'!P460</f>
        <v>0</v>
      </c>
      <c r="I454" s="330">
        <f t="shared" si="112"/>
        <v>185.58799999999999</v>
      </c>
      <c r="J454" s="326">
        <f t="shared" si="113"/>
        <v>40.950002155311772</v>
      </c>
      <c r="K454" s="364">
        <v>4.68</v>
      </c>
      <c r="L454" s="331">
        <f t="shared" si="114"/>
        <v>56.771999999999998</v>
      </c>
      <c r="M454" s="326">
        <f t="shared" si="123"/>
        <v>67.578512056444737</v>
      </c>
      <c r="N454" s="326">
        <f t="shared" si="124"/>
        <v>0</v>
      </c>
      <c r="O454" s="326">
        <f t="shared" si="125"/>
        <v>24.246213870338199</v>
      </c>
      <c r="P454" s="326">
        <f t="shared" si="126"/>
        <v>31.273195648653378</v>
      </c>
      <c r="Q454" s="326">
        <f t="shared" si="127"/>
        <v>29.804407428063289</v>
      </c>
      <c r="R454" s="326">
        <f t="shared" si="115"/>
        <v>67.578512056444737</v>
      </c>
      <c r="S454" s="326">
        <f t="shared" si="116"/>
        <v>0</v>
      </c>
      <c r="T454" s="422">
        <f t="shared" si="117"/>
        <v>100</v>
      </c>
      <c r="U454" s="425">
        <f t="shared" si="118"/>
        <v>0</v>
      </c>
      <c r="V454" s="326">
        <f t="shared" si="119"/>
        <v>31.273195648653378</v>
      </c>
      <c r="W454" s="326">
        <f t="shared" si="120"/>
        <v>9.6768065066583944</v>
      </c>
      <c r="X454" s="422">
        <f t="shared" si="121"/>
        <v>85.587999999999994</v>
      </c>
      <c r="Y454" s="425">
        <f t="shared" si="122"/>
        <v>828.21851529187859</v>
      </c>
    </row>
    <row r="455" spans="1:25" x14ac:dyDescent="0.25">
      <c r="A455" s="211">
        <f>'02-2022'!A461</f>
        <v>44611.749999998909</v>
      </c>
      <c r="B455" s="297">
        <v>186.17599999999999</v>
      </c>
      <c r="C455" s="297">
        <v>10290.219459</v>
      </c>
      <c r="D455" s="365">
        <v>0</v>
      </c>
      <c r="E455" s="366">
        <v>0</v>
      </c>
      <c r="F455" s="251">
        <f t="shared" ref="F455:F518" si="128">B455-D455</f>
        <v>186.17599999999999</v>
      </c>
      <c r="G455" s="251">
        <f t="shared" ref="G455:G518" si="129">C455-E455</f>
        <v>10290.219459</v>
      </c>
      <c r="H455" s="227">
        <f>'02-2022'!P461</f>
        <v>0</v>
      </c>
      <c r="I455" s="330">
        <f t="shared" ref="I455:I518" si="130">F455-H455</f>
        <v>186.17599999999999</v>
      </c>
      <c r="J455" s="326">
        <f t="shared" ref="J455:J518" si="131">IF(F455&gt;0,G455/F455,0)</f>
        <v>55.271460655508768</v>
      </c>
      <c r="K455" s="364">
        <v>4.68</v>
      </c>
      <c r="L455" s="331">
        <f t="shared" ref="L455:L518" si="132">IF(AND(MONTH($A$2)&gt;5,MONTH($A$2)&lt;9),(K455*10800)/1000,(K455*10400)/1000)+8.1</f>
        <v>56.771999999999998</v>
      </c>
      <c r="M455" s="326">
        <f t="shared" si="123"/>
        <v>67.578512056444737</v>
      </c>
      <c r="N455" s="326">
        <f t="shared" si="124"/>
        <v>0</v>
      </c>
      <c r="O455" s="326">
        <f t="shared" si="125"/>
        <v>24.246213870338199</v>
      </c>
      <c r="P455" s="326">
        <f t="shared" si="126"/>
        <v>31.273195648653378</v>
      </c>
      <c r="Q455" s="326">
        <f t="shared" si="127"/>
        <v>29.804407428063289</v>
      </c>
      <c r="R455" s="326">
        <f t="shared" ref="R455:R518" si="133">MAX(L455:Q455)</f>
        <v>67.578512056444737</v>
      </c>
      <c r="S455" s="326">
        <f t="shared" ref="S455:S518" si="134">IF(J455&gt;R455,J455-R455,0)</f>
        <v>0</v>
      </c>
      <c r="T455" s="422">
        <f t="shared" ref="T455:T518" si="135">IF(I455&gt;=100, 100, I455)</f>
        <v>100</v>
      </c>
      <c r="U455" s="425">
        <f t="shared" ref="U455:U518" si="136">IF(S455&lt;&gt;" ",S455*T455,0)</f>
        <v>0</v>
      </c>
      <c r="V455" s="326">
        <f t="shared" ref="V455:V518" si="137">MAX(N455:Q455)</f>
        <v>31.273195648653378</v>
      </c>
      <c r="W455" s="326">
        <f t="shared" ref="W455:W518" si="138">IF((J455-V455)&gt;0,J455-V455,0)</f>
        <v>23.998265006855391</v>
      </c>
      <c r="X455" s="422">
        <f t="shared" ref="X455:X518" si="139">IF(U455&lt;&gt;" ",I455-T455,0)</f>
        <v>86.175999999999988</v>
      </c>
      <c r="Y455" s="425">
        <f t="shared" ref="Y455:Y518" si="140">IF(W455&lt;&gt;" ",W455*X455,0)</f>
        <v>2068.0744852307698</v>
      </c>
    </row>
    <row r="456" spans="1:25" x14ac:dyDescent="0.25">
      <c r="A456" s="211">
        <f>'02-2022'!A462</f>
        <v>44611.791666665573</v>
      </c>
      <c r="B456" s="297">
        <v>143.84700000000001</v>
      </c>
      <c r="C456" s="297">
        <v>8258.8591140000008</v>
      </c>
      <c r="D456" s="365">
        <v>0</v>
      </c>
      <c r="E456" s="366">
        <v>0</v>
      </c>
      <c r="F456" s="251">
        <f t="shared" si="128"/>
        <v>143.84700000000001</v>
      </c>
      <c r="G456" s="251">
        <f t="shared" si="129"/>
        <v>8258.8591140000008</v>
      </c>
      <c r="H456" s="227">
        <f>'02-2022'!P462</f>
        <v>0</v>
      </c>
      <c r="I456" s="330">
        <f t="shared" si="130"/>
        <v>143.84700000000001</v>
      </c>
      <c r="J456" s="326">
        <f t="shared" si="131"/>
        <v>57.414190869465479</v>
      </c>
      <c r="K456" s="364">
        <v>4.68</v>
      </c>
      <c r="L456" s="331">
        <f t="shared" si="132"/>
        <v>56.771999999999998</v>
      </c>
      <c r="M456" s="326">
        <f t="shared" ref="M456:M519" si="141">M455</f>
        <v>67.578512056444737</v>
      </c>
      <c r="N456" s="326">
        <f t="shared" ref="N456:N519" si="142">N455</f>
        <v>0</v>
      </c>
      <c r="O456" s="326">
        <f t="shared" ref="O456:O519" si="143">O455</f>
        <v>24.246213870338199</v>
      </c>
      <c r="P456" s="326">
        <f t="shared" ref="P456:P519" si="144">P455</f>
        <v>31.273195648653378</v>
      </c>
      <c r="Q456" s="326">
        <f t="shared" ref="Q456:Q519" si="145">Q455</f>
        <v>29.804407428063289</v>
      </c>
      <c r="R456" s="326">
        <f t="shared" si="133"/>
        <v>67.578512056444737</v>
      </c>
      <c r="S456" s="326">
        <f t="shared" si="134"/>
        <v>0</v>
      </c>
      <c r="T456" s="422">
        <f t="shared" si="135"/>
        <v>100</v>
      </c>
      <c r="U456" s="425">
        <f t="shared" si="136"/>
        <v>0</v>
      </c>
      <c r="V456" s="326">
        <f t="shared" si="137"/>
        <v>31.273195648653378</v>
      </c>
      <c r="W456" s="326">
        <f t="shared" si="138"/>
        <v>26.140995220812101</v>
      </c>
      <c r="X456" s="422">
        <f t="shared" si="139"/>
        <v>43.847000000000008</v>
      </c>
      <c r="Y456" s="425">
        <f t="shared" si="140"/>
        <v>1146.2042174469484</v>
      </c>
    </row>
    <row r="457" spans="1:25" x14ac:dyDescent="0.25">
      <c r="A457" s="211">
        <f>'02-2022'!A463</f>
        <v>44611.833333332237</v>
      </c>
      <c r="B457" s="297">
        <v>125.88800000000001</v>
      </c>
      <c r="C457" s="297">
        <v>8364.3915099999995</v>
      </c>
      <c r="D457" s="365">
        <v>0</v>
      </c>
      <c r="E457" s="366">
        <v>0</v>
      </c>
      <c r="F457" s="251">
        <f t="shared" si="128"/>
        <v>125.88800000000001</v>
      </c>
      <c r="G457" s="251">
        <f t="shared" si="129"/>
        <v>8364.3915099999995</v>
      </c>
      <c r="H457" s="227">
        <f>'02-2022'!P463</f>
        <v>0</v>
      </c>
      <c r="I457" s="330">
        <f t="shared" si="130"/>
        <v>125.88800000000001</v>
      </c>
      <c r="J457" s="326">
        <f t="shared" si="131"/>
        <v>66.443120154422971</v>
      </c>
      <c r="K457" s="364">
        <v>4.68</v>
      </c>
      <c r="L457" s="331">
        <f t="shared" si="132"/>
        <v>56.771999999999998</v>
      </c>
      <c r="M457" s="326">
        <f t="shared" si="141"/>
        <v>67.578512056444737</v>
      </c>
      <c r="N457" s="326">
        <f t="shared" si="142"/>
        <v>0</v>
      </c>
      <c r="O457" s="326">
        <f t="shared" si="143"/>
        <v>24.246213870338199</v>
      </c>
      <c r="P457" s="326">
        <f t="shared" si="144"/>
        <v>31.273195648653378</v>
      </c>
      <c r="Q457" s="326">
        <f t="shared" si="145"/>
        <v>29.804407428063289</v>
      </c>
      <c r="R457" s="326">
        <f t="shared" si="133"/>
        <v>67.578512056444737</v>
      </c>
      <c r="S457" s="326">
        <f t="shared" si="134"/>
        <v>0</v>
      </c>
      <c r="T457" s="422">
        <f t="shared" si="135"/>
        <v>100</v>
      </c>
      <c r="U457" s="425">
        <f t="shared" si="136"/>
        <v>0</v>
      </c>
      <c r="V457" s="326">
        <f t="shared" si="137"/>
        <v>31.273195648653378</v>
      </c>
      <c r="W457" s="326">
        <f t="shared" si="138"/>
        <v>35.169924505769593</v>
      </c>
      <c r="X457" s="422">
        <f t="shared" si="139"/>
        <v>25.888000000000005</v>
      </c>
      <c r="Y457" s="425">
        <f t="shared" si="140"/>
        <v>910.47900560536345</v>
      </c>
    </row>
    <row r="458" spans="1:25" x14ac:dyDescent="0.25">
      <c r="A458" s="211">
        <f>'02-2022'!A464</f>
        <v>44611.874999998901</v>
      </c>
      <c r="B458" s="297">
        <v>101.473</v>
      </c>
      <c r="C458" s="297">
        <v>6093.8555959999994</v>
      </c>
      <c r="D458" s="365">
        <v>0</v>
      </c>
      <c r="E458" s="366">
        <v>0</v>
      </c>
      <c r="F458" s="251">
        <f t="shared" si="128"/>
        <v>101.473</v>
      </c>
      <c r="G458" s="251">
        <f t="shared" si="129"/>
        <v>6093.8555959999994</v>
      </c>
      <c r="H458" s="227">
        <f>'02-2022'!P464</f>
        <v>0</v>
      </c>
      <c r="I458" s="330">
        <f t="shared" si="130"/>
        <v>101.473</v>
      </c>
      <c r="J458" s="326">
        <f t="shared" si="131"/>
        <v>60.053961112808331</v>
      </c>
      <c r="K458" s="364">
        <v>4.68</v>
      </c>
      <c r="L458" s="331">
        <f t="shared" si="132"/>
        <v>56.771999999999998</v>
      </c>
      <c r="M458" s="326">
        <f t="shared" si="141"/>
        <v>67.578512056444737</v>
      </c>
      <c r="N458" s="326">
        <f t="shared" si="142"/>
        <v>0</v>
      </c>
      <c r="O458" s="326">
        <f t="shared" si="143"/>
        <v>24.246213870338199</v>
      </c>
      <c r="P458" s="326">
        <f t="shared" si="144"/>
        <v>31.273195648653378</v>
      </c>
      <c r="Q458" s="326">
        <f t="shared" si="145"/>
        <v>29.804407428063289</v>
      </c>
      <c r="R458" s="326">
        <f t="shared" si="133"/>
        <v>67.578512056444737</v>
      </c>
      <c r="S458" s="326">
        <f t="shared" si="134"/>
        <v>0</v>
      </c>
      <c r="T458" s="422">
        <f t="shared" si="135"/>
        <v>100</v>
      </c>
      <c r="U458" s="425">
        <f t="shared" si="136"/>
        <v>0</v>
      </c>
      <c r="V458" s="326">
        <f t="shared" si="137"/>
        <v>31.273195648653378</v>
      </c>
      <c r="W458" s="326">
        <f t="shared" si="138"/>
        <v>28.780765464154953</v>
      </c>
      <c r="X458" s="422">
        <f t="shared" si="139"/>
        <v>1.472999999999999</v>
      </c>
      <c r="Y458" s="425">
        <f t="shared" si="140"/>
        <v>42.394067528700219</v>
      </c>
    </row>
    <row r="459" spans="1:25" x14ac:dyDescent="0.25">
      <c r="A459" s="211">
        <f>'02-2022'!A465</f>
        <v>44611.916666665566</v>
      </c>
      <c r="B459" s="297">
        <v>128.13900000000001</v>
      </c>
      <c r="C459" s="297">
        <v>6382.8182579999993</v>
      </c>
      <c r="D459" s="365">
        <v>0</v>
      </c>
      <c r="E459" s="366">
        <v>0</v>
      </c>
      <c r="F459" s="251">
        <f t="shared" si="128"/>
        <v>128.13900000000001</v>
      </c>
      <c r="G459" s="251">
        <f t="shared" si="129"/>
        <v>6382.8182579999993</v>
      </c>
      <c r="H459" s="227">
        <f>'02-2022'!P465</f>
        <v>0</v>
      </c>
      <c r="I459" s="330">
        <f t="shared" si="130"/>
        <v>128.13900000000001</v>
      </c>
      <c r="J459" s="326">
        <f t="shared" si="131"/>
        <v>49.811675274506584</v>
      </c>
      <c r="K459" s="364">
        <v>4.68</v>
      </c>
      <c r="L459" s="331">
        <f t="shared" si="132"/>
        <v>56.771999999999998</v>
      </c>
      <c r="M459" s="326">
        <f t="shared" si="141"/>
        <v>67.578512056444737</v>
      </c>
      <c r="N459" s="326">
        <f t="shared" si="142"/>
        <v>0</v>
      </c>
      <c r="O459" s="326">
        <f t="shared" si="143"/>
        <v>24.246213870338199</v>
      </c>
      <c r="P459" s="326">
        <f t="shared" si="144"/>
        <v>31.273195648653378</v>
      </c>
      <c r="Q459" s="326">
        <f t="shared" si="145"/>
        <v>29.804407428063289</v>
      </c>
      <c r="R459" s="326">
        <f t="shared" si="133"/>
        <v>67.578512056444737</v>
      </c>
      <c r="S459" s="326">
        <f t="shared" si="134"/>
        <v>0</v>
      </c>
      <c r="T459" s="422">
        <f t="shared" si="135"/>
        <v>100</v>
      </c>
      <c r="U459" s="425">
        <f t="shared" si="136"/>
        <v>0</v>
      </c>
      <c r="V459" s="326">
        <f t="shared" si="137"/>
        <v>31.273195648653378</v>
      </c>
      <c r="W459" s="326">
        <f t="shared" si="138"/>
        <v>18.538479625853206</v>
      </c>
      <c r="X459" s="422">
        <f t="shared" si="139"/>
        <v>28.13900000000001</v>
      </c>
      <c r="Y459" s="425">
        <f t="shared" si="140"/>
        <v>521.65427819188358</v>
      </c>
    </row>
    <row r="460" spans="1:25" x14ac:dyDescent="0.25">
      <c r="A460" s="211">
        <f>'02-2022'!A466</f>
        <v>44611.95833333223</v>
      </c>
      <c r="B460" s="297">
        <v>125.663</v>
      </c>
      <c r="C460" s="297">
        <v>6797.2529679999998</v>
      </c>
      <c r="D460" s="365">
        <v>0</v>
      </c>
      <c r="E460" s="366">
        <v>0</v>
      </c>
      <c r="F460" s="251">
        <f t="shared" si="128"/>
        <v>125.663</v>
      </c>
      <c r="G460" s="251">
        <f t="shared" si="129"/>
        <v>6797.2529679999998</v>
      </c>
      <c r="H460" s="227">
        <f>'02-2022'!P466</f>
        <v>0</v>
      </c>
      <c r="I460" s="330">
        <f t="shared" si="130"/>
        <v>125.663</v>
      </c>
      <c r="J460" s="326">
        <f t="shared" si="131"/>
        <v>54.091124420075914</v>
      </c>
      <c r="K460" s="364">
        <v>4.68</v>
      </c>
      <c r="L460" s="331">
        <f t="shared" si="132"/>
        <v>56.771999999999998</v>
      </c>
      <c r="M460" s="326">
        <f t="shared" si="141"/>
        <v>67.578512056444737</v>
      </c>
      <c r="N460" s="326">
        <f t="shared" si="142"/>
        <v>0</v>
      </c>
      <c r="O460" s="326">
        <f t="shared" si="143"/>
        <v>24.246213870338199</v>
      </c>
      <c r="P460" s="326">
        <f t="shared" si="144"/>
        <v>31.273195648653378</v>
      </c>
      <c r="Q460" s="326">
        <f t="shared" si="145"/>
        <v>29.804407428063289</v>
      </c>
      <c r="R460" s="326">
        <f t="shared" si="133"/>
        <v>67.578512056444737</v>
      </c>
      <c r="S460" s="326">
        <f t="shared" si="134"/>
        <v>0</v>
      </c>
      <c r="T460" s="422">
        <f t="shared" si="135"/>
        <v>100</v>
      </c>
      <c r="U460" s="425">
        <f t="shared" si="136"/>
        <v>0</v>
      </c>
      <c r="V460" s="326">
        <f t="shared" si="137"/>
        <v>31.273195648653378</v>
      </c>
      <c r="W460" s="326">
        <f t="shared" si="138"/>
        <v>22.817928771422537</v>
      </c>
      <c r="X460" s="422">
        <f t="shared" si="139"/>
        <v>25.662999999999997</v>
      </c>
      <c r="Y460" s="425">
        <f t="shared" si="140"/>
        <v>585.57650606101652</v>
      </c>
    </row>
    <row r="461" spans="1:25" x14ac:dyDescent="0.25">
      <c r="A461" s="211">
        <f>'02-2022'!A467</f>
        <v>44611.999999998894</v>
      </c>
      <c r="B461" s="297">
        <v>129.9</v>
      </c>
      <c r="C461" s="297">
        <v>6130.6063400000003</v>
      </c>
      <c r="D461" s="365">
        <v>0</v>
      </c>
      <c r="E461" s="366">
        <v>0</v>
      </c>
      <c r="F461" s="251">
        <f t="shared" si="128"/>
        <v>129.9</v>
      </c>
      <c r="G461" s="251">
        <f t="shared" si="129"/>
        <v>6130.6063400000003</v>
      </c>
      <c r="H461" s="227">
        <f>'02-2022'!P467</f>
        <v>0</v>
      </c>
      <c r="I461" s="330">
        <f t="shared" si="130"/>
        <v>129.9</v>
      </c>
      <c r="J461" s="326">
        <f t="shared" si="131"/>
        <v>47.19481401077752</v>
      </c>
      <c r="K461" s="364">
        <v>4.68</v>
      </c>
      <c r="L461" s="331">
        <f t="shared" si="132"/>
        <v>56.771999999999998</v>
      </c>
      <c r="M461" s="326">
        <f t="shared" si="141"/>
        <v>67.578512056444737</v>
      </c>
      <c r="N461" s="326">
        <f t="shared" si="142"/>
        <v>0</v>
      </c>
      <c r="O461" s="326">
        <f t="shared" si="143"/>
        <v>24.246213870338199</v>
      </c>
      <c r="P461" s="326">
        <f t="shared" si="144"/>
        <v>31.273195648653378</v>
      </c>
      <c r="Q461" s="326">
        <f t="shared" si="145"/>
        <v>29.804407428063289</v>
      </c>
      <c r="R461" s="326">
        <f t="shared" si="133"/>
        <v>67.578512056444737</v>
      </c>
      <c r="S461" s="326">
        <f t="shared" si="134"/>
        <v>0</v>
      </c>
      <c r="T461" s="422">
        <f t="shared" si="135"/>
        <v>100</v>
      </c>
      <c r="U461" s="425">
        <f t="shared" si="136"/>
        <v>0</v>
      </c>
      <c r="V461" s="326">
        <f t="shared" si="137"/>
        <v>31.273195648653378</v>
      </c>
      <c r="W461" s="326">
        <f t="shared" si="138"/>
        <v>15.921618362124143</v>
      </c>
      <c r="X461" s="422">
        <f t="shared" si="139"/>
        <v>29.900000000000006</v>
      </c>
      <c r="Y461" s="425">
        <f t="shared" si="140"/>
        <v>476.05638902751195</v>
      </c>
    </row>
    <row r="462" spans="1:25" x14ac:dyDescent="0.25">
      <c r="A462" s="211">
        <f>'02-2022'!A468</f>
        <v>44612.041666665558</v>
      </c>
      <c r="B462" s="297">
        <v>184.59199999999998</v>
      </c>
      <c r="C462" s="297">
        <v>8998.4407040000006</v>
      </c>
      <c r="D462" s="365">
        <v>0</v>
      </c>
      <c r="E462" s="366">
        <v>0</v>
      </c>
      <c r="F462" s="251">
        <f t="shared" si="128"/>
        <v>184.59199999999998</v>
      </c>
      <c r="G462" s="251">
        <f t="shared" si="129"/>
        <v>8998.4407040000006</v>
      </c>
      <c r="H462" s="227">
        <f>'02-2022'!P468</f>
        <v>0</v>
      </c>
      <c r="I462" s="330">
        <f t="shared" si="130"/>
        <v>184.59199999999998</v>
      </c>
      <c r="J462" s="326">
        <f t="shared" si="131"/>
        <v>48.747728525613255</v>
      </c>
      <c r="K462" s="364">
        <v>4.68</v>
      </c>
      <c r="L462" s="331">
        <f t="shared" si="132"/>
        <v>56.771999999999998</v>
      </c>
      <c r="M462" s="326">
        <f t="shared" si="141"/>
        <v>67.578512056444737</v>
      </c>
      <c r="N462" s="326">
        <f t="shared" si="142"/>
        <v>0</v>
      </c>
      <c r="O462" s="326">
        <f t="shared" si="143"/>
        <v>24.246213870338199</v>
      </c>
      <c r="P462" s="326">
        <f t="shared" si="144"/>
        <v>31.273195648653378</v>
      </c>
      <c r="Q462" s="326">
        <f t="shared" si="145"/>
        <v>29.804407428063289</v>
      </c>
      <c r="R462" s="326">
        <f t="shared" si="133"/>
        <v>67.578512056444737</v>
      </c>
      <c r="S462" s="326">
        <f t="shared" si="134"/>
        <v>0</v>
      </c>
      <c r="T462" s="422">
        <f t="shared" si="135"/>
        <v>100</v>
      </c>
      <c r="U462" s="425">
        <f t="shared" si="136"/>
        <v>0</v>
      </c>
      <c r="V462" s="326">
        <f t="shared" si="137"/>
        <v>31.273195648653378</v>
      </c>
      <c r="W462" s="326">
        <f t="shared" si="138"/>
        <v>17.474532876959877</v>
      </c>
      <c r="X462" s="422">
        <f t="shared" si="139"/>
        <v>84.591999999999985</v>
      </c>
      <c r="Y462" s="425">
        <f t="shared" si="140"/>
        <v>1478.2056851277896</v>
      </c>
    </row>
    <row r="463" spans="1:25" x14ac:dyDescent="0.25">
      <c r="A463" s="211">
        <f>'02-2022'!A469</f>
        <v>44612.083333332223</v>
      </c>
      <c r="B463" s="297">
        <v>179.16799999999998</v>
      </c>
      <c r="C463" s="297">
        <v>9232.6728299999995</v>
      </c>
      <c r="D463" s="365">
        <v>0</v>
      </c>
      <c r="E463" s="366">
        <v>0</v>
      </c>
      <c r="F463" s="251">
        <f t="shared" si="128"/>
        <v>179.16799999999998</v>
      </c>
      <c r="G463" s="251">
        <f t="shared" si="129"/>
        <v>9232.6728299999995</v>
      </c>
      <c r="H463" s="227">
        <f>'02-2022'!P469</f>
        <v>0</v>
      </c>
      <c r="I463" s="330">
        <f t="shared" si="130"/>
        <v>179.16799999999998</v>
      </c>
      <c r="J463" s="326">
        <f t="shared" si="131"/>
        <v>51.530813705572427</v>
      </c>
      <c r="K463" s="364">
        <v>4.68</v>
      </c>
      <c r="L463" s="331">
        <f t="shared" si="132"/>
        <v>56.771999999999998</v>
      </c>
      <c r="M463" s="326">
        <f t="shared" si="141"/>
        <v>67.578512056444737</v>
      </c>
      <c r="N463" s="326">
        <f t="shared" si="142"/>
        <v>0</v>
      </c>
      <c r="O463" s="326">
        <f t="shared" si="143"/>
        <v>24.246213870338199</v>
      </c>
      <c r="P463" s="326">
        <f t="shared" si="144"/>
        <v>31.273195648653378</v>
      </c>
      <c r="Q463" s="326">
        <f t="shared" si="145"/>
        <v>29.804407428063289</v>
      </c>
      <c r="R463" s="326">
        <f t="shared" si="133"/>
        <v>67.578512056444737</v>
      </c>
      <c r="S463" s="326">
        <f t="shared" si="134"/>
        <v>0</v>
      </c>
      <c r="T463" s="422">
        <f t="shared" si="135"/>
        <v>100</v>
      </c>
      <c r="U463" s="425">
        <f t="shared" si="136"/>
        <v>0</v>
      </c>
      <c r="V463" s="326">
        <f t="shared" si="137"/>
        <v>31.273195648653378</v>
      </c>
      <c r="W463" s="326">
        <f t="shared" si="138"/>
        <v>20.25761805691905</v>
      </c>
      <c r="X463" s="422">
        <f t="shared" si="139"/>
        <v>79.167999999999978</v>
      </c>
      <c r="Y463" s="425">
        <f t="shared" si="140"/>
        <v>1603.7551063301669</v>
      </c>
    </row>
    <row r="464" spans="1:25" x14ac:dyDescent="0.25">
      <c r="A464" s="211">
        <f>'02-2022'!A470</f>
        <v>44612.124999998887</v>
      </c>
      <c r="B464" s="297">
        <v>177.16300000000001</v>
      </c>
      <c r="C464" s="297">
        <v>7899.6905660000002</v>
      </c>
      <c r="D464" s="365">
        <v>0</v>
      </c>
      <c r="E464" s="366">
        <v>0</v>
      </c>
      <c r="F464" s="251">
        <f t="shared" si="128"/>
        <v>177.16300000000001</v>
      </c>
      <c r="G464" s="251">
        <f t="shared" si="129"/>
        <v>7899.6905660000002</v>
      </c>
      <c r="H464" s="227">
        <f>'02-2022'!P470</f>
        <v>0</v>
      </c>
      <c r="I464" s="330">
        <f t="shared" si="130"/>
        <v>177.16300000000001</v>
      </c>
      <c r="J464" s="326">
        <f t="shared" si="131"/>
        <v>44.589957079074068</v>
      </c>
      <c r="K464" s="364">
        <v>4.68</v>
      </c>
      <c r="L464" s="331">
        <f t="shared" si="132"/>
        <v>56.771999999999998</v>
      </c>
      <c r="M464" s="326">
        <f t="shared" si="141"/>
        <v>67.578512056444737</v>
      </c>
      <c r="N464" s="326">
        <f t="shared" si="142"/>
        <v>0</v>
      </c>
      <c r="O464" s="326">
        <f t="shared" si="143"/>
        <v>24.246213870338199</v>
      </c>
      <c r="P464" s="326">
        <f t="shared" si="144"/>
        <v>31.273195648653378</v>
      </c>
      <c r="Q464" s="326">
        <f t="shared" si="145"/>
        <v>29.804407428063289</v>
      </c>
      <c r="R464" s="326">
        <f t="shared" si="133"/>
        <v>67.578512056444737</v>
      </c>
      <c r="S464" s="326">
        <f t="shared" si="134"/>
        <v>0</v>
      </c>
      <c r="T464" s="422">
        <f t="shared" si="135"/>
        <v>100</v>
      </c>
      <c r="U464" s="425">
        <f t="shared" si="136"/>
        <v>0</v>
      </c>
      <c r="V464" s="326">
        <f t="shared" si="137"/>
        <v>31.273195648653378</v>
      </c>
      <c r="W464" s="326">
        <f t="shared" si="138"/>
        <v>13.316761430420691</v>
      </c>
      <c r="X464" s="422">
        <f t="shared" si="139"/>
        <v>77.163000000000011</v>
      </c>
      <c r="Y464" s="425">
        <f t="shared" si="140"/>
        <v>1027.5612622555518</v>
      </c>
    </row>
    <row r="465" spans="1:25" x14ac:dyDescent="0.25">
      <c r="A465" s="211">
        <f>'02-2022'!A471</f>
        <v>44612.166666665551</v>
      </c>
      <c r="B465" s="297">
        <v>202.81099999999998</v>
      </c>
      <c r="C465" s="297">
        <v>8599.3300720000007</v>
      </c>
      <c r="D465" s="365">
        <v>0</v>
      </c>
      <c r="E465" s="366">
        <v>0</v>
      </c>
      <c r="F465" s="251">
        <f t="shared" si="128"/>
        <v>202.81099999999998</v>
      </c>
      <c r="G465" s="251">
        <f t="shared" si="129"/>
        <v>8599.3300720000007</v>
      </c>
      <c r="H465" s="227">
        <f>'02-2022'!P471</f>
        <v>0</v>
      </c>
      <c r="I465" s="330">
        <f t="shared" si="130"/>
        <v>202.81099999999998</v>
      </c>
      <c r="J465" s="326">
        <f t="shared" si="131"/>
        <v>42.400708403390354</v>
      </c>
      <c r="K465" s="364">
        <v>4.68</v>
      </c>
      <c r="L465" s="331">
        <f t="shared" si="132"/>
        <v>56.771999999999998</v>
      </c>
      <c r="M465" s="326">
        <f t="shared" si="141"/>
        <v>67.578512056444737</v>
      </c>
      <c r="N465" s="326">
        <f t="shared" si="142"/>
        <v>0</v>
      </c>
      <c r="O465" s="326">
        <f t="shared" si="143"/>
        <v>24.246213870338199</v>
      </c>
      <c r="P465" s="326">
        <f t="shared" si="144"/>
        <v>31.273195648653378</v>
      </c>
      <c r="Q465" s="326">
        <f t="shared" si="145"/>
        <v>29.804407428063289</v>
      </c>
      <c r="R465" s="326">
        <f t="shared" si="133"/>
        <v>67.578512056444737</v>
      </c>
      <c r="S465" s="326">
        <f t="shared" si="134"/>
        <v>0</v>
      </c>
      <c r="T465" s="422">
        <f t="shared" si="135"/>
        <v>100</v>
      </c>
      <c r="U465" s="425">
        <f t="shared" si="136"/>
        <v>0</v>
      </c>
      <c r="V465" s="326">
        <f t="shared" si="137"/>
        <v>31.273195648653378</v>
      </c>
      <c r="W465" s="326">
        <f t="shared" si="138"/>
        <v>11.127512754736976</v>
      </c>
      <c r="X465" s="422">
        <f t="shared" si="139"/>
        <v>102.81099999999998</v>
      </c>
      <c r="Y465" s="425">
        <f t="shared" si="140"/>
        <v>1144.0307138272631</v>
      </c>
    </row>
    <row r="466" spans="1:25" x14ac:dyDescent="0.25">
      <c r="A466" s="211">
        <f>'02-2022'!A472</f>
        <v>44612.208333332215</v>
      </c>
      <c r="B466" s="297">
        <v>260.71600000000001</v>
      </c>
      <c r="C466" s="297">
        <v>11664.923585</v>
      </c>
      <c r="D466" s="365">
        <v>0</v>
      </c>
      <c r="E466" s="366">
        <v>0</v>
      </c>
      <c r="F466" s="251">
        <f t="shared" si="128"/>
        <v>260.71600000000001</v>
      </c>
      <c r="G466" s="251">
        <f t="shared" si="129"/>
        <v>11664.923585</v>
      </c>
      <c r="H466" s="227">
        <f>'02-2022'!P472</f>
        <v>0</v>
      </c>
      <c r="I466" s="330">
        <f t="shared" si="130"/>
        <v>260.71600000000001</v>
      </c>
      <c r="J466" s="326">
        <f t="shared" si="131"/>
        <v>44.741878461621077</v>
      </c>
      <c r="K466" s="364">
        <v>4.68</v>
      </c>
      <c r="L466" s="331">
        <f t="shared" si="132"/>
        <v>56.771999999999998</v>
      </c>
      <c r="M466" s="326">
        <f t="shared" si="141"/>
        <v>67.578512056444737</v>
      </c>
      <c r="N466" s="326">
        <f t="shared" si="142"/>
        <v>0</v>
      </c>
      <c r="O466" s="326">
        <f t="shared" si="143"/>
        <v>24.246213870338199</v>
      </c>
      <c r="P466" s="326">
        <f t="shared" si="144"/>
        <v>31.273195648653378</v>
      </c>
      <c r="Q466" s="326">
        <f t="shared" si="145"/>
        <v>29.804407428063289</v>
      </c>
      <c r="R466" s="326">
        <f t="shared" si="133"/>
        <v>67.578512056444737</v>
      </c>
      <c r="S466" s="326">
        <f t="shared" si="134"/>
        <v>0</v>
      </c>
      <c r="T466" s="422">
        <f t="shared" si="135"/>
        <v>100</v>
      </c>
      <c r="U466" s="425">
        <f t="shared" si="136"/>
        <v>0</v>
      </c>
      <c r="V466" s="326">
        <f t="shared" si="137"/>
        <v>31.273195648653378</v>
      </c>
      <c r="W466" s="326">
        <f t="shared" si="138"/>
        <v>13.4686828129677</v>
      </c>
      <c r="X466" s="422">
        <f t="shared" si="139"/>
        <v>160.71600000000001</v>
      </c>
      <c r="Y466" s="425">
        <f t="shared" si="140"/>
        <v>2164.632826968917</v>
      </c>
    </row>
    <row r="467" spans="1:25" x14ac:dyDescent="0.25">
      <c r="A467" s="211">
        <f>'02-2022'!A473</f>
        <v>44612.24999999888</v>
      </c>
      <c r="B467" s="297">
        <v>299.57900000000001</v>
      </c>
      <c r="C467" s="297">
        <v>14639.536912</v>
      </c>
      <c r="D467" s="365">
        <v>0</v>
      </c>
      <c r="E467" s="366">
        <v>0</v>
      </c>
      <c r="F467" s="251">
        <f t="shared" si="128"/>
        <v>299.57900000000001</v>
      </c>
      <c r="G467" s="251">
        <f t="shared" si="129"/>
        <v>14639.536912</v>
      </c>
      <c r="H467" s="227">
        <f>'02-2022'!P473</f>
        <v>0</v>
      </c>
      <c r="I467" s="330">
        <f t="shared" si="130"/>
        <v>299.57900000000001</v>
      </c>
      <c r="J467" s="326">
        <f t="shared" si="131"/>
        <v>48.867033109797411</v>
      </c>
      <c r="K467" s="364">
        <v>4.68</v>
      </c>
      <c r="L467" s="331">
        <f t="shared" si="132"/>
        <v>56.771999999999998</v>
      </c>
      <c r="M467" s="326">
        <f t="shared" si="141"/>
        <v>67.578512056444737</v>
      </c>
      <c r="N467" s="326">
        <f t="shared" si="142"/>
        <v>0</v>
      </c>
      <c r="O467" s="326">
        <f t="shared" si="143"/>
        <v>24.246213870338199</v>
      </c>
      <c r="P467" s="326">
        <f t="shared" si="144"/>
        <v>31.273195648653378</v>
      </c>
      <c r="Q467" s="326">
        <f t="shared" si="145"/>
        <v>29.804407428063289</v>
      </c>
      <c r="R467" s="326">
        <f t="shared" si="133"/>
        <v>67.578512056444737</v>
      </c>
      <c r="S467" s="326">
        <f t="shared" si="134"/>
        <v>0</v>
      </c>
      <c r="T467" s="422">
        <f t="shared" si="135"/>
        <v>100</v>
      </c>
      <c r="U467" s="425">
        <f t="shared" si="136"/>
        <v>0</v>
      </c>
      <c r="V467" s="326">
        <f t="shared" si="137"/>
        <v>31.273195648653378</v>
      </c>
      <c r="W467" s="326">
        <f t="shared" si="138"/>
        <v>17.593837461144034</v>
      </c>
      <c r="X467" s="422">
        <f t="shared" si="139"/>
        <v>199.57900000000001</v>
      </c>
      <c r="Y467" s="425">
        <f t="shared" si="140"/>
        <v>3511.3604866576652</v>
      </c>
    </row>
    <row r="468" spans="1:25" x14ac:dyDescent="0.25">
      <c r="A468" s="211">
        <f>'02-2022'!A474</f>
        <v>44612.291666665544</v>
      </c>
      <c r="B468" s="297">
        <v>277.57399999999996</v>
      </c>
      <c r="C468" s="297">
        <v>15587.469468000001</v>
      </c>
      <c r="D468" s="365">
        <v>0</v>
      </c>
      <c r="E468" s="366">
        <v>0</v>
      </c>
      <c r="F468" s="251">
        <f t="shared" si="128"/>
        <v>277.57399999999996</v>
      </c>
      <c r="G468" s="251">
        <f t="shared" si="129"/>
        <v>15587.469468000001</v>
      </c>
      <c r="H468" s="227">
        <f>'02-2022'!P474</f>
        <v>0</v>
      </c>
      <c r="I468" s="330">
        <f t="shared" si="130"/>
        <v>277.57399999999996</v>
      </c>
      <c r="J468" s="326">
        <f t="shared" si="131"/>
        <v>56.156086189628724</v>
      </c>
      <c r="K468" s="364">
        <v>4.68</v>
      </c>
      <c r="L468" s="331">
        <f t="shared" si="132"/>
        <v>56.771999999999998</v>
      </c>
      <c r="M468" s="326">
        <f t="shared" si="141"/>
        <v>67.578512056444737</v>
      </c>
      <c r="N468" s="326">
        <f t="shared" si="142"/>
        <v>0</v>
      </c>
      <c r="O468" s="326">
        <f t="shared" si="143"/>
        <v>24.246213870338199</v>
      </c>
      <c r="P468" s="326">
        <f t="shared" si="144"/>
        <v>31.273195648653378</v>
      </c>
      <c r="Q468" s="326">
        <f t="shared" si="145"/>
        <v>29.804407428063289</v>
      </c>
      <c r="R468" s="326">
        <f t="shared" si="133"/>
        <v>67.578512056444737</v>
      </c>
      <c r="S468" s="326">
        <f t="shared" si="134"/>
        <v>0</v>
      </c>
      <c r="T468" s="422">
        <f t="shared" si="135"/>
        <v>100</v>
      </c>
      <c r="U468" s="425">
        <f t="shared" si="136"/>
        <v>0</v>
      </c>
      <c r="V468" s="326">
        <f t="shared" si="137"/>
        <v>31.273195648653378</v>
      </c>
      <c r="W468" s="326">
        <f t="shared" si="138"/>
        <v>24.882890540975346</v>
      </c>
      <c r="X468" s="422">
        <f t="shared" si="139"/>
        <v>177.57399999999996</v>
      </c>
      <c r="Y468" s="425">
        <f t="shared" si="140"/>
        <v>4418.5544049231548</v>
      </c>
    </row>
    <row r="469" spans="1:25" x14ac:dyDescent="0.25">
      <c r="A469" s="211">
        <f>'02-2022'!A475</f>
        <v>44612.333333332208</v>
      </c>
      <c r="B469" s="297">
        <v>272.08799999999997</v>
      </c>
      <c r="C469" s="297">
        <v>15802.33928</v>
      </c>
      <c r="D469" s="365">
        <v>0</v>
      </c>
      <c r="E469" s="366">
        <v>0</v>
      </c>
      <c r="F469" s="251">
        <f t="shared" si="128"/>
        <v>272.08799999999997</v>
      </c>
      <c r="G469" s="251">
        <f t="shared" si="129"/>
        <v>15802.33928</v>
      </c>
      <c r="H469" s="227">
        <f>'02-2022'!P475</f>
        <v>0</v>
      </c>
      <c r="I469" s="330">
        <f t="shared" si="130"/>
        <v>272.08799999999997</v>
      </c>
      <c r="J469" s="326">
        <f t="shared" si="131"/>
        <v>58.078045632295442</v>
      </c>
      <c r="K469" s="364">
        <v>4.68</v>
      </c>
      <c r="L469" s="331">
        <f t="shared" si="132"/>
        <v>56.771999999999998</v>
      </c>
      <c r="M469" s="326">
        <f t="shared" si="141"/>
        <v>67.578512056444737</v>
      </c>
      <c r="N469" s="326">
        <f t="shared" si="142"/>
        <v>0</v>
      </c>
      <c r="O469" s="326">
        <f t="shared" si="143"/>
        <v>24.246213870338199</v>
      </c>
      <c r="P469" s="326">
        <f t="shared" si="144"/>
        <v>31.273195648653378</v>
      </c>
      <c r="Q469" s="326">
        <f t="shared" si="145"/>
        <v>29.804407428063289</v>
      </c>
      <c r="R469" s="326">
        <f t="shared" si="133"/>
        <v>67.578512056444737</v>
      </c>
      <c r="S469" s="326">
        <f t="shared" si="134"/>
        <v>0</v>
      </c>
      <c r="T469" s="422">
        <f t="shared" si="135"/>
        <v>100</v>
      </c>
      <c r="U469" s="425">
        <f t="shared" si="136"/>
        <v>0</v>
      </c>
      <c r="V469" s="326">
        <f t="shared" si="137"/>
        <v>31.273195648653378</v>
      </c>
      <c r="W469" s="326">
        <f t="shared" si="138"/>
        <v>26.804849983642065</v>
      </c>
      <c r="X469" s="422">
        <f t="shared" si="139"/>
        <v>172.08799999999997</v>
      </c>
      <c r="Y469" s="425">
        <f t="shared" si="140"/>
        <v>4612.7930239849948</v>
      </c>
    </row>
    <row r="470" spans="1:25" x14ac:dyDescent="0.25">
      <c r="A470" s="211">
        <f>'02-2022'!A476</f>
        <v>44612.374999998872</v>
      </c>
      <c r="B470" s="297">
        <v>330.18200000000002</v>
      </c>
      <c r="C470" s="297">
        <v>13763.553058000001</v>
      </c>
      <c r="D470" s="365">
        <v>0</v>
      </c>
      <c r="E470" s="366">
        <v>0</v>
      </c>
      <c r="F470" s="251">
        <f t="shared" si="128"/>
        <v>330.18200000000002</v>
      </c>
      <c r="G470" s="251">
        <f t="shared" si="129"/>
        <v>13763.553058000001</v>
      </c>
      <c r="H470" s="227">
        <f>'02-2022'!P476</f>
        <v>0</v>
      </c>
      <c r="I470" s="330">
        <f t="shared" si="130"/>
        <v>330.18200000000002</v>
      </c>
      <c r="J470" s="326">
        <f t="shared" si="131"/>
        <v>41.684746769963233</v>
      </c>
      <c r="K470" s="364">
        <v>4.68</v>
      </c>
      <c r="L470" s="331">
        <f t="shared" si="132"/>
        <v>56.771999999999998</v>
      </c>
      <c r="M470" s="326">
        <f t="shared" si="141"/>
        <v>67.578512056444737</v>
      </c>
      <c r="N470" s="326">
        <f t="shared" si="142"/>
        <v>0</v>
      </c>
      <c r="O470" s="326">
        <f t="shared" si="143"/>
        <v>24.246213870338199</v>
      </c>
      <c r="P470" s="326">
        <f t="shared" si="144"/>
        <v>31.273195648653378</v>
      </c>
      <c r="Q470" s="326">
        <f t="shared" si="145"/>
        <v>29.804407428063289</v>
      </c>
      <c r="R470" s="326">
        <f t="shared" si="133"/>
        <v>67.578512056444737</v>
      </c>
      <c r="S470" s="326">
        <f t="shared" si="134"/>
        <v>0</v>
      </c>
      <c r="T470" s="422">
        <f t="shared" si="135"/>
        <v>100</v>
      </c>
      <c r="U470" s="425">
        <f t="shared" si="136"/>
        <v>0</v>
      </c>
      <c r="V470" s="326">
        <f t="shared" si="137"/>
        <v>31.273195648653378</v>
      </c>
      <c r="W470" s="326">
        <f t="shared" si="138"/>
        <v>10.411551121309856</v>
      </c>
      <c r="X470" s="422">
        <f t="shared" si="139"/>
        <v>230.18200000000002</v>
      </c>
      <c r="Y470" s="425">
        <f t="shared" si="140"/>
        <v>2396.5516602053453</v>
      </c>
    </row>
    <row r="471" spans="1:25" x14ac:dyDescent="0.25">
      <c r="A471" s="211">
        <f>'02-2022'!A477</f>
        <v>44612.416666665536</v>
      </c>
      <c r="B471" s="297">
        <v>403.5</v>
      </c>
      <c r="C471" s="297">
        <v>17378.744999999999</v>
      </c>
      <c r="D471" s="365">
        <v>20.835999999999999</v>
      </c>
      <c r="E471" s="366">
        <v>897.40700000000004</v>
      </c>
      <c r="F471" s="251">
        <f t="shared" si="128"/>
        <v>382.66399999999999</v>
      </c>
      <c r="G471" s="251">
        <f t="shared" si="129"/>
        <v>16481.338</v>
      </c>
      <c r="H471" s="227">
        <f>'02-2022'!P477</f>
        <v>0</v>
      </c>
      <c r="I471" s="330">
        <f t="shared" si="130"/>
        <v>382.66399999999999</v>
      </c>
      <c r="J471" s="326">
        <f t="shared" si="131"/>
        <v>43.069998745635857</v>
      </c>
      <c r="K471" s="364">
        <v>4.68</v>
      </c>
      <c r="L471" s="331">
        <f t="shared" si="132"/>
        <v>56.771999999999998</v>
      </c>
      <c r="M471" s="326">
        <f t="shared" si="141"/>
        <v>67.578512056444737</v>
      </c>
      <c r="N471" s="326">
        <f t="shared" si="142"/>
        <v>0</v>
      </c>
      <c r="O471" s="326">
        <f t="shared" si="143"/>
        <v>24.246213870338199</v>
      </c>
      <c r="P471" s="326">
        <f t="shared" si="144"/>
        <v>31.273195648653378</v>
      </c>
      <c r="Q471" s="326">
        <f t="shared" si="145"/>
        <v>29.804407428063289</v>
      </c>
      <c r="R471" s="326">
        <f t="shared" si="133"/>
        <v>67.578512056444737</v>
      </c>
      <c r="S471" s="326">
        <f t="shared" si="134"/>
        <v>0</v>
      </c>
      <c r="T471" s="422">
        <f t="shared" si="135"/>
        <v>100</v>
      </c>
      <c r="U471" s="425">
        <f t="shared" si="136"/>
        <v>0</v>
      </c>
      <c r="V471" s="326">
        <f t="shared" si="137"/>
        <v>31.273195648653378</v>
      </c>
      <c r="W471" s="326">
        <f t="shared" si="138"/>
        <v>11.79680309698248</v>
      </c>
      <c r="X471" s="422">
        <f t="shared" si="139"/>
        <v>282.66399999999999</v>
      </c>
      <c r="Y471" s="425">
        <f t="shared" si="140"/>
        <v>3334.5315506054553</v>
      </c>
    </row>
    <row r="472" spans="1:25" x14ac:dyDescent="0.25">
      <c r="A472" s="211">
        <f>'02-2022'!A478</f>
        <v>44612.458333332201</v>
      </c>
      <c r="B472" s="297">
        <v>369.428</v>
      </c>
      <c r="C472" s="297">
        <v>14161.075448</v>
      </c>
      <c r="D472" s="365">
        <v>0</v>
      </c>
      <c r="E472" s="366">
        <v>0</v>
      </c>
      <c r="F472" s="251">
        <f t="shared" si="128"/>
        <v>369.428</v>
      </c>
      <c r="G472" s="251">
        <f t="shared" si="129"/>
        <v>14161.075448</v>
      </c>
      <c r="H472" s="227">
        <f>'02-2022'!P478</f>
        <v>0</v>
      </c>
      <c r="I472" s="330">
        <f t="shared" si="130"/>
        <v>369.428</v>
      </c>
      <c r="J472" s="326">
        <f t="shared" si="131"/>
        <v>38.332436761696457</v>
      </c>
      <c r="K472" s="364">
        <v>4.68</v>
      </c>
      <c r="L472" s="331">
        <f t="shared" si="132"/>
        <v>56.771999999999998</v>
      </c>
      <c r="M472" s="326">
        <f t="shared" si="141"/>
        <v>67.578512056444737</v>
      </c>
      <c r="N472" s="326">
        <f t="shared" si="142"/>
        <v>0</v>
      </c>
      <c r="O472" s="326">
        <f t="shared" si="143"/>
        <v>24.246213870338199</v>
      </c>
      <c r="P472" s="326">
        <f t="shared" si="144"/>
        <v>31.273195648653378</v>
      </c>
      <c r="Q472" s="326">
        <f t="shared" si="145"/>
        <v>29.804407428063289</v>
      </c>
      <c r="R472" s="326">
        <f t="shared" si="133"/>
        <v>67.578512056444737</v>
      </c>
      <c r="S472" s="326">
        <f t="shared" si="134"/>
        <v>0</v>
      </c>
      <c r="T472" s="422">
        <f t="shared" si="135"/>
        <v>100</v>
      </c>
      <c r="U472" s="425">
        <f t="shared" si="136"/>
        <v>0</v>
      </c>
      <c r="V472" s="326">
        <f t="shared" si="137"/>
        <v>31.273195648653378</v>
      </c>
      <c r="W472" s="326">
        <f t="shared" si="138"/>
        <v>7.059241113043079</v>
      </c>
      <c r="X472" s="422">
        <f t="shared" si="139"/>
        <v>269.428</v>
      </c>
      <c r="Y472" s="425">
        <f t="shared" si="140"/>
        <v>1901.9572146049707</v>
      </c>
    </row>
    <row r="473" spans="1:25" x14ac:dyDescent="0.25">
      <c r="A473" s="211">
        <f>'02-2022'!A479</f>
        <v>44612.499999998865</v>
      </c>
      <c r="B473" s="297">
        <v>323.95400000000001</v>
      </c>
      <c r="C473" s="297">
        <v>11739.60101</v>
      </c>
      <c r="D473" s="365">
        <v>0</v>
      </c>
      <c r="E473" s="366">
        <v>0</v>
      </c>
      <c r="F473" s="251">
        <f t="shared" si="128"/>
        <v>323.95400000000001</v>
      </c>
      <c r="G473" s="251">
        <f t="shared" si="129"/>
        <v>11739.60101</v>
      </c>
      <c r="H473" s="227">
        <f>'02-2022'!P479</f>
        <v>0</v>
      </c>
      <c r="I473" s="330">
        <f t="shared" si="130"/>
        <v>323.95400000000001</v>
      </c>
      <c r="J473" s="326">
        <f t="shared" si="131"/>
        <v>36.238481420201637</v>
      </c>
      <c r="K473" s="364">
        <v>4.68</v>
      </c>
      <c r="L473" s="331">
        <f t="shared" si="132"/>
        <v>56.771999999999998</v>
      </c>
      <c r="M473" s="326">
        <f t="shared" si="141"/>
        <v>67.578512056444737</v>
      </c>
      <c r="N473" s="326">
        <f t="shared" si="142"/>
        <v>0</v>
      </c>
      <c r="O473" s="326">
        <f t="shared" si="143"/>
        <v>24.246213870338199</v>
      </c>
      <c r="P473" s="326">
        <f t="shared" si="144"/>
        <v>31.273195648653378</v>
      </c>
      <c r="Q473" s="326">
        <f t="shared" si="145"/>
        <v>29.804407428063289</v>
      </c>
      <c r="R473" s="326">
        <f t="shared" si="133"/>
        <v>67.578512056444737</v>
      </c>
      <c r="S473" s="326">
        <f t="shared" si="134"/>
        <v>0</v>
      </c>
      <c r="T473" s="422">
        <f t="shared" si="135"/>
        <v>100</v>
      </c>
      <c r="U473" s="425">
        <f t="shared" si="136"/>
        <v>0</v>
      </c>
      <c r="V473" s="326">
        <f t="shared" si="137"/>
        <v>31.273195648653378</v>
      </c>
      <c r="W473" s="326">
        <f t="shared" si="138"/>
        <v>4.9652857715482597</v>
      </c>
      <c r="X473" s="422">
        <f t="shared" si="139"/>
        <v>223.95400000000001</v>
      </c>
      <c r="Y473" s="425">
        <f t="shared" si="140"/>
        <v>1111.9956096813189</v>
      </c>
    </row>
    <row r="474" spans="1:25" x14ac:dyDescent="0.25">
      <c r="A474" s="211">
        <f>'02-2022'!A480</f>
        <v>44612.541666665529</v>
      </c>
      <c r="B474" s="297">
        <v>487.7</v>
      </c>
      <c r="C474" s="297">
        <v>16591.554</v>
      </c>
      <c r="D474" s="365">
        <v>144.881</v>
      </c>
      <c r="E474" s="366">
        <v>4928.8519999999999</v>
      </c>
      <c r="F474" s="251">
        <f t="shared" si="128"/>
        <v>342.81899999999996</v>
      </c>
      <c r="G474" s="251">
        <f t="shared" si="129"/>
        <v>11662.702000000001</v>
      </c>
      <c r="H474" s="227">
        <f>'02-2022'!P480</f>
        <v>0</v>
      </c>
      <c r="I474" s="330">
        <f t="shared" si="130"/>
        <v>342.81899999999996</v>
      </c>
      <c r="J474" s="326">
        <f t="shared" si="131"/>
        <v>34.019998891543359</v>
      </c>
      <c r="K474" s="364">
        <v>4.68</v>
      </c>
      <c r="L474" s="331">
        <f t="shared" si="132"/>
        <v>56.771999999999998</v>
      </c>
      <c r="M474" s="326">
        <f t="shared" si="141"/>
        <v>67.578512056444737</v>
      </c>
      <c r="N474" s="326">
        <f t="shared" si="142"/>
        <v>0</v>
      </c>
      <c r="O474" s="326">
        <f t="shared" si="143"/>
        <v>24.246213870338199</v>
      </c>
      <c r="P474" s="326">
        <f t="shared" si="144"/>
        <v>31.273195648653378</v>
      </c>
      <c r="Q474" s="326">
        <f t="shared" si="145"/>
        <v>29.804407428063289</v>
      </c>
      <c r="R474" s="326">
        <f t="shared" si="133"/>
        <v>67.578512056444737</v>
      </c>
      <c r="S474" s="326">
        <f t="shared" si="134"/>
        <v>0</v>
      </c>
      <c r="T474" s="422">
        <f t="shared" si="135"/>
        <v>100</v>
      </c>
      <c r="U474" s="425">
        <f t="shared" si="136"/>
        <v>0</v>
      </c>
      <c r="V474" s="326">
        <f t="shared" si="137"/>
        <v>31.273195648653378</v>
      </c>
      <c r="W474" s="326">
        <f t="shared" si="138"/>
        <v>2.7468032428899818</v>
      </c>
      <c r="X474" s="422">
        <f t="shared" si="139"/>
        <v>242.81899999999996</v>
      </c>
      <c r="Y474" s="425">
        <f t="shared" si="140"/>
        <v>666.97601663530236</v>
      </c>
    </row>
    <row r="475" spans="1:25" x14ac:dyDescent="0.25">
      <c r="A475" s="211">
        <f>'02-2022'!A481</f>
        <v>44612.583333332193</v>
      </c>
      <c r="B475" s="297">
        <v>545.92499999999995</v>
      </c>
      <c r="C475" s="297">
        <v>17748.02175</v>
      </c>
      <c r="D475" s="365">
        <v>221.57</v>
      </c>
      <c r="E475" s="366">
        <v>7203.241</v>
      </c>
      <c r="F475" s="251">
        <f t="shared" si="128"/>
        <v>324.35499999999996</v>
      </c>
      <c r="G475" s="251">
        <f t="shared" si="129"/>
        <v>10544.78075</v>
      </c>
      <c r="H475" s="227">
        <f>'02-2022'!P481</f>
        <v>0</v>
      </c>
      <c r="I475" s="330">
        <f t="shared" si="130"/>
        <v>324.35499999999996</v>
      </c>
      <c r="J475" s="326">
        <f t="shared" si="131"/>
        <v>32.509999075087485</v>
      </c>
      <c r="K475" s="364">
        <v>4.68</v>
      </c>
      <c r="L475" s="331">
        <f t="shared" si="132"/>
        <v>56.771999999999998</v>
      </c>
      <c r="M475" s="326">
        <f t="shared" si="141"/>
        <v>67.578512056444737</v>
      </c>
      <c r="N475" s="326">
        <f t="shared" si="142"/>
        <v>0</v>
      </c>
      <c r="O475" s="326">
        <f t="shared" si="143"/>
        <v>24.246213870338199</v>
      </c>
      <c r="P475" s="326">
        <f t="shared" si="144"/>
        <v>31.273195648653378</v>
      </c>
      <c r="Q475" s="326">
        <f t="shared" si="145"/>
        <v>29.804407428063289</v>
      </c>
      <c r="R475" s="326">
        <f t="shared" si="133"/>
        <v>67.578512056444737</v>
      </c>
      <c r="S475" s="326">
        <f t="shared" si="134"/>
        <v>0</v>
      </c>
      <c r="T475" s="422">
        <f t="shared" si="135"/>
        <v>100</v>
      </c>
      <c r="U475" s="425">
        <f t="shared" si="136"/>
        <v>0</v>
      </c>
      <c r="V475" s="326">
        <f t="shared" si="137"/>
        <v>31.273195648653378</v>
      </c>
      <c r="W475" s="326">
        <f t="shared" si="138"/>
        <v>1.2368034264341077</v>
      </c>
      <c r="X475" s="422">
        <f t="shared" si="139"/>
        <v>224.35499999999996</v>
      </c>
      <c r="Y475" s="425">
        <f t="shared" si="140"/>
        <v>277.48303273762417</v>
      </c>
    </row>
    <row r="476" spans="1:25" x14ac:dyDescent="0.25">
      <c r="A476" s="211">
        <f>'02-2022'!A482</f>
        <v>44612.624999998858</v>
      </c>
      <c r="B476" s="297">
        <v>590.29499999999996</v>
      </c>
      <c r="C476" s="297">
        <v>18523.4571</v>
      </c>
      <c r="D476" s="365">
        <v>281.226</v>
      </c>
      <c r="E476" s="366">
        <v>8824.866</v>
      </c>
      <c r="F476" s="251">
        <f t="shared" si="128"/>
        <v>309.06899999999996</v>
      </c>
      <c r="G476" s="251">
        <f t="shared" si="129"/>
        <v>9698.5910999999996</v>
      </c>
      <c r="H476" s="227">
        <f>'02-2022'!P482</f>
        <v>0</v>
      </c>
      <c r="I476" s="330">
        <f t="shared" si="130"/>
        <v>309.06899999999996</v>
      </c>
      <c r="J476" s="326">
        <f t="shared" si="131"/>
        <v>31.380019024877942</v>
      </c>
      <c r="K476" s="364">
        <v>4.68</v>
      </c>
      <c r="L476" s="331">
        <f t="shared" si="132"/>
        <v>56.771999999999998</v>
      </c>
      <c r="M476" s="326">
        <f t="shared" si="141"/>
        <v>67.578512056444737</v>
      </c>
      <c r="N476" s="326">
        <f t="shared" si="142"/>
        <v>0</v>
      </c>
      <c r="O476" s="326">
        <f t="shared" si="143"/>
        <v>24.246213870338199</v>
      </c>
      <c r="P476" s="326">
        <f t="shared" si="144"/>
        <v>31.273195648653378</v>
      </c>
      <c r="Q476" s="326">
        <f t="shared" si="145"/>
        <v>29.804407428063289</v>
      </c>
      <c r="R476" s="326">
        <f t="shared" si="133"/>
        <v>67.578512056444737</v>
      </c>
      <c r="S476" s="326">
        <f t="shared" si="134"/>
        <v>0</v>
      </c>
      <c r="T476" s="422">
        <f t="shared" si="135"/>
        <v>100</v>
      </c>
      <c r="U476" s="425">
        <f t="shared" si="136"/>
        <v>0</v>
      </c>
      <c r="V476" s="326">
        <f t="shared" si="137"/>
        <v>31.273195648653378</v>
      </c>
      <c r="W476" s="326">
        <f t="shared" si="138"/>
        <v>0.10682337622456473</v>
      </c>
      <c r="X476" s="422">
        <f t="shared" si="139"/>
        <v>209.06899999999996</v>
      </c>
      <c r="Y476" s="425">
        <f t="shared" si="140"/>
        <v>22.333456443893517</v>
      </c>
    </row>
    <row r="477" spans="1:25" x14ac:dyDescent="0.25">
      <c r="A477" s="211">
        <f>'02-2022'!A483</f>
        <v>44612.666666665522</v>
      </c>
      <c r="B477" s="297">
        <v>449.59500000000003</v>
      </c>
      <c r="C477" s="297">
        <v>14229.68175</v>
      </c>
      <c r="D477" s="365">
        <v>130.952</v>
      </c>
      <c r="E477" s="366">
        <v>4144.6369999999997</v>
      </c>
      <c r="F477" s="251">
        <f t="shared" si="128"/>
        <v>318.64300000000003</v>
      </c>
      <c r="G477" s="251">
        <f t="shared" si="129"/>
        <v>10085.044750000001</v>
      </c>
      <c r="H477" s="227">
        <f>'02-2022'!P483</f>
        <v>0</v>
      </c>
      <c r="I477" s="330">
        <f t="shared" si="130"/>
        <v>318.64300000000003</v>
      </c>
      <c r="J477" s="326">
        <f t="shared" si="131"/>
        <v>31.649980542487988</v>
      </c>
      <c r="K477" s="364">
        <v>4.68</v>
      </c>
      <c r="L477" s="331">
        <f t="shared" si="132"/>
        <v>56.771999999999998</v>
      </c>
      <c r="M477" s="326">
        <f t="shared" si="141"/>
        <v>67.578512056444737</v>
      </c>
      <c r="N477" s="326">
        <f t="shared" si="142"/>
        <v>0</v>
      </c>
      <c r="O477" s="326">
        <f t="shared" si="143"/>
        <v>24.246213870338199</v>
      </c>
      <c r="P477" s="326">
        <f t="shared" si="144"/>
        <v>31.273195648653378</v>
      </c>
      <c r="Q477" s="326">
        <f t="shared" si="145"/>
        <v>29.804407428063289</v>
      </c>
      <c r="R477" s="326">
        <f t="shared" si="133"/>
        <v>67.578512056444737</v>
      </c>
      <c r="S477" s="326">
        <f t="shared" si="134"/>
        <v>0</v>
      </c>
      <c r="T477" s="422">
        <f t="shared" si="135"/>
        <v>100</v>
      </c>
      <c r="U477" s="425">
        <f t="shared" si="136"/>
        <v>0</v>
      </c>
      <c r="V477" s="326">
        <f t="shared" si="137"/>
        <v>31.273195648653378</v>
      </c>
      <c r="W477" s="326">
        <f t="shared" si="138"/>
        <v>0.37678489383461056</v>
      </c>
      <c r="X477" s="422">
        <f t="shared" si="139"/>
        <v>218.64300000000003</v>
      </c>
      <c r="Y477" s="425">
        <f t="shared" si="140"/>
        <v>82.381379542680762</v>
      </c>
    </row>
    <row r="478" spans="1:25" x14ac:dyDescent="0.25">
      <c r="A478" s="211">
        <f>'02-2022'!A484</f>
        <v>44612.708333332186</v>
      </c>
      <c r="B478" s="297">
        <v>473.88</v>
      </c>
      <c r="C478" s="297">
        <v>16799.045999999998</v>
      </c>
      <c r="D478" s="365">
        <v>105.38200000000001</v>
      </c>
      <c r="E478" s="366">
        <v>3735.7919999999999</v>
      </c>
      <c r="F478" s="251">
        <f t="shared" si="128"/>
        <v>368.49799999999999</v>
      </c>
      <c r="G478" s="251">
        <f t="shared" si="129"/>
        <v>13063.253999999999</v>
      </c>
      <c r="H478" s="227">
        <f>'02-2022'!P484</f>
        <v>0</v>
      </c>
      <c r="I478" s="330">
        <f t="shared" si="130"/>
        <v>368.49799999999999</v>
      </c>
      <c r="J478" s="326">
        <f t="shared" si="131"/>
        <v>35.449999728628107</v>
      </c>
      <c r="K478" s="364">
        <v>4.68</v>
      </c>
      <c r="L478" s="331">
        <f t="shared" si="132"/>
        <v>56.771999999999998</v>
      </c>
      <c r="M478" s="326">
        <f t="shared" si="141"/>
        <v>67.578512056444737</v>
      </c>
      <c r="N478" s="326">
        <f t="shared" si="142"/>
        <v>0</v>
      </c>
      <c r="O478" s="326">
        <f t="shared" si="143"/>
        <v>24.246213870338199</v>
      </c>
      <c r="P478" s="326">
        <f t="shared" si="144"/>
        <v>31.273195648653378</v>
      </c>
      <c r="Q478" s="326">
        <f t="shared" si="145"/>
        <v>29.804407428063289</v>
      </c>
      <c r="R478" s="326">
        <f t="shared" si="133"/>
        <v>67.578512056444737</v>
      </c>
      <c r="S478" s="326">
        <f t="shared" si="134"/>
        <v>0</v>
      </c>
      <c r="T478" s="422">
        <f t="shared" si="135"/>
        <v>100</v>
      </c>
      <c r="U478" s="425">
        <f t="shared" si="136"/>
        <v>0</v>
      </c>
      <c r="V478" s="326">
        <f t="shared" si="137"/>
        <v>31.273195648653378</v>
      </c>
      <c r="W478" s="326">
        <f t="shared" si="138"/>
        <v>4.1768040799747297</v>
      </c>
      <c r="X478" s="422">
        <f t="shared" si="139"/>
        <v>268.49799999999999</v>
      </c>
      <c r="Y478" s="425">
        <f t="shared" si="140"/>
        <v>1121.4635418650548</v>
      </c>
    </row>
    <row r="479" spans="1:25" x14ac:dyDescent="0.25">
      <c r="A479" s="211">
        <f>'02-2022'!A485</f>
        <v>44612.74999999885</v>
      </c>
      <c r="B479" s="297">
        <v>484.8</v>
      </c>
      <c r="C479" s="297">
        <v>21282.720000000001</v>
      </c>
      <c r="D479" s="365">
        <v>84.703000000000003</v>
      </c>
      <c r="E479" s="366">
        <v>3718.462</v>
      </c>
      <c r="F479" s="251">
        <f t="shared" si="128"/>
        <v>400.09699999999998</v>
      </c>
      <c r="G479" s="251">
        <f t="shared" si="129"/>
        <v>17564.258000000002</v>
      </c>
      <c r="H479" s="227">
        <f>'02-2022'!P485</f>
        <v>0</v>
      </c>
      <c r="I479" s="330">
        <f t="shared" si="130"/>
        <v>400.09699999999998</v>
      </c>
      <c r="J479" s="326">
        <f t="shared" si="131"/>
        <v>43.899999250181835</v>
      </c>
      <c r="K479" s="364">
        <v>4.68</v>
      </c>
      <c r="L479" s="331">
        <f t="shared" si="132"/>
        <v>56.771999999999998</v>
      </c>
      <c r="M479" s="326">
        <f t="shared" si="141"/>
        <v>67.578512056444737</v>
      </c>
      <c r="N479" s="326">
        <f t="shared" si="142"/>
        <v>0</v>
      </c>
      <c r="O479" s="326">
        <f t="shared" si="143"/>
        <v>24.246213870338199</v>
      </c>
      <c r="P479" s="326">
        <f t="shared" si="144"/>
        <v>31.273195648653378</v>
      </c>
      <c r="Q479" s="326">
        <f t="shared" si="145"/>
        <v>29.804407428063289</v>
      </c>
      <c r="R479" s="326">
        <f t="shared" si="133"/>
        <v>67.578512056444737</v>
      </c>
      <c r="S479" s="326">
        <f t="shared" si="134"/>
        <v>0</v>
      </c>
      <c r="T479" s="422">
        <f t="shared" si="135"/>
        <v>100</v>
      </c>
      <c r="U479" s="425">
        <f t="shared" si="136"/>
        <v>0</v>
      </c>
      <c r="V479" s="326">
        <f t="shared" si="137"/>
        <v>31.273195648653378</v>
      </c>
      <c r="W479" s="326">
        <f t="shared" si="138"/>
        <v>12.626803601528458</v>
      </c>
      <c r="X479" s="422">
        <f t="shared" si="139"/>
        <v>300.09699999999998</v>
      </c>
      <c r="Y479" s="425">
        <f t="shared" si="140"/>
        <v>3789.2658804078856</v>
      </c>
    </row>
    <row r="480" spans="1:25" x14ac:dyDescent="0.25">
      <c r="A480" s="211">
        <f>'02-2022'!A486</f>
        <v>44612.791666665515</v>
      </c>
      <c r="B480" s="297">
        <v>605.88499999999999</v>
      </c>
      <c r="C480" s="297">
        <v>31481.784599999999</v>
      </c>
      <c r="D480" s="365">
        <v>182.65299999999999</v>
      </c>
      <c r="E480" s="366">
        <v>9490.6710000000003</v>
      </c>
      <c r="F480" s="251">
        <f t="shared" si="128"/>
        <v>423.23199999999997</v>
      </c>
      <c r="G480" s="251">
        <f t="shared" si="129"/>
        <v>21991.113599999997</v>
      </c>
      <c r="H480" s="227">
        <f>'02-2022'!P486</f>
        <v>0</v>
      </c>
      <c r="I480" s="330">
        <f t="shared" si="130"/>
        <v>423.23199999999997</v>
      </c>
      <c r="J480" s="326">
        <f t="shared" si="131"/>
        <v>51.959950098291237</v>
      </c>
      <c r="K480" s="364">
        <v>4.68</v>
      </c>
      <c r="L480" s="331">
        <f t="shared" si="132"/>
        <v>56.771999999999998</v>
      </c>
      <c r="M480" s="326">
        <f t="shared" si="141"/>
        <v>67.578512056444737</v>
      </c>
      <c r="N480" s="326">
        <f t="shared" si="142"/>
        <v>0</v>
      </c>
      <c r="O480" s="326">
        <f t="shared" si="143"/>
        <v>24.246213870338199</v>
      </c>
      <c r="P480" s="326">
        <f t="shared" si="144"/>
        <v>31.273195648653378</v>
      </c>
      <c r="Q480" s="326">
        <f t="shared" si="145"/>
        <v>29.804407428063289</v>
      </c>
      <c r="R480" s="326">
        <f t="shared" si="133"/>
        <v>67.578512056444737</v>
      </c>
      <c r="S480" s="326">
        <f t="shared" si="134"/>
        <v>0</v>
      </c>
      <c r="T480" s="422">
        <f t="shared" si="135"/>
        <v>100</v>
      </c>
      <c r="U480" s="425">
        <f t="shared" si="136"/>
        <v>0</v>
      </c>
      <c r="V480" s="326">
        <f t="shared" si="137"/>
        <v>31.273195648653378</v>
      </c>
      <c r="W480" s="326">
        <f t="shared" si="138"/>
        <v>20.68675444963786</v>
      </c>
      <c r="X480" s="422">
        <f t="shared" si="139"/>
        <v>323.23199999999997</v>
      </c>
      <c r="Y480" s="425">
        <f t="shared" si="140"/>
        <v>6686.6210142653445</v>
      </c>
    </row>
    <row r="481" spans="1:25" x14ac:dyDescent="0.25">
      <c r="A481" s="211">
        <f>'02-2022'!A487</f>
        <v>44612.833333332179</v>
      </c>
      <c r="B481" s="297">
        <v>472</v>
      </c>
      <c r="C481" s="297">
        <v>21924.400000000001</v>
      </c>
      <c r="D481" s="365">
        <v>0</v>
      </c>
      <c r="E481" s="366">
        <v>0</v>
      </c>
      <c r="F481" s="251">
        <f t="shared" si="128"/>
        <v>472</v>
      </c>
      <c r="G481" s="251">
        <f t="shared" si="129"/>
        <v>21924.400000000001</v>
      </c>
      <c r="H481" s="227">
        <f>'02-2022'!P487</f>
        <v>0</v>
      </c>
      <c r="I481" s="330">
        <f t="shared" si="130"/>
        <v>472</v>
      </c>
      <c r="J481" s="326">
        <f t="shared" si="131"/>
        <v>46.45</v>
      </c>
      <c r="K481" s="364">
        <v>4.68</v>
      </c>
      <c r="L481" s="331">
        <f t="shared" si="132"/>
        <v>56.771999999999998</v>
      </c>
      <c r="M481" s="326">
        <f t="shared" si="141"/>
        <v>67.578512056444737</v>
      </c>
      <c r="N481" s="326">
        <f t="shared" si="142"/>
        <v>0</v>
      </c>
      <c r="O481" s="326">
        <f t="shared" si="143"/>
        <v>24.246213870338199</v>
      </c>
      <c r="P481" s="326">
        <f t="shared" si="144"/>
        <v>31.273195648653378</v>
      </c>
      <c r="Q481" s="326">
        <f t="shared" si="145"/>
        <v>29.804407428063289</v>
      </c>
      <c r="R481" s="326">
        <f t="shared" si="133"/>
        <v>67.578512056444737</v>
      </c>
      <c r="S481" s="326">
        <f t="shared" si="134"/>
        <v>0</v>
      </c>
      <c r="T481" s="422">
        <f t="shared" si="135"/>
        <v>100</v>
      </c>
      <c r="U481" s="425">
        <f t="shared" si="136"/>
        <v>0</v>
      </c>
      <c r="V481" s="326">
        <f t="shared" si="137"/>
        <v>31.273195648653378</v>
      </c>
      <c r="W481" s="326">
        <f t="shared" si="138"/>
        <v>15.176804351346625</v>
      </c>
      <c r="X481" s="422">
        <f t="shared" si="139"/>
        <v>372</v>
      </c>
      <c r="Y481" s="425">
        <f t="shared" si="140"/>
        <v>5645.7712187009447</v>
      </c>
    </row>
    <row r="482" spans="1:25" x14ac:dyDescent="0.25">
      <c r="A482" s="211">
        <f>'02-2022'!A488</f>
        <v>44612.874999998843</v>
      </c>
      <c r="B482" s="297">
        <v>585.29999999999995</v>
      </c>
      <c r="C482" s="297">
        <v>25560.050999999999</v>
      </c>
      <c r="D482" s="365">
        <v>92.558000000000007</v>
      </c>
      <c r="E482" s="366">
        <v>4042.0079999999998</v>
      </c>
      <c r="F482" s="251">
        <f t="shared" si="128"/>
        <v>492.74199999999996</v>
      </c>
      <c r="G482" s="251">
        <f t="shared" si="129"/>
        <v>21518.042999999998</v>
      </c>
      <c r="H482" s="227">
        <f>'02-2022'!P488</f>
        <v>0</v>
      </c>
      <c r="I482" s="330">
        <f t="shared" si="130"/>
        <v>492.74199999999996</v>
      </c>
      <c r="J482" s="326">
        <f t="shared" si="131"/>
        <v>43.669999715875647</v>
      </c>
      <c r="K482" s="364">
        <v>4.68</v>
      </c>
      <c r="L482" s="331">
        <f t="shared" si="132"/>
        <v>56.771999999999998</v>
      </c>
      <c r="M482" s="326">
        <f t="shared" si="141"/>
        <v>67.578512056444737</v>
      </c>
      <c r="N482" s="326">
        <f t="shared" si="142"/>
        <v>0</v>
      </c>
      <c r="O482" s="326">
        <f t="shared" si="143"/>
        <v>24.246213870338199</v>
      </c>
      <c r="P482" s="326">
        <f t="shared" si="144"/>
        <v>31.273195648653378</v>
      </c>
      <c r="Q482" s="326">
        <f t="shared" si="145"/>
        <v>29.804407428063289</v>
      </c>
      <c r="R482" s="326">
        <f t="shared" si="133"/>
        <v>67.578512056444737</v>
      </c>
      <c r="S482" s="326">
        <f t="shared" si="134"/>
        <v>0</v>
      </c>
      <c r="T482" s="422">
        <f t="shared" si="135"/>
        <v>100</v>
      </c>
      <c r="U482" s="425">
        <f t="shared" si="136"/>
        <v>0</v>
      </c>
      <c r="V482" s="326">
        <f t="shared" si="137"/>
        <v>31.273195648653378</v>
      </c>
      <c r="W482" s="326">
        <f t="shared" si="138"/>
        <v>12.39680406722227</v>
      </c>
      <c r="X482" s="422">
        <f t="shared" si="139"/>
        <v>392.74199999999996</v>
      </c>
      <c r="Y482" s="425">
        <f t="shared" si="140"/>
        <v>4868.7456229690079</v>
      </c>
    </row>
    <row r="483" spans="1:25" x14ac:dyDescent="0.25">
      <c r="A483" s="211">
        <f>'02-2022'!A489</f>
        <v>44612.916666665507</v>
      </c>
      <c r="B483" s="297">
        <v>517.20000000000005</v>
      </c>
      <c r="C483" s="297">
        <v>21774.12</v>
      </c>
      <c r="D483" s="365">
        <v>24.614999999999998</v>
      </c>
      <c r="E483" s="366">
        <v>1036.2919999999999</v>
      </c>
      <c r="F483" s="251">
        <f t="shared" si="128"/>
        <v>492.58500000000004</v>
      </c>
      <c r="G483" s="251">
        <f t="shared" si="129"/>
        <v>20737.827999999998</v>
      </c>
      <c r="H483" s="227">
        <f>'02-2022'!P489</f>
        <v>0</v>
      </c>
      <c r="I483" s="330">
        <f t="shared" si="130"/>
        <v>492.58500000000004</v>
      </c>
      <c r="J483" s="326">
        <f t="shared" si="131"/>
        <v>42.099998984946751</v>
      </c>
      <c r="K483" s="364">
        <v>4.68</v>
      </c>
      <c r="L483" s="331">
        <f t="shared" si="132"/>
        <v>56.771999999999998</v>
      </c>
      <c r="M483" s="326">
        <f t="shared" si="141"/>
        <v>67.578512056444737</v>
      </c>
      <c r="N483" s="326">
        <f t="shared" si="142"/>
        <v>0</v>
      </c>
      <c r="O483" s="326">
        <f t="shared" si="143"/>
        <v>24.246213870338199</v>
      </c>
      <c r="P483" s="326">
        <f t="shared" si="144"/>
        <v>31.273195648653378</v>
      </c>
      <c r="Q483" s="326">
        <f t="shared" si="145"/>
        <v>29.804407428063289</v>
      </c>
      <c r="R483" s="326">
        <f t="shared" si="133"/>
        <v>67.578512056444737</v>
      </c>
      <c r="S483" s="326">
        <f t="shared" si="134"/>
        <v>0</v>
      </c>
      <c r="T483" s="422">
        <f t="shared" si="135"/>
        <v>100</v>
      </c>
      <c r="U483" s="425">
        <f t="shared" si="136"/>
        <v>0</v>
      </c>
      <c r="V483" s="326">
        <f t="shared" si="137"/>
        <v>31.273195648653378</v>
      </c>
      <c r="W483" s="326">
        <f t="shared" si="138"/>
        <v>10.826803336293374</v>
      </c>
      <c r="X483" s="422">
        <f t="shared" si="139"/>
        <v>392.58500000000004</v>
      </c>
      <c r="Y483" s="425">
        <f t="shared" si="140"/>
        <v>4250.4405877787349</v>
      </c>
    </row>
    <row r="484" spans="1:25" x14ac:dyDescent="0.25">
      <c r="A484" s="211">
        <f>'02-2022'!A490</f>
        <v>44612.958333332172</v>
      </c>
      <c r="B484" s="297">
        <v>531.4</v>
      </c>
      <c r="C484" s="297">
        <v>21574.84</v>
      </c>
      <c r="D484" s="365">
        <v>34.082000000000001</v>
      </c>
      <c r="E484" s="366">
        <v>1383.729</v>
      </c>
      <c r="F484" s="251">
        <f t="shared" si="128"/>
        <v>497.31799999999998</v>
      </c>
      <c r="G484" s="251">
        <f t="shared" si="129"/>
        <v>20191.111000000001</v>
      </c>
      <c r="H484" s="227">
        <f>'02-2022'!P490</f>
        <v>0</v>
      </c>
      <c r="I484" s="330">
        <f t="shared" si="130"/>
        <v>497.31799999999998</v>
      </c>
      <c r="J484" s="326">
        <f t="shared" si="131"/>
        <v>40.600000402157171</v>
      </c>
      <c r="K484" s="364">
        <v>4.68</v>
      </c>
      <c r="L484" s="331">
        <f t="shared" si="132"/>
        <v>56.771999999999998</v>
      </c>
      <c r="M484" s="326">
        <f t="shared" si="141"/>
        <v>67.578512056444737</v>
      </c>
      <c r="N484" s="326">
        <f t="shared" si="142"/>
        <v>0</v>
      </c>
      <c r="O484" s="326">
        <f t="shared" si="143"/>
        <v>24.246213870338199</v>
      </c>
      <c r="P484" s="326">
        <f t="shared" si="144"/>
        <v>31.273195648653378</v>
      </c>
      <c r="Q484" s="326">
        <f t="shared" si="145"/>
        <v>29.804407428063289</v>
      </c>
      <c r="R484" s="326">
        <f t="shared" si="133"/>
        <v>67.578512056444737</v>
      </c>
      <c r="S484" s="326">
        <f t="shared" si="134"/>
        <v>0</v>
      </c>
      <c r="T484" s="422">
        <f t="shared" si="135"/>
        <v>100</v>
      </c>
      <c r="U484" s="425">
        <f t="shared" si="136"/>
        <v>0</v>
      </c>
      <c r="V484" s="326">
        <f t="shared" si="137"/>
        <v>31.273195648653378</v>
      </c>
      <c r="W484" s="326">
        <f t="shared" si="138"/>
        <v>9.3268047535037937</v>
      </c>
      <c r="X484" s="422">
        <f t="shared" si="139"/>
        <v>397.31799999999998</v>
      </c>
      <c r="Y484" s="425">
        <f t="shared" si="140"/>
        <v>3705.70741105262</v>
      </c>
    </row>
    <row r="485" spans="1:25" x14ac:dyDescent="0.25">
      <c r="A485" s="211">
        <f>'02-2022'!A491</f>
        <v>44612.999999998836</v>
      </c>
      <c r="B485" s="297">
        <v>517.08600000000001</v>
      </c>
      <c r="C485" s="297">
        <v>19851.07719</v>
      </c>
      <c r="D485" s="365">
        <v>0</v>
      </c>
      <c r="E485" s="366">
        <v>0</v>
      </c>
      <c r="F485" s="251">
        <f t="shared" si="128"/>
        <v>517.08600000000001</v>
      </c>
      <c r="G485" s="251">
        <f t="shared" si="129"/>
        <v>19851.07719</v>
      </c>
      <c r="H485" s="227">
        <f>'02-2022'!P491</f>
        <v>0</v>
      </c>
      <c r="I485" s="330">
        <f t="shared" si="130"/>
        <v>517.08600000000001</v>
      </c>
      <c r="J485" s="326">
        <f t="shared" si="131"/>
        <v>38.390281674615053</v>
      </c>
      <c r="K485" s="364">
        <v>4.68</v>
      </c>
      <c r="L485" s="331">
        <f t="shared" si="132"/>
        <v>56.771999999999998</v>
      </c>
      <c r="M485" s="326">
        <f t="shared" si="141"/>
        <v>67.578512056444737</v>
      </c>
      <c r="N485" s="326">
        <f t="shared" si="142"/>
        <v>0</v>
      </c>
      <c r="O485" s="326">
        <f t="shared" si="143"/>
        <v>24.246213870338199</v>
      </c>
      <c r="P485" s="326">
        <f t="shared" si="144"/>
        <v>31.273195648653378</v>
      </c>
      <c r="Q485" s="326">
        <f t="shared" si="145"/>
        <v>29.804407428063289</v>
      </c>
      <c r="R485" s="326">
        <f t="shared" si="133"/>
        <v>67.578512056444737</v>
      </c>
      <c r="S485" s="326">
        <f t="shared" si="134"/>
        <v>0</v>
      </c>
      <c r="T485" s="422">
        <f t="shared" si="135"/>
        <v>100</v>
      </c>
      <c r="U485" s="425">
        <f t="shared" si="136"/>
        <v>0</v>
      </c>
      <c r="V485" s="326">
        <f t="shared" si="137"/>
        <v>31.273195648653378</v>
      </c>
      <c r="W485" s="326">
        <f t="shared" si="138"/>
        <v>7.1170860259616759</v>
      </c>
      <c r="X485" s="422">
        <f t="shared" si="139"/>
        <v>417.08600000000001</v>
      </c>
      <c r="Y485" s="425">
        <f t="shared" si="140"/>
        <v>2968.4369422242517</v>
      </c>
    </row>
    <row r="486" spans="1:25" x14ac:dyDescent="0.25">
      <c r="A486" s="211">
        <f>'02-2022'!A492</f>
        <v>44613.0416666655</v>
      </c>
      <c r="B486" s="297">
        <v>542.29399999999998</v>
      </c>
      <c r="C486" s="297">
        <v>20818.640783999999</v>
      </c>
      <c r="D486" s="365">
        <v>0</v>
      </c>
      <c r="E486" s="366">
        <v>0</v>
      </c>
      <c r="F486" s="251">
        <f t="shared" si="128"/>
        <v>542.29399999999998</v>
      </c>
      <c r="G486" s="251">
        <f t="shared" si="129"/>
        <v>20818.640783999999</v>
      </c>
      <c r="H486" s="227">
        <f>'02-2022'!P492</f>
        <v>0</v>
      </c>
      <c r="I486" s="330">
        <f t="shared" si="130"/>
        <v>542.29399999999998</v>
      </c>
      <c r="J486" s="326">
        <f t="shared" si="131"/>
        <v>38.389952284185334</v>
      </c>
      <c r="K486" s="364">
        <v>4.68</v>
      </c>
      <c r="L486" s="331">
        <f t="shared" si="132"/>
        <v>56.771999999999998</v>
      </c>
      <c r="M486" s="326">
        <f t="shared" si="141"/>
        <v>67.578512056444737</v>
      </c>
      <c r="N486" s="326">
        <f t="shared" si="142"/>
        <v>0</v>
      </c>
      <c r="O486" s="326">
        <f t="shared" si="143"/>
        <v>24.246213870338199</v>
      </c>
      <c r="P486" s="326">
        <f t="shared" si="144"/>
        <v>31.273195648653378</v>
      </c>
      <c r="Q486" s="326">
        <f t="shared" si="145"/>
        <v>29.804407428063289</v>
      </c>
      <c r="R486" s="326">
        <f t="shared" si="133"/>
        <v>67.578512056444737</v>
      </c>
      <c r="S486" s="326">
        <f t="shared" si="134"/>
        <v>0</v>
      </c>
      <c r="T486" s="422">
        <f t="shared" si="135"/>
        <v>100</v>
      </c>
      <c r="U486" s="425">
        <f t="shared" si="136"/>
        <v>0</v>
      </c>
      <c r="V486" s="326">
        <f t="shared" si="137"/>
        <v>31.273195648653378</v>
      </c>
      <c r="W486" s="326">
        <f t="shared" si="138"/>
        <v>7.1167566355319565</v>
      </c>
      <c r="X486" s="422">
        <f t="shared" si="139"/>
        <v>442.29399999999998</v>
      </c>
      <c r="Y486" s="425">
        <f t="shared" si="140"/>
        <v>3147.6987593559711</v>
      </c>
    </row>
    <row r="487" spans="1:25" x14ac:dyDescent="0.25">
      <c r="A487" s="211">
        <f>'02-2022'!A493</f>
        <v>44613.083333332164</v>
      </c>
      <c r="B487" s="297">
        <v>520.9</v>
      </c>
      <c r="C487" s="297">
        <v>20034.890200000002</v>
      </c>
      <c r="D487" s="365">
        <v>0</v>
      </c>
      <c r="E487" s="366">
        <v>0</v>
      </c>
      <c r="F487" s="251">
        <f t="shared" si="128"/>
        <v>520.9</v>
      </c>
      <c r="G487" s="251">
        <f t="shared" si="129"/>
        <v>20034.890200000002</v>
      </c>
      <c r="H487" s="227">
        <f>'02-2022'!P493</f>
        <v>0</v>
      </c>
      <c r="I487" s="330">
        <f t="shared" si="130"/>
        <v>520.9</v>
      </c>
      <c r="J487" s="326">
        <f t="shared" si="131"/>
        <v>38.46206603954694</v>
      </c>
      <c r="K487" s="364">
        <v>4.68</v>
      </c>
      <c r="L487" s="331">
        <f t="shared" si="132"/>
        <v>56.771999999999998</v>
      </c>
      <c r="M487" s="326">
        <f t="shared" si="141"/>
        <v>67.578512056444737</v>
      </c>
      <c r="N487" s="326">
        <f t="shared" si="142"/>
        <v>0</v>
      </c>
      <c r="O487" s="326">
        <f t="shared" si="143"/>
        <v>24.246213870338199</v>
      </c>
      <c r="P487" s="326">
        <f t="shared" si="144"/>
        <v>31.273195648653378</v>
      </c>
      <c r="Q487" s="326">
        <f t="shared" si="145"/>
        <v>29.804407428063289</v>
      </c>
      <c r="R487" s="326">
        <f t="shared" si="133"/>
        <v>67.578512056444737</v>
      </c>
      <c r="S487" s="326">
        <f t="shared" si="134"/>
        <v>0</v>
      </c>
      <c r="T487" s="422">
        <f t="shared" si="135"/>
        <v>100</v>
      </c>
      <c r="U487" s="425">
        <f t="shared" si="136"/>
        <v>0</v>
      </c>
      <c r="V487" s="326">
        <f t="shared" si="137"/>
        <v>31.273195648653378</v>
      </c>
      <c r="W487" s="326">
        <f t="shared" si="138"/>
        <v>7.1888703908935625</v>
      </c>
      <c r="X487" s="422">
        <f t="shared" si="139"/>
        <v>420.9</v>
      </c>
      <c r="Y487" s="425">
        <f t="shared" si="140"/>
        <v>3025.7955475271001</v>
      </c>
    </row>
    <row r="488" spans="1:25" x14ac:dyDescent="0.25">
      <c r="A488" s="211">
        <f>'02-2022'!A494</f>
        <v>44613.124999998829</v>
      </c>
      <c r="B488" s="297">
        <v>554.05499999999995</v>
      </c>
      <c r="C488" s="297">
        <v>20324.211069999998</v>
      </c>
      <c r="D488" s="365">
        <v>0</v>
      </c>
      <c r="E488" s="366">
        <v>0</v>
      </c>
      <c r="F488" s="251">
        <f t="shared" si="128"/>
        <v>554.05499999999995</v>
      </c>
      <c r="G488" s="251">
        <f t="shared" si="129"/>
        <v>20324.211069999998</v>
      </c>
      <c r="H488" s="227">
        <f>'02-2022'!P494</f>
        <v>0</v>
      </c>
      <c r="I488" s="330">
        <f t="shared" si="130"/>
        <v>554.05499999999995</v>
      </c>
      <c r="J488" s="326">
        <f t="shared" si="131"/>
        <v>36.682659790093041</v>
      </c>
      <c r="K488" s="364">
        <v>4.68</v>
      </c>
      <c r="L488" s="331">
        <f t="shared" si="132"/>
        <v>56.771999999999998</v>
      </c>
      <c r="M488" s="326">
        <f t="shared" si="141"/>
        <v>67.578512056444737</v>
      </c>
      <c r="N488" s="326">
        <f t="shared" si="142"/>
        <v>0</v>
      </c>
      <c r="O488" s="326">
        <f t="shared" si="143"/>
        <v>24.246213870338199</v>
      </c>
      <c r="P488" s="326">
        <f t="shared" si="144"/>
        <v>31.273195648653378</v>
      </c>
      <c r="Q488" s="326">
        <f t="shared" si="145"/>
        <v>29.804407428063289</v>
      </c>
      <c r="R488" s="326">
        <f t="shared" si="133"/>
        <v>67.578512056444737</v>
      </c>
      <c r="S488" s="326">
        <f t="shared" si="134"/>
        <v>0</v>
      </c>
      <c r="T488" s="422">
        <f t="shared" si="135"/>
        <v>100</v>
      </c>
      <c r="U488" s="425">
        <f t="shared" si="136"/>
        <v>0</v>
      </c>
      <c r="V488" s="326">
        <f t="shared" si="137"/>
        <v>31.273195648653378</v>
      </c>
      <c r="W488" s="326">
        <f t="shared" si="138"/>
        <v>5.4094641414396634</v>
      </c>
      <c r="X488" s="422">
        <f t="shared" si="139"/>
        <v>454.05499999999995</v>
      </c>
      <c r="Y488" s="425">
        <f t="shared" si="140"/>
        <v>2456.1942407413862</v>
      </c>
    </row>
    <row r="489" spans="1:25" x14ac:dyDescent="0.25">
      <c r="A489" s="211">
        <f>'02-2022'!A495</f>
        <v>44613.166666665493</v>
      </c>
      <c r="B489" s="297">
        <v>592.48400000000004</v>
      </c>
      <c r="C489" s="297">
        <v>21534.04336</v>
      </c>
      <c r="D489" s="365">
        <v>0</v>
      </c>
      <c r="E489" s="366">
        <v>0</v>
      </c>
      <c r="F489" s="251">
        <f t="shared" si="128"/>
        <v>592.48400000000004</v>
      </c>
      <c r="G489" s="251">
        <f t="shared" si="129"/>
        <v>21534.04336</v>
      </c>
      <c r="H489" s="227">
        <f>'02-2022'!P495</f>
        <v>0</v>
      </c>
      <c r="I489" s="330">
        <f t="shared" si="130"/>
        <v>592.48400000000004</v>
      </c>
      <c r="J489" s="326">
        <f t="shared" si="131"/>
        <v>36.345358456937234</v>
      </c>
      <c r="K489" s="364">
        <v>4.68</v>
      </c>
      <c r="L489" s="331">
        <f t="shared" si="132"/>
        <v>56.771999999999998</v>
      </c>
      <c r="M489" s="326">
        <f t="shared" si="141"/>
        <v>67.578512056444737</v>
      </c>
      <c r="N489" s="326">
        <f t="shared" si="142"/>
        <v>0</v>
      </c>
      <c r="O489" s="326">
        <f t="shared" si="143"/>
        <v>24.246213870338199</v>
      </c>
      <c r="P489" s="326">
        <f t="shared" si="144"/>
        <v>31.273195648653378</v>
      </c>
      <c r="Q489" s="326">
        <f t="shared" si="145"/>
        <v>29.804407428063289</v>
      </c>
      <c r="R489" s="326">
        <f t="shared" si="133"/>
        <v>67.578512056444737</v>
      </c>
      <c r="S489" s="326">
        <f t="shared" si="134"/>
        <v>0</v>
      </c>
      <c r="T489" s="422">
        <f t="shared" si="135"/>
        <v>100</v>
      </c>
      <c r="U489" s="425">
        <f t="shared" si="136"/>
        <v>0</v>
      </c>
      <c r="V489" s="326">
        <f t="shared" si="137"/>
        <v>31.273195648653378</v>
      </c>
      <c r="W489" s="326">
        <f t="shared" si="138"/>
        <v>5.0721628082838564</v>
      </c>
      <c r="X489" s="422">
        <f t="shared" si="139"/>
        <v>492.48400000000004</v>
      </c>
      <c r="Y489" s="425">
        <f t="shared" si="140"/>
        <v>2497.959028474867</v>
      </c>
    </row>
    <row r="490" spans="1:25" x14ac:dyDescent="0.25">
      <c r="A490" s="211">
        <f>'02-2022'!A496</f>
        <v>44613.208333332157</v>
      </c>
      <c r="B490" s="297">
        <v>608.85400000000004</v>
      </c>
      <c r="C490" s="297">
        <v>23570.375619999999</v>
      </c>
      <c r="D490" s="365">
        <v>0</v>
      </c>
      <c r="E490" s="366">
        <v>0</v>
      </c>
      <c r="F490" s="251">
        <f t="shared" si="128"/>
        <v>608.85400000000004</v>
      </c>
      <c r="G490" s="251">
        <f t="shared" si="129"/>
        <v>23570.375619999999</v>
      </c>
      <c r="H490" s="227">
        <f>'02-2022'!P496</f>
        <v>0</v>
      </c>
      <c r="I490" s="330">
        <f t="shared" si="130"/>
        <v>608.85400000000004</v>
      </c>
      <c r="J490" s="326">
        <f t="shared" si="131"/>
        <v>38.71268911758812</v>
      </c>
      <c r="K490" s="364">
        <v>4.68</v>
      </c>
      <c r="L490" s="331">
        <f t="shared" si="132"/>
        <v>56.771999999999998</v>
      </c>
      <c r="M490" s="326">
        <f t="shared" si="141"/>
        <v>67.578512056444737</v>
      </c>
      <c r="N490" s="326">
        <f t="shared" si="142"/>
        <v>0</v>
      </c>
      <c r="O490" s="326">
        <f t="shared" si="143"/>
        <v>24.246213870338199</v>
      </c>
      <c r="P490" s="326">
        <f t="shared" si="144"/>
        <v>31.273195648653378</v>
      </c>
      <c r="Q490" s="326">
        <f t="shared" si="145"/>
        <v>29.804407428063289</v>
      </c>
      <c r="R490" s="326">
        <f t="shared" si="133"/>
        <v>67.578512056444737</v>
      </c>
      <c r="S490" s="326">
        <f t="shared" si="134"/>
        <v>0</v>
      </c>
      <c r="T490" s="422">
        <f t="shared" si="135"/>
        <v>100</v>
      </c>
      <c r="U490" s="425">
        <f t="shared" si="136"/>
        <v>0</v>
      </c>
      <c r="V490" s="326">
        <f t="shared" si="137"/>
        <v>31.273195648653378</v>
      </c>
      <c r="W490" s="326">
        <f t="shared" si="138"/>
        <v>7.4394934689347423</v>
      </c>
      <c r="X490" s="422">
        <f t="shared" si="139"/>
        <v>508.85400000000004</v>
      </c>
      <c r="Y490" s="425">
        <f t="shared" si="140"/>
        <v>3785.6160096413196</v>
      </c>
    </row>
    <row r="491" spans="1:25" x14ac:dyDescent="0.25">
      <c r="A491" s="211">
        <f>'02-2022'!A497</f>
        <v>44613.249999998821</v>
      </c>
      <c r="B491" s="297">
        <v>617.99299999999994</v>
      </c>
      <c r="C491" s="297">
        <v>27271.443066</v>
      </c>
      <c r="D491" s="365">
        <v>0</v>
      </c>
      <c r="E491" s="366">
        <v>0</v>
      </c>
      <c r="F491" s="251">
        <f t="shared" si="128"/>
        <v>617.99299999999994</v>
      </c>
      <c r="G491" s="251">
        <f t="shared" si="129"/>
        <v>27271.443066</v>
      </c>
      <c r="H491" s="227">
        <f>'02-2022'!P497</f>
        <v>0</v>
      </c>
      <c r="I491" s="330">
        <f t="shared" si="130"/>
        <v>617.99299999999994</v>
      </c>
      <c r="J491" s="326">
        <f t="shared" si="131"/>
        <v>44.129048494076798</v>
      </c>
      <c r="K491" s="364">
        <v>4.68</v>
      </c>
      <c r="L491" s="331">
        <f t="shared" si="132"/>
        <v>56.771999999999998</v>
      </c>
      <c r="M491" s="326">
        <f t="shared" si="141"/>
        <v>67.578512056444737</v>
      </c>
      <c r="N491" s="326">
        <f t="shared" si="142"/>
        <v>0</v>
      </c>
      <c r="O491" s="326">
        <f t="shared" si="143"/>
        <v>24.246213870338199</v>
      </c>
      <c r="P491" s="326">
        <f t="shared" si="144"/>
        <v>31.273195648653378</v>
      </c>
      <c r="Q491" s="326">
        <f t="shared" si="145"/>
        <v>29.804407428063289</v>
      </c>
      <c r="R491" s="326">
        <f t="shared" si="133"/>
        <v>67.578512056444737</v>
      </c>
      <c r="S491" s="326">
        <f t="shared" si="134"/>
        <v>0</v>
      </c>
      <c r="T491" s="422">
        <f t="shared" si="135"/>
        <v>100</v>
      </c>
      <c r="U491" s="425">
        <f t="shared" si="136"/>
        <v>0</v>
      </c>
      <c r="V491" s="326">
        <f t="shared" si="137"/>
        <v>31.273195648653378</v>
      </c>
      <c r="W491" s="326">
        <f t="shared" si="138"/>
        <v>12.855852845423421</v>
      </c>
      <c r="X491" s="422">
        <f t="shared" si="139"/>
        <v>517.99299999999994</v>
      </c>
      <c r="Y491" s="425">
        <f t="shared" si="140"/>
        <v>6659.2417829594133</v>
      </c>
    </row>
    <row r="492" spans="1:25" x14ac:dyDescent="0.25">
      <c r="A492" s="211">
        <f>'02-2022'!A498</f>
        <v>44613.291666665486</v>
      </c>
      <c r="B492" s="297">
        <v>645.84299999999996</v>
      </c>
      <c r="C492" s="297">
        <v>35153.279424</v>
      </c>
      <c r="D492" s="365">
        <v>0</v>
      </c>
      <c r="E492" s="366">
        <v>0</v>
      </c>
      <c r="F492" s="251">
        <f t="shared" si="128"/>
        <v>645.84299999999996</v>
      </c>
      <c r="G492" s="251">
        <f t="shared" si="129"/>
        <v>35153.279424</v>
      </c>
      <c r="H492" s="227">
        <f>'02-2022'!P498</f>
        <v>0</v>
      </c>
      <c r="I492" s="330">
        <f t="shared" si="130"/>
        <v>645.84299999999996</v>
      </c>
      <c r="J492" s="326">
        <f t="shared" si="131"/>
        <v>54.430069574184444</v>
      </c>
      <c r="K492" s="364">
        <v>4.68</v>
      </c>
      <c r="L492" s="331">
        <f t="shared" si="132"/>
        <v>56.771999999999998</v>
      </c>
      <c r="M492" s="326">
        <f t="shared" si="141"/>
        <v>67.578512056444737</v>
      </c>
      <c r="N492" s="326">
        <f t="shared" si="142"/>
        <v>0</v>
      </c>
      <c r="O492" s="326">
        <f t="shared" si="143"/>
        <v>24.246213870338199</v>
      </c>
      <c r="P492" s="326">
        <f t="shared" si="144"/>
        <v>31.273195648653378</v>
      </c>
      <c r="Q492" s="326">
        <f t="shared" si="145"/>
        <v>29.804407428063289</v>
      </c>
      <c r="R492" s="326">
        <f t="shared" si="133"/>
        <v>67.578512056444737</v>
      </c>
      <c r="S492" s="326">
        <f t="shared" si="134"/>
        <v>0</v>
      </c>
      <c r="T492" s="422">
        <f t="shared" si="135"/>
        <v>100</v>
      </c>
      <c r="U492" s="425">
        <f t="shared" si="136"/>
        <v>0</v>
      </c>
      <c r="V492" s="326">
        <f t="shared" si="137"/>
        <v>31.273195648653378</v>
      </c>
      <c r="W492" s="326">
        <f t="shared" si="138"/>
        <v>23.156873925531066</v>
      </c>
      <c r="X492" s="422">
        <f t="shared" si="139"/>
        <v>545.84299999999996</v>
      </c>
      <c r="Y492" s="425">
        <f t="shared" si="140"/>
        <v>12640.017534133653</v>
      </c>
    </row>
    <row r="493" spans="1:25" x14ac:dyDescent="0.25">
      <c r="A493" s="211">
        <f>'02-2022'!A499</f>
        <v>44613.33333333215</v>
      </c>
      <c r="B493" s="297">
        <v>619.66200000000003</v>
      </c>
      <c r="C493" s="297">
        <v>29481.505837999997</v>
      </c>
      <c r="D493" s="365">
        <v>0</v>
      </c>
      <c r="E493" s="366">
        <v>0</v>
      </c>
      <c r="F493" s="251">
        <f t="shared" si="128"/>
        <v>619.66200000000003</v>
      </c>
      <c r="G493" s="251">
        <f t="shared" si="129"/>
        <v>29481.505837999997</v>
      </c>
      <c r="H493" s="227">
        <f>'02-2022'!P499</f>
        <v>0</v>
      </c>
      <c r="I493" s="330">
        <f t="shared" si="130"/>
        <v>619.66200000000003</v>
      </c>
      <c r="J493" s="326">
        <f t="shared" si="131"/>
        <v>47.576752871726839</v>
      </c>
      <c r="K493" s="364">
        <v>4.68</v>
      </c>
      <c r="L493" s="331">
        <f t="shared" si="132"/>
        <v>56.771999999999998</v>
      </c>
      <c r="M493" s="326">
        <f t="shared" si="141"/>
        <v>67.578512056444737</v>
      </c>
      <c r="N493" s="326">
        <f t="shared" si="142"/>
        <v>0</v>
      </c>
      <c r="O493" s="326">
        <f t="shared" si="143"/>
        <v>24.246213870338199</v>
      </c>
      <c r="P493" s="326">
        <f t="shared" si="144"/>
        <v>31.273195648653378</v>
      </c>
      <c r="Q493" s="326">
        <f t="shared" si="145"/>
        <v>29.804407428063289</v>
      </c>
      <c r="R493" s="326">
        <f t="shared" si="133"/>
        <v>67.578512056444737</v>
      </c>
      <c r="S493" s="326">
        <f t="shared" si="134"/>
        <v>0</v>
      </c>
      <c r="T493" s="422">
        <f t="shared" si="135"/>
        <v>100</v>
      </c>
      <c r="U493" s="425">
        <f t="shared" si="136"/>
        <v>0</v>
      </c>
      <c r="V493" s="326">
        <f t="shared" si="137"/>
        <v>31.273195648653378</v>
      </c>
      <c r="W493" s="326">
        <f t="shared" si="138"/>
        <v>16.303557223073462</v>
      </c>
      <c r="X493" s="422">
        <f t="shared" si="139"/>
        <v>519.66200000000003</v>
      </c>
      <c r="Y493" s="425">
        <f t="shared" si="140"/>
        <v>8472.3391536568015</v>
      </c>
    </row>
    <row r="494" spans="1:25" x14ac:dyDescent="0.25">
      <c r="A494" s="211">
        <f>'02-2022'!A500</f>
        <v>44613.374999998814</v>
      </c>
      <c r="B494" s="297">
        <v>583.21900000000005</v>
      </c>
      <c r="C494" s="297">
        <v>24789.367912000002</v>
      </c>
      <c r="D494" s="365">
        <v>0</v>
      </c>
      <c r="E494" s="366">
        <v>0</v>
      </c>
      <c r="F494" s="251">
        <f t="shared" si="128"/>
        <v>583.21900000000005</v>
      </c>
      <c r="G494" s="251">
        <f t="shared" si="129"/>
        <v>24789.367912000002</v>
      </c>
      <c r="H494" s="227">
        <f>'02-2022'!P500</f>
        <v>0</v>
      </c>
      <c r="I494" s="330">
        <f t="shared" si="130"/>
        <v>583.21900000000005</v>
      </c>
      <c r="J494" s="326">
        <f t="shared" si="131"/>
        <v>42.504390138181371</v>
      </c>
      <c r="K494" s="364">
        <v>4.68</v>
      </c>
      <c r="L494" s="331">
        <f t="shared" si="132"/>
        <v>56.771999999999998</v>
      </c>
      <c r="M494" s="326">
        <f t="shared" si="141"/>
        <v>67.578512056444737</v>
      </c>
      <c r="N494" s="326">
        <f t="shared" si="142"/>
        <v>0</v>
      </c>
      <c r="O494" s="326">
        <f t="shared" si="143"/>
        <v>24.246213870338199</v>
      </c>
      <c r="P494" s="326">
        <f t="shared" si="144"/>
        <v>31.273195648653378</v>
      </c>
      <c r="Q494" s="326">
        <f t="shared" si="145"/>
        <v>29.804407428063289</v>
      </c>
      <c r="R494" s="326">
        <f t="shared" si="133"/>
        <v>67.578512056444737</v>
      </c>
      <c r="S494" s="326">
        <f t="shared" si="134"/>
        <v>0</v>
      </c>
      <c r="T494" s="422">
        <f t="shared" si="135"/>
        <v>100</v>
      </c>
      <c r="U494" s="425">
        <f t="shared" si="136"/>
        <v>0</v>
      </c>
      <c r="V494" s="326">
        <f t="shared" si="137"/>
        <v>31.273195648653378</v>
      </c>
      <c r="W494" s="326">
        <f t="shared" si="138"/>
        <v>11.231194489527994</v>
      </c>
      <c r="X494" s="422">
        <f t="shared" si="139"/>
        <v>483.21900000000005</v>
      </c>
      <c r="Y494" s="425">
        <f t="shared" si="140"/>
        <v>5427.1265700352278</v>
      </c>
    </row>
    <row r="495" spans="1:25" x14ac:dyDescent="0.25">
      <c r="A495" s="211">
        <f>'02-2022'!A501</f>
        <v>44613.416666665478</v>
      </c>
      <c r="B495" s="297">
        <v>595.04899999999998</v>
      </c>
      <c r="C495" s="297">
        <v>23046.662093999999</v>
      </c>
      <c r="D495" s="365">
        <v>0</v>
      </c>
      <c r="E495" s="366">
        <v>0</v>
      </c>
      <c r="F495" s="251">
        <f t="shared" si="128"/>
        <v>595.04899999999998</v>
      </c>
      <c r="G495" s="251">
        <f t="shared" si="129"/>
        <v>23046.662093999999</v>
      </c>
      <c r="H495" s="227">
        <f>'02-2022'!P501</f>
        <v>0</v>
      </c>
      <c r="I495" s="330">
        <f t="shared" si="130"/>
        <v>595.04899999999998</v>
      </c>
      <c r="J495" s="326">
        <f t="shared" si="131"/>
        <v>38.730696285515982</v>
      </c>
      <c r="K495" s="364">
        <v>4.68</v>
      </c>
      <c r="L495" s="331">
        <f t="shared" si="132"/>
        <v>56.771999999999998</v>
      </c>
      <c r="M495" s="326">
        <f t="shared" si="141"/>
        <v>67.578512056444737</v>
      </c>
      <c r="N495" s="326">
        <f t="shared" si="142"/>
        <v>0</v>
      </c>
      <c r="O495" s="326">
        <f t="shared" si="143"/>
        <v>24.246213870338199</v>
      </c>
      <c r="P495" s="326">
        <f t="shared" si="144"/>
        <v>31.273195648653378</v>
      </c>
      <c r="Q495" s="326">
        <f t="shared" si="145"/>
        <v>29.804407428063289</v>
      </c>
      <c r="R495" s="326">
        <f t="shared" si="133"/>
        <v>67.578512056444737</v>
      </c>
      <c r="S495" s="326">
        <f t="shared" si="134"/>
        <v>0</v>
      </c>
      <c r="T495" s="422">
        <f t="shared" si="135"/>
        <v>100</v>
      </c>
      <c r="U495" s="425">
        <f t="shared" si="136"/>
        <v>0</v>
      </c>
      <c r="V495" s="326">
        <f t="shared" si="137"/>
        <v>31.273195648653378</v>
      </c>
      <c r="W495" s="326">
        <f t="shared" si="138"/>
        <v>7.4575006368626049</v>
      </c>
      <c r="X495" s="422">
        <f t="shared" si="139"/>
        <v>495.04899999999998</v>
      </c>
      <c r="Y495" s="425">
        <f t="shared" si="140"/>
        <v>3691.8282327781953</v>
      </c>
    </row>
    <row r="496" spans="1:25" x14ac:dyDescent="0.25">
      <c r="A496" s="211">
        <f>'02-2022'!A502</f>
        <v>44613.458333332143</v>
      </c>
      <c r="B496" s="297">
        <v>540.92399999999998</v>
      </c>
      <c r="C496" s="297">
        <v>21486.5147</v>
      </c>
      <c r="D496" s="365">
        <v>0</v>
      </c>
      <c r="E496" s="366">
        <v>0</v>
      </c>
      <c r="F496" s="251">
        <f t="shared" si="128"/>
        <v>540.92399999999998</v>
      </c>
      <c r="G496" s="251">
        <f t="shared" si="129"/>
        <v>21486.5147</v>
      </c>
      <c r="H496" s="227">
        <f>'02-2022'!P502</f>
        <v>0</v>
      </c>
      <c r="I496" s="330">
        <f t="shared" si="130"/>
        <v>540.92399999999998</v>
      </c>
      <c r="J496" s="326">
        <f t="shared" si="131"/>
        <v>39.721873497940564</v>
      </c>
      <c r="K496" s="364">
        <v>4.68</v>
      </c>
      <c r="L496" s="331">
        <f t="shared" si="132"/>
        <v>56.771999999999998</v>
      </c>
      <c r="M496" s="326">
        <f t="shared" si="141"/>
        <v>67.578512056444737</v>
      </c>
      <c r="N496" s="326">
        <f t="shared" si="142"/>
        <v>0</v>
      </c>
      <c r="O496" s="326">
        <f t="shared" si="143"/>
        <v>24.246213870338199</v>
      </c>
      <c r="P496" s="326">
        <f t="shared" si="144"/>
        <v>31.273195648653378</v>
      </c>
      <c r="Q496" s="326">
        <f t="shared" si="145"/>
        <v>29.804407428063289</v>
      </c>
      <c r="R496" s="326">
        <f t="shared" si="133"/>
        <v>67.578512056444737</v>
      </c>
      <c r="S496" s="326">
        <f t="shared" si="134"/>
        <v>0</v>
      </c>
      <c r="T496" s="422">
        <f t="shared" si="135"/>
        <v>100</v>
      </c>
      <c r="U496" s="425">
        <f t="shared" si="136"/>
        <v>0</v>
      </c>
      <c r="V496" s="326">
        <f t="shared" si="137"/>
        <v>31.273195648653378</v>
      </c>
      <c r="W496" s="326">
        <f t="shared" si="138"/>
        <v>8.4486778492871863</v>
      </c>
      <c r="X496" s="422">
        <f t="shared" si="139"/>
        <v>440.92399999999998</v>
      </c>
      <c r="Y496" s="425">
        <f t="shared" si="140"/>
        <v>3725.2248320191034</v>
      </c>
    </row>
    <row r="497" spans="1:25" x14ac:dyDescent="0.25">
      <c r="A497" s="211">
        <f>'02-2022'!A503</f>
        <v>44613.499999998807</v>
      </c>
      <c r="B497" s="297">
        <v>492.39300000000003</v>
      </c>
      <c r="C497" s="297">
        <v>19092.207813000001</v>
      </c>
      <c r="D497" s="365">
        <v>0</v>
      </c>
      <c r="E497" s="366">
        <v>0</v>
      </c>
      <c r="F497" s="251">
        <f t="shared" si="128"/>
        <v>492.39300000000003</v>
      </c>
      <c r="G497" s="251">
        <f t="shared" si="129"/>
        <v>19092.207813000001</v>
      </c>
      <c r="H497" s="227">
        <f>'02-2022'!P503</f>
        <v>0</v>
      </c>
      <c r="I497" s="330">
        <f t="shared" si="130"/>
        <v>492.39300000000003</v>
      </c>
      <c r="J497" s="326">
        <f t="shared" si="131"/>
        <v>38.774328256088125</v>
      </c>
      <c r="K497" s="364">
        <v>4.68</v>
      </c>
      <c r="L497" s="331">
        <f t="shared" si="132"/>
        <v>56.771999999999998</v>
      </c>
      <c r="M497" s="326">
        <f t="shared" si="141"/>
        <v>67.578512056444737</v>
      </c>
      <c r="N497" s="326">
        <f t="shared" si="142"/>
        <v>0</v>
      </c>
      <c r="O497" s="326">
        <f t="shared" si="143"/>
        <v>24.246213870338199</v>
      </c>
      <c r="P497" s="326">
        <f t="shared" si="144"/>
        <v>31.273195648653378</v>
      </c>
      <c r="Q497" s="326">
        <f t="shared" si="145"/>
        <v>29.804407428063289</v>
      </c>
      <c r="R497" s="326">
        <f t="shared" si="133"/>
        <v>67.578512056444737</v>
      </c>
      <c r="S497" s="326">
        <f t="shared" si="134"/>
        <v>0</v>
      </c>
      <c r="T497" s="422">
        <f t="shared" si="135"/>
        <v>100</v>
      </c>
      <c r="U497" s="425">
        <f t="shared" si="136"/>
        <v>0</v>
      </c>
      <c r="V497" s="326">
        <f t="shared" si="137"/>
        <v>31.273195648653378</v>
      </c>
      <c r="W497" s="326">
        <f t="shared" si="138"/>
        <v>7.501132607434748</v>
      </c>
      <c r="X497" s="422">
        <f t="shared" si="139"/>
        <v>392.39300000000003</v>
      </c>
      <c r="Y497" s="425">
        <f t="shared" si="140"/>
        <v>2943.3919272291432</v>
      </c>
    </row>
    <row r="498" spans="1:25" x14ac:dyDescent="0.25">
      <c r="A498" s="211">
        <f>'02-2022'!A504</f>
        <v>44613.541666665471</v>
      </c>
      <c r="B498" s="297">
        <v>470.47500000000002</v>
      </c>
      <c r="C498" s="297">
        <v>17242.908749999999</v>
      </c>
      <c r="D498" s="365">
        <v>12.677</v>
      </c>
      <c r="E498" s="366">
        <v>464.61200000000002</v>
      </c>
      <c r="F498" s="251">
        <f t="shared" si="128"/>
        <v>457.798</v>
      </c>
      <c r="G498" s="251">
        <f t="shared" si="129"/>
        <v>16778.296749999998</v>
      </c>
      <c r="H498" s="227">
        <f>'02-2022'!P504</f>
        <v>0</v>
      </c>
      <c r="I498" s="330">
        <f t="shared" si="130"/>
        <v>457.798</v>
      </c>
      <c r="J498" s="326">
        <f t="shared" si="131"/>
        <v>36.650000109218475</v>
      </c>
      <c r="K498" s="364">
        <v>4.68</v>
      </c>
      <c r="L498" s="331">
        <f t="shared" si="132"/>
        <v>56.771999999999998</v>
      </c>
      <c r="M498" s="326">
        <f t="shared" si="141"/>
        <v>67.578512056444737</v>
      </c>
      <c r="N498" s="326">
        <f t="shared" si="142"/>
        <v>0</v>
      </c>
      <c r="O498" s="326">
        <f t="shared" si="143"/>
        <v>24.246213870338199</v>
      </c>
      <c r="P498" s="326">
        <f t="shared" si="144"/>
        <v>31.273195648653378</v>
      </c>
      <c r="Q498" s="326">
        <f t="shared" si="145"/>
        <v>29.804407428063289</v>
      </c>
      <c r="R498" s="326">
        <f t="shared" si="133"/>
        <v>67.578512056444737</v>
      </c>
      <c r="S498" s="326">
        <f t="shared" si="134"/>
        <v>0</v>
      </c>
      <c r="T498" s="422">
        <f t="shared" si="135"/>
        <v>100</v>
      </c>
      <c r="U498" s="425">
        <f t="shared" si="136"/>
        <v>0</v>
      </c>
      <c r="V498" s="326">
        <f t="shared" si="137"/>
        <v>31.273195648653378</v>
      </c>
      <c r="W498" s="326">
        <f t="shared" si="138"/>
        <v>5.3768044605650971</v>
      </c>
      <c r="X498" s="422">
        <f t="shared" si="139"/>
        <v>357.798</v>
      </c>
      <c r="Y498" s="425">
        <f t="shared" si="140"/>
        <v>1923.8098823812707</v>
      </c>
    </row>
    <row r="499" spans="1:25" x14ac:dyDescent="0.25">
      <c r="A499" s="211">
        <f>'02-2022'!A505</f>
        <v>44613.583333332135</v>
      </c>
      <c r="B499" s="297">
        <v>452.07</v>
      </c>
      <c r="C499" s="297">
        <v>16468.910100000001</v>
      </c>
      <c r="D499" s="365">
        <v>8.5329999999999995</v>
      </c>
      <c r="E499" s="366">
        <v>310.85700000000003</v>
      </c>
      <c r="F499" s="251">
        <f t="shared" si="128"/>
        <v>443.53699999999998</v>
      </c>
      <c r="G499" s="251">
        <f t="shared" si="129"/>
        <v>16158.053100000001</v>
      </c>
      <c r="H499" s="227">
        <f>'02-2022'!P505</f>
        <v>0</v>
      </c>
      <c r="I499" s="330">
        <f t="shared" si="130"/>
        <v>443.53699999999998</v>
      </c>
      <c r="J499" s="326">
        <f t="shared" si="131"/>
        <v>36.43000042837464</v>
      </c>
      <c r="K499" s="364">
        <v>4.68</v>
      </c>
      <c r="L499" s="331">
        <f t="shared" si="132"/>
        <v>56.771999999999998</v>
      </c>
      <c r="M499" s="326">
        <f t="shared" si="141"/>
        <v>67.578512056444737</v>
      </c>
      <c r="N499" s="326">
        <f t="shared" si="142"/>
        <v>0</v>
      </c>
      <c r="O499" s="326">
        <f t="shared" si="143"/>
        <v>24.246213870338199</v>
      </c>
      <c r="P499" s="326">
        <f t="shared" si="144"/>
        <v>31.273195648653378</v>
      </c>
      <c r="Q499" s="326">
        <f t="shared" si="145"/>
        <v>29.804407428063289</v>
      </c>
      <c r="R499" s="326">
        <f t="shared" si="133"/>
        <v>67.578512056444737</v>
      </c>
      <c r="S499" s="326">
        <f t="shared" si="134"/>
        <v>0</v>
      </c>
      <c r="T499" s="422">
        <f t="shared" si="135"/>
        <v>100</v>
      </c>
      <c r="U499" s="425">
        <f t="shared" si="136"/>
        <v>0</v>
      </c>
      <c r="V499" s="326">
        <f t="shared" si="137"/>
        <v>31.273195648653378</v>
      </c>
      <c r="W499" s="326">
        <f t="shared" si="138"/>
        <v>5.1568047797212628</v>
      </c>
      <c r="X499" s="422">
        <f t="shared" si="139"/>
        <v>343.53699999999998</v>
      </c>
      <c r="Y499" s="425">
        <f t="shared" si="140"/>
        <v>1771.5532436111034</v>
      </c>
    </row>
    <row r="500" spans="1:25" x14ac:dyDescent="0.25">
      <c r="A500" s="211">
        <f>'02-2022'!A506</f>
        <v>44613.624999998799</v>
      </c>
      <c r="B500" s="297">
        <v>523.36</v>
      </c>
      <c r="C500" s="297">
        <v>18406.571199999998</v>
      </c>
      <c r="D500" s="365">
        <v>93.314999999999998</v>
      </c>
      <c r="E500" s="366">
        <v>3281.8879999999999</v>
      </c>
      <c r="F500" s="251">
        <f t="shared" si="128"/>
        <v>430.04500000000002</v>
      </c>
      <c r="G500" s="251">
        <f t="shared" si="129"/>
        <v>15124.683199999999</v>
      </c>
      <c r="H500" s="227">
        <f>'02-2022'!P506</f>
        <v>0</v>
      </c>
      <c r="I500" s="330">
        <f t="shared" si="130"/>
        <v>430.04500000000002</v>
      </c>
      <c r="J500" s="326">
        <f t="shared" si="131"/>
        <v>35.170001278935921</v>
      </c>
      <c r="K500" s="364">
        <v>4.68</v>
      </c>
      <c r="L500" s="331">
        <f t="shared" si="132"/>
        <v>56.771999999999998</v>
      </c>
      <c r="M500" s="326">
        <f t="shared" si="141"/>
        <v>67.578512056444737</v>
      </c>
      <c r="N500" s="326">
        <f t="shared" si="142"/>
        <v>0</v>
      </c>
      <c r="O500" s="326">
        <f t="shared" si="143"/>
        <v>24.246213870338199</v>
      </c>
      <c r="P500" s="326">
        <f t="shared" si="144"/>
        <v>31.273195648653378</v>
      </c>
      <c r="Q500" s="326">
        <f t="shared" si="145"/>
        <v>29.804407428063289</v>
      </c>
      <c r="R500" s="326">
        <f t="shared" si="133"/>
        <v>67.578512056444737</v>
      </c>
      <c r="S500" s="326">
        <f t="shared" si="134"/>
        <v>0</v>
      </c>
      <c r="T500" s="422">
        <f t="shared" si="135"/>
        <v>100</v>
      </c>
      <c r="U500" s="425">
        <f t="shared" si="136"/>
        <v>0</v>
      </c>
      <c r="V500" s="326">
        <f t="shared" si="137"/>
        <v>31.273195648653378</v>
      </c>
      <c r="W500" s="326">
        <f t="shared" si="138"/>
        <v>3.8968056302825431</v>
      </c>
      <c r="X500" s="422">
        <f t="shared" si="139"/>
        <v>330.04500000000002</v>
      </c>
      <c r="Y500" s="425">
        <f t="shared" si="140"/>
        <v>1286.121214246602</v>
      </c>
    </row>
    <row r="501" spans="1:25" x14ac:dyDescent="0.25">
      <c r="A501" s="211">
        <f>'02-2022'!A507</f>
        <v>44613.666666665464</v>
      </c>
      <c r="B501" s="297">
        <v>427.01299999999998</v>
      </c>
      <c r="C501" s="297">
        <v>14651.497875999999</v>
      </c>
      <c r="D501" s="365">
        <v>0</v>
      </c>
      <c r="E501" s="366">
        <v>0</v>
      </c>
      <c r="F501" s="251">
        <f t="shared" si="128"/>
        <v>427.01299999999998</v>
      </c>
      <c r="G501" s="251">
        <f t="shared" si="129"/>
        <v>14651.497875999999</v>
      </c>
      <c r="H501" s="227">
        <f>'02-2022'!P507</f>
        <v>0</v>
      </c>
      <c r="I501" s="330">
        <f t="shared" si="130"/>
        <v>427.01299999999998</v>
      </c>
      <c r="J501" s="326">
        <f t="shared" si="131"/>
        <v>34.311596780425887</v>
      </c>
      <c r="K501" s="364">
        <v>4.68</v>
      </c>
      <c r="L501" s="331">
        <f t="shared" si="132"/>
        <v>56.771999999999998</v>
      </c>
      <c r="M501" s="326">
        <f t="shared" si="141"/>
        <v>67.578512056444737</v>
      </c>
      <c r="N501" s="326">
        <f t="shared" si="142"/>
        <v>0</v>
      </c>
      <c r="O501" s="326">
        <f t="shared" si="143"/>
        <v>24.246213870338199</v>
      </c>
      <c r="P501" s="326">
        <f t="shared" si="144"/>
        <v>31.273195648653378</v>
      </c>
      <c r="Q501" s="326">
        <f t="shared" si="145"/>
        <v>29.804407428063289</v>
      </c>
      <c r="R501" s="326">
        <f t="shared" si="133"/>
        <v>67.578512056444737</v>
      </c>
      <c r="S501" s="326">
        <f t="shared" si="134"/>
        <v>0</v>
      </c>
      <c r="T501" s="422">
        <f t="shared" si="135"/>
        <v>100</v>
      </c>
      <c r="U501" s="425">
        <f t="shared" si="136"/>
        <v>0</v>
      </c>
      <c r="V501" s="326">
        <f t="shared" si="137"/>
        <v>31.273195648653378</v>
      </c>
      <c r="W501" s="326">
        <f t="shared" si="138"/>
        <v>3.0384011317725097</v>
      </c>
      <c r="X501" s="422">
        <f t="shared" si="139"/>
        <v>327.01299999999998</v>
      </c>
      <c r="Y501" s="425">
        <f t="shared" si="140"/>
        <v>993.59666930432365</v>
      </c>
    </row>
    <row r="502" spans="1:25" x14ac:dyDescent="0.25">
      <c r="A502" s="211">
        <f>'02-2022'!A508</f>
        <v>44613.708333332128</v>
      </c>
      <c r="B502" s="297">
        <v>456.46499999999997</v>
      </c>
      <c r="C502" s="297">
        <v>16136.03775</v>
      </c>
      <c r="D502" s="365">
        <v>31.109000000000002</v>
      </c>
      <c r="E502" s="366">
        <v>1099.703</v>
      </c>
      <c r="F502" s="251">
        <f t="shared" si="128"/>
        <v>425.35599999999999</v>
      </c>
      <c r="G502" s="251">
        <f t="shared" si="129"/>
        <v>15036.33475</v>
      </c>
      <c r="H502" s="227">
        <f>'02-2022'!P508</f>
        <v>0</v>
      </c>
      <c r="I502" s="330">
        <f t="shared" si="130"/>
        <v>425.35599999999999</v>
      </c>
      <c r="J502" s="326">
        <f t="shared" si="131"/>
        <v>35.350000352645786</v>
      </c>
      <c r="K502" s="364">
        <v>4.68</v>
      </c>
      <c r="L502" s="331">
        <f t="shared" si="132"/>
        <v>56.771999999999998</v>
      </c>
      <c r="M502" s="326">
        <f t="shared" si="141"/>
        <v>67.578512056444737</v>
      </c>
      <c r="N502" s="326">
        <f t="shared" si="142"/>
        <v>0</v>
      </c>
      <c r="O502" s="326">
        <f t="shared" si="143"/>
        <v>24.246213870338199</v>
      </c>
      <c r="P502" s="326">
        <f t="shared" si="144"/>
        <v>31.273195648653378</v>
      </c>
      <c r="Q502" s="326">
        <f t="shared" si="145"/>
        <v>29.804407428063289</v>
      </c>
      <c r="R502" s="326">
        <f t="shared" si="133"/>
        <v>67.578512056444737</v>
      </c>
      <c r="S502" s="326">
        <f t="shared" si="134"/>
        <v>0</v>
      </c>
      <c r="T502" s="422">
        <f t="shared" si="135"/>
        <v>100</v>
      </c>
      <c r="U502" s="425">
        <f t="shared" si="136"/>
        <v>0</v>
      </c>
      <c r="V502" s="326">
        <f t="shared" si="137"/>
        <v>31.273195648653378</v>
      </c>
      <c r="W502" s="326">
        <f t="shared" si="138"/>
        <v>4.0768047039924085</v>
      </c>
      <c r="X502" s="422">
        <f t="shared" si="139"/>
        <v>325.35599999999999</v>
      </c>
      <c r="Y502" s="425">
        <f t="shared" si="140"/>
        <v>1326.412871272154</v>
      </c>
    </row>
    <row r="503" spans="1:25" x14ac:dyDescent="0.25">
      <c r="A503" s="211">
        <f>'02-2022'!A509</f>
        <v>44613.749999998792</v>
      </c>
      <c r="B503" s="297">
        <v>413.12900000000002</v>
      </c>
      <c r="C503" s="297">
        <v>16246.741276000001</v>
      </c>
      <c r="D503" s="365">
        <v>0</v>
      </c>
      <c r="E503" s="366">
        <v>0</v>
      </c>
      <c r="F503" s="251">
        <f t="shared" si="128"/>
        <v>413.12900000000002</v>
      </c>
      <c r="G503" s="251">
        <f t="shared" si="129"/>
        <v>16246.741276000001</v>
      </c>
      <c r="H503" s="227">
        <f>'02-2022'!P509</f>
        <v>0</v>
      </c>
      <c r="I503" s="330">
        <f t="shared" si="130"/>
        <v>413.12900000000002</v>
      </c>
      <c r="J503" s="326">
        <f t="shared" si="131"/>
        <v>39.326073153905924</v>
      </c>
      <c r="K503" s="364">
        <v>4.68</v>
      </c>
      <c r="L503" s="331">
        <f t="shared" si="132"/>
        <v>56.771999999999998</v>
      </c>
      <c r="M503" s="326">
        <f t="shared" si="141"/>
        <v>67.578512056444737</v>
      </c>
      <c r="N503" s="326">
        <f t="shared" si="142"/>
        <v>0</v>
      </c>
      <c r="O503" s="326">
        <f t="shared" si="143"/>
        <v>24.246213870338199</v>
      </c>
      <c r="P503" s="326">
        <f t="shared" si="144"/>
        <v>31.273195648653378</v>
      </c>
      <c r="Q503" s="326">
        <f t="shared" si="145"/>
        <v>29.804407428063289</v>
      </c>
      <c r="R503" s="326">
        <f t="shared" si="133"/>
        <v>67.578512056444737</v>
      </c>
      <c r="S503" s="326">
        <f t="shared" si="134"/>
        <v>0</v>
      </c>
      <c r="T503" s="422">
        <f t="shared" si="135"/>
        <v>100</v>
      </c>
      <c r="U503" s="425">
        <f t="shared" si="136"/>
        <v>0</v>
      </c>
      <c r="V503" s="326">
        <f t="shared" si="137"/>
        <v>31.273195648653378</v>
      </c>
      <c r="W503" s="326">
        <f t="shared" si="138"/>
        <v>8.0528775052525461</v>
      </c>
      <c r="X503" s="422">
        <f t="shared" si="139"/>
        <v>313.12900000000002</v>
      </c>
      <c r="Y503" s="425">
        <f t="shared" si="140"/>
        <v>2521.5894803422248</v>
      </c>
    </row>
    <row r="504" spans="1:25" x14ac:dyDescent="0.25">
      <c r="A504" s="211">
        <f>'02-2022'!A510</f>
        <v>44613.791666665456</v>
      </c>
      <c r="B504" s="297">
        <v>400.02099999999996</v>
      </c>
      <c r="C504" s="297">
        <v>18139.814192999998</v>
      </c>
      <c r="D504" s="365">
        <v>0</v>
      </c>
      <c r="E504" s="366">
        <v>0</v>
      </c>
      <c r="F504" s="251">
        <f t="shared" si="128"/>
        <v>400.02099999999996</v>
      </c>
      <c r="G504" s="251">
        <f t="shared" si="129"/>
        <v>18139.814192999998</v>
      </c>
      <c r="H504" s="227">
        <f>'02-2022'!P510</f>
        <v>0</v>
      </c>
      <c r="I504" s="330">
        <f t="shared" si="130"/>
        <v>400.02099999999996</v>
      </c>
      <c r="J504" s="326">
        <f t="shared" si="131"/>
        <v>45.347154756875263</v>
      </c>
      <c r="K504" s="364">
        <v>4.68</v>
      </c>
      <c r="L504" s="331">
        <f t="shared" si="132"/>
        <v>56.771999999999998</v>
      </c>
      <c r="M504" s="326">
        <f t="shared" si="141"/>
        <v>67.578512056444737</v>
      </c>
      <c r="N504" s="326">
        <f t="shared" si="142"/>
        <v>0</v>
      </c>
      <c r="O504" s="326">
        <f t="shared" si="143"/>
        <v>24.246213870338199</v>
      </c>
      <c r="P504" s="326">
        <f t="shared" si="144"/>
        <v>31.273195648653378</v>
      </c>
      <c r="Q504" s="326">
        <f t="shared" si="145"/>
        <v>29.804407428063289</v>
      </c>
      <c r="R504" s="326">
        <f t="shared" si="133"/>
        <v>67.578512056444737</v>
      </c>
      <c r="S504" s="326">
        <f t="shared" si="134"/>
        <v>0</v>
      </c>
      <c r="T504" s="422">
        <f t="shared" si="135"/>
        <v>100</v>
      </c>
      <c r="U504" s="425">
        <f t="shared" si="136"/>
        <v>0</v>
      </c>
      <c r="V504" s="326">
        <f t="shared" si="137"/>
        <v>31.273195648653378</v>
      </c>
      <c r="W504" s="326">
        <f t="shared" si="138"/>
        <v>14.073959108221885</v>
      </c>
      <c r="X504" s="422">
        <f t="shared" si="139"/>
        <v>300.02099999999996</v>
      </c>
      <c r="Y504" s="425">
        <f t="shared" si="140"/>
        <v>4222.4832856078374</v>
      </c>
    </row>
    <row r="505" spans="1:25" x14ac:dyDescent="0.25">
      <c r="A505" s="211">
        <f>'02-2022'!A511</f>
        <v>44613.833333332121</v>
      </c>
      <c r="B505" s="297">
        <v>432.05</v>
      </c>
      <c r="C505" s="297">
        <v>16657.178749999999</v>
      </c>
      <c r="D505" s="365">
        <v>0</v>
      </c>
      <c r="E505" s="366">
        <v>0</v>
      </c>
      <c r="F505" s="251">
        <f t="shared" si="128"/>
        <v>432.05</v>
      </c>
      <c r="G505" s="251">
        <f t="shared" si="129"/>
        <v>16657.178749999999</v>
      </c>
      <c r="H505" s="227">
        <f>'02-2022'!P511</f>
        <v>0</v>
      </c>
      <c r="I505" s="330">
        <f t="shared" si="130"/>
        <v>432.05</v>
      </c>
      <c r="J505" s="326">
        <f t="shared" si="131"/>
        <v>38.553821895613929</v>
      </c>
      <c r="K505" s="364">
        <v>4.68</v>
      </c>
      <c r="L505" s="331">
        <f t="shared" si="132"/>
        <v>56.771999999999998</v>
      </c>
      <c r="M505" s="326">
        <f t="shared" si="141"/>
        <v>67.578512056444737</v>
      </c>
      <c r="N505" s="326">
        <f t="shared" si="142"/>
        <v>0</v>
      </c>
      <c r="O505" s="326">
        <f t="shared" si="143"/>
        <v>24.246213870338199</v>
      </c>
      <c r="P505" s="326">
        <f t="shared" si="144"/>
        <v>31.273195648653378</v>
      </c>
      <c r="Q505" s="326">
        <f t="shared" si="145"/>
        <v>29.804407428063289</v>
      </c>
      <c r="R505" s="326">
        <f t="shared" si="133"/>
        <v>67.578512056444737</v>
      </c>
      <c r="S505" s="326">
        <f t="shared" si="134"/>
        <v>0</v>
      </c>
      <c r="T505" s="422">
        <f t="shared" si="135"/>
        <v>100</v>
      </c>
      <c r="U505" s="425">
        <f t="shared" si="136"/>
        <v>0</v>
      </c>
      <c r="V505" s="326">
        <f t="shared" si="137"/>
        <v>31.273195648653378</v>
      </c>
      <c r="W505" s="326">
        <f t="shared" si="138"/>
        <v>7.2806262469605514</v>
      </c>
      <c r="X505" s="422">
        <f t="shared" si="139"/>
        <v>332.05</v>
      </c>
      <c r="Y505" s="425">
        <f t="shared" si="140"/>
        <v>2417.5319453032512</v>
      </c>
    </row>
    <row r="506" spans="1:25" x14ac:dyDescent="0.25">
      <c r="A506" s="211">
        <f>'02-2022'!A512</f>
        <v>44613.874999998785</v>
      </c>
      <c r="B506" s="297">
        <v>442.78300000000002</v>
      </c>
      <c r="C506" s="297">
        <v>16699.610504</v>
      </c>
      <c r="D506" s="365">
        <v>0</v>
      </c>
      <c r="E506" s="366">
        <v>0</v>
      </c>
      <c r="F506" s="251">
        <f t="shared" si="128"/>
        <v>442.78300000000002</v>
      </c>
      <c r="G506" s="251">
        <f t="shared" si="129"/>
        <v>16699.610504</v>
      </c>
      <c r="H506" s="227">
        <f>'02-2022'!P512</f>
        <v>0</v>
      </c>
      <c r="I506" s="330">
        <f t="shared" si="130"/>
        <v>442.78300000000002</v>
      </c>
      <c r="J506" s="326">
        <f t="shared" si="131"/>
        <v>37.71511215200222</v>
      </c>
      <c r="K506" s="364">
        <v>4.68</v>
      </c>
      <c r="L506" s="331">
        <f t="shared" si="132"/>
        <v>56.771999999999998</v>
      </c>
      <c r="M506" s="326">
        <f t="shared" si="141"/>
        <v>67.578512056444737</v>
      </c>
      <c r="N506" s="326">
        <f t="shared" si="142"/>
        <v>0</v>
      </c>
      <c r="O506" s="326">
        <f t="shared" si="143"/>
        <v>24.246213870338199</v>
      </c>
      <c r="P506" s="326">
        <f t="shared" si="144"/>
        <v>31.273195648653378</v>
      </c>
      <c r="Q506" s="326">
        <f t="shared" si="145"/>
        <v>29.804407428063289</v>
      </c>
      <c r="R506" s="326">
        <f t="shared" si="133"/>
        <v>67.578512056444737</v>
      </c>
      <c r="S506" s="326">
        <f t="shared" si="134"/>
        <v>0</v>
      </c>
      <c r="T506" s="422">
        <f t="shared" si="135"/>
        <v>100</v>
      </c>
      <c r="U506" s="425">
        <f t="shared" si="136"/>
        <v>0</v>
      </c>
      <c r="V506" s="326">
        <f t="shared" si="137"/>
        <v>31.273195648653378</v>
      </c>
      <c r="W506" s="326">
        <f t="shared" si="138"/>
        <v>6.4419165033488426</v>
      </c>
      <c r="X506" s="422">
        <f t="shared" si="139"/>
        <v>342.78300000000002</v>
      </c>
      <c r="Y506" s="425">
        <f t="shared" si="140"/>
        <v>2208.1794647674265</v>
      </c>
    </row>
    <row r="507" spans="1:25" x14ac:dyDescent="0.25">
      <c r="A507" s="211">
        <f>'02-2022'!A513</f>
        <v>44613.916666665449</v>
      </c>
      <c r="B507" s="297">
        <v>458.69299999999998</v>
      </c>
      <c r="C507" s="297">
        <v>16553.938249999999</v>
      </c>
      <c r="D507" s="365">
        <v>0</v>
      </c>
      <c r="E507" s="366">
        <v>0</v>
      </c>
      <c r="F507" s="251">
        <f t="shared" si="128"/>
        <v>458.69299999999998</v>
      </c>
      <c r="G507" s="251">
        <f t="shared" si="129"/>
        <v>16553.938249999999</v>
      </c>
      <c r="H507" s="227">
        <f>'02-2022'!P513</f>
        <v>0</v>
      </c>
      <c r="I507" s="330">
        <f t="shared" si="130"/>
        <v>458.69299999999998</v>
      </c>
      <c r="J507" s="326">
        <f t="shared" si="131"/>
        <v>36.089363147028621</v>
      </c>
      <c r="K507" s="364">
        <v>4.68</v>
      </c>
      <c r="L507" s="331">
        <f t="shared" si="132"/>
        <v>56.771999999999998</v>
      </c>
      <c r="M507" s="326">
        <f t="shared" si="141"/>
        <v>67.578512056444737</v>
      </c>
      <c r="N507" s="326">
        <f t="shared" si="142"/>
        <v>0</v>
      </c>
      <c r="O507" s="326">
        <f t="shared" si="143"/>
        <v>24.246213870338199</v>
      </c>
      <c r="P507" s="326">
        <f t="shared" si="144"/>
        <v>31.273195648653378</v>
      </c>
      <c r="Q507" s="326">
        <f t="shared" si="145"/>
        <v>29.804407428063289</v>
      </c>
      <c r="R507" s="326">
        <f t="shared" si="133"/>
        <v>67.578512056444737</v>
      </c>
      <c r="S507" s="326">
        <f t="shared" si="134"/>
        <v>0</v>
      </c>
      <c r="T507" s="422">
        <f t="shared" si="135"/>
        <v>100</v>
      </c>
      <c r="U507" s="425">
        <f t="shared" si="136"/>
        <v>0</v>
      </c>
      <c r="V507" s="326">
        <f t="shared" si="137"/>
        <v>31.273195648653378</v>
      </c>
      <c r="W507" s="326">
        <f t="shared" si="138"/>
        <v>4.8161674983752434</v>
      </c>
      <c r="X507" s="422">
        <f t="shared" si="139"/>
        <v>358.69299999999998</v>
      </c>
      <c r="Y507" s="425">
        <f t="shared" si="140"/>
        <v>1727.525568494711</v>
      </c>
    </row>
    <row r="508" spans="1:25" x14ac:dyDescent="0.25">
      <c r="A508" s="211">
        <f>'02-2022'!A514</f>
        <v>44613.958333332113</v>
      </c>
      <c r="B508" s="297">
        <v>459.66199999999998</v>
      </c>
      <c r="C508" s="297">
        <v>16645.376204</v>
      </c>
      <c r="D508" s="365">
        <v>0</v>
      </c>
      <c r="E508" s="366">
        <v>0</v>
      </c>
      <c r="F508" s="251">
        <f t="shared" si="128"/>
        <v>459.66199999999998</v>
      </c>
      <c r="G508" s="251">
        <f t="shared" si="129"/>
        <v>16645.376204</v>
      </c>
      <c r="H508" s="227">
        <f>'02-2022'!P514</f>
        <v>0</v>
      </c>
      <c r="I508" s="330">
        <f t="shared" si="130"/>
        <v>459.66199999999998</v>
      </c>
      <c r="J508" s="326">
        <f t="shared" si="131"/>
        <v>36.212208544539251</v>
      </c>
      <c r="K508" s="364">
        <v>4.68</v>
      </c>
      <c r="L508" s="331">
        <f t="shared" si="132"/>
        <v>56.771999999999998</v>
      </c>
      <c r="M508" s="326">
        <f t="shared" si="141"/>
        <v>67.578512056444737</v>
      </c>
      <c r="N508" s="326">
        <f t="shared" si="142"/>
        <v>0</v>
      </c>
      <c r="O508" s="326">
        <f t="shared" si="143"/>
        <v>24.246213870338199</v>
      </c>
      <c r="P508" s="326">
        <f t="shared" si="144"/>
        <v>31.273195648653378</v>
      </c>
      <c r="Q508" s="326">
        <f t="shared" si="145"/>
        <v>29.804407428063289</v>
      </c>
      <c r="R508" s="326">
        <f t="shared" si="133"/>
        <v>67.578512056444737</v>
      </c>
      <c r="S508" s="326">
        <f t="shared" si="134"/>
        <v>0</v>
      </c>
      <c r="T508" s="422">
        <f t="shared" si="135"/>
        <v>100</v>
      </c>
      <c r="U508" s="425">
        <f t="shared" si="136"/>
        <v>0</v>
      </c>
      <c r="V508" s="326">
        <f t="shared" si="137"/>
        <v>31.273195648653378</v>
      </c>
      <c r="W508" s="326">
        <f t="shared" si="138"/>
        <v>4.9390128958858739</v>
      </c>
      <c r="X508" s="422">
        <f t="shared" si="139"/>
        <v>359.66199999999998</v>
      </c>
      <c r="Y508" s="425">
        <f t="shared" si="140"/>
        <v>1776.375256160105</v>
      </c>
    </row>
    <row r="509" spans="1:25" x14ac:dyDescent="0.25">
      <c r="A509" s="211">
        <f>'02-2022'!A515</f>
        <v>44613.999999998778</v>
      </c>
      <c r="B509" s="297">
        <v>430.82400000000001</v>
      </c>
      <c r="C509" s="297">
        <v>14702.521285999999</v>
      </c>
      <c r="D509" s="365">
        <v>0</v>
      </c>
      <c r="E509" s="366">
        <v>0</v>
      </c>
      <c r="F509" s="251">
        <f t="shared" si="128"/>
        <v>430.82400000000001</v>
      </c>
      <c r="G509" s="251">
        <f t="shared" si="129"/>
        <v>14702.521285999999</v>
      </c>
      <c r="H509" s="227">
        <f>'02-2022'!P515</f>
        <v>0</v>
      </c>
      <c r="I509" s="330">
        <f t="shared" si="130"/>
        <v>430.82400000000001</v>
      </c>
      <c r="J509" s="326">
        <f t="shared" si="131"/>
        <v>34.126514042857409</v>
      </c>
      <c r="K509" s="364">
        <v>4.68</v>
      </c>
      <c r="L509" s="331">
        <f t="shared" si="132"/>
        <v>56.771999999999998</v>
      </c>
      <c r="M509" s="326">
        <f t="shared" si="141"/>
        <v>67.578512056444737</v>
      </c>
      <c r="N509" s="326">
        <f t="shared" si="142"/>
        <v>0</v>
      </c>
      <c r="O509" s="326">
        <f t="shared" si="143"/>
        <v>24.246213870338199</v>
      </c>
      <c r="P509" s="326">
        <f t="shared" si="144"/>
        <v>31.273195648653378</v>
      </c>
      <c r="Q509" s="326">
        <f t="shared" si="145"/>
        <v>29.804407428063289</v>
      </c>
      <c r="R509" s="326">
        <f t="shared" si="133"/>
        <v>67.578512056444737</v>
      </c>
      <c r="S509" s="326">
        <f t="shared" si="134"/>
        <v>0</v>
      </c>
      <c r="T509" s="422">
        <f t="shared" si="135"/>
        <v>100</v>
      </c>
      <c r="U509" s="425">
        <f t="shared" si="136"/>
        <v>0</v>
      </c>
      <c r="V509" s="326">
        <f t="shared" si="137"/>
        <v>31.273195648653378</v>
      </c>
      <c r="W509" s="326">
        <f t="shared" si="138"/>
        <v>2.853318394204031</v>
      </c>
      <c r="X509" s="422">
        <f t="shared" si="139"/>
        <v>330.82400000000001</v>
      </c>
      <c r="Y509" s="425">
        <f t="shared" si="140"/>
        <v>943.94620444415443</v>
      </c>
    </row>
    <row r="510" spans="1:25" x14ac:dyDescent="0.25">
      <c r="A510" s="211">
        <f>'02-2022'!A516</f>
        <v>44614.041666665442</v>
      </c>
      <c r="B510" s="297">
        <v>504.7</v>
      </c>
      <c r="C510" s="297">
        <v>16528.924999999999</v>
      </c>
      <c r="D510" s="365">
        <v>65.043000000000006</v>
      </c>
      <c r="E510" s="366">
        <v>2130.1579999999999</v>
      </c>
      <c r="F510" s="251">
        <f t="shared" si="128"/>
        <v>439.65699999999998</v>
      </c>
      <c r="G510" s="251">
        <f t="shared" si="129"/>
        <v>14398.767</v>
      </c>
      <c r="H510" s="227">
        <f>'02-2022'!P516</f>
        <v>0</v>
      </c>
      <c r="I510" s="330">
        <f t="shared" si="130"/>
        <v>439.65699999999998</v>
      </c>
      <c r="J510" s="326">
        <f t="shared" si="131"/>
        <v>32.75000056862509</v>
      </c>
      <c r="K510" s="364">
        <v>4.68</v>
      </c>
      <c r="L510" s="331">
        <f t="shared" si="132"/>
        <v>56.771999999999998</v>
      </c>
      <c r="M510" s="326">
        <f t="shared" si="141"/>
        <v>67.578512056444737</v>
      </c>
      <c r="N510" s="326">
        <f t="shared" si="142"/>
        <v>0</v>
      </c>
      <c r="O510" s="326">
        <f t="shared" si="143"/>
        <v>24.246213870338199</v>
      </c>
      <c r="P510" s="326">
        <f t="shared" si="144"/>
        <v>31.273195648653378</v>
      </c>
      <c r="Q510" s="326">
        <f t="shared" si="145"/>
        <v>29.804407428063289</v>
      </c>
      <c r="R510" s="326">
        <f t="shared" si="133"/>
        <v>67.578512056444737</v>
      </c>
      <c r="S510" s="326">
        <f t="shared" si="134"/>
        <v>0</v>
      </c>
      <c r="T510" s="422">
        <f t="shared" si="135"/>
        <v>100</v>
      </c>
      <c r="U510" s="425">
        <f t="shared" si="136"/>
        <v>0</v>
      </c>
      <c r="V510" s="326">
        <f t="shared" si="137"/>
        <v>31.273195648653378</v>
      </c>
      <c r="W510" s="326">
        <f t="shared" si="138"/>
        <v>1.4768049199717126</v>
      </c>
      <c r="X510" s="422">
        <f t="shared" si="139"/>
        <v>339.65699999999998</v>
      </c>
      <c r="Y510" s="425">
        <f t="shared" si="140"/>
        <v>501.60712870283197</v>
      </c>
    </row>
    <row r="511" spans="1:25" x14ac:dyDescent="0.25">
      <c r="A511" s="211">
        <f>'02-2022'!A517</f>
        <v>44614.083333332106</v>
      </c>
      <c r="B511" s="297">
        <v>533.79999999999995</v>
      </c>
      <c r="C511" s="297">
        <v>17038.896000000001</v>
      </c>
      <c r="D511" s="365">
        <v>52.156999999999996</v>
      </c>
      <c r="E511" s="366">
        <v>1664.864</v>
      </c>
      <c r="F511" s="251">
        <f t="shared" si="128"/>
        <v>481.64299999999997</v>
      </c>
      <c r="G511" s="251">
        <f t="shared" si="129"/>
        <v>15374.032000000001</v>
      </c>
      <c r="H511" s="227">
        <f>'02-2022'!P517</f>
        <v>0</v>
      </c>
      <c r="I511" s="330">
        <f t="shared" si="130"/>
        <v>481.64299999999997</v>
      </c>
      <c r="J511" s="326">
        <f t="shared" si="131"/>
        <v>31.919973922594124</v>
      </c>
      <c r="K511" s="364">
        <v>4.68</v>
      </c>
      <c r="L511" s="331">
        <f t="shared" si="132"/>
        <v>56.771999999999998</v>
      </c>
      <c r="M511" s="326">
        <f t="shared" si="141"/>
        <v>67.578512056444737</v>
      </c>
      <c r="N511" s="326">
        <f t="shared" si="142"/>
        <v>0</v>
      </c>
      <c r="O511" s="326">
        <f t="shared" si="143"/>
        <v>24.246213870338199</v>
      </c>
      <c r="P511" s="326">
        <f t="shared" si="144"/>
        <v>31.273195648653378</v>
      </c>
      <c r="Q511" s="326">
        <f t="shared" si="145"/>
        <v>29.804407428063289</v>
      </c>
      <c r="R511" s="326">
        <f t="shared" si="133"/>
        <v>67.578512056444737</v>
      </c>
      <c r="S511" s="326">
        <f t="shared" si="134"/>
        <v>0</v>
      </c>
      <c r="T511" s="422">
        <f t="shared" si="135"/>
        <v>100</v>
      </c>
      <c r="U511" s="425">
        <f t="shared" si="136"/>
        <v>0</v>
      </c>
      <c r="V511" s="326">
        <f t="shared" si="137"/>
        <v>31.273195648653378</v>
      </c>
      <c r="W511" s="326">
        <f t="shared" si="138"/>
        <v>0.64677827394074683</v>
      </c>
      <c r="X511" s="422">
        <f t="shared" si="139"/>
        <v>381.64299999999997</v>
      </c>
      <c r="Y511" s="425">
        <f t="shared" si="140"/>
        <v>246.83840080156841</v>
      </c>
    </row>
    <row r="512" spans="1:25" x14ac:dyDescent="0.25">
      <c r="A512" s="211">
        <f>'02-2022'!A518</f>
        <v>44614.12499999877</v>
      </c>
      <c r="B512" s="297">
        <v>517.1</v>
      </c>
      <c r="C512" s="297">
        <v>16288.65</v>
      </c>
      <c r="D512" s="365">
        <v>40.43</v>
      </c>
      <c r="E512" s="366">
        <v>1273.5509999999999</v>
      </c>
      <c r="F512" s="251">
        <f t="shared" si="128"/>
        <v>476.67</v>
      </c>
      <c r="G512" s="251">
        <f t="shared" si="129"/>
        <v>15015.099</v>
      </c>
      <c r="H512" s="227">
        <f>'02-2022'!P518</f>
        <v>0</v>
      </c>
      <c r="I512" s="330">
        <f t="shared" si="130"/>
        <v>476.67</v>
      </c>
      <c r="J512" s="326">
        <f t="shared" si="131"/>
        <v>31.499987412675434</v>
      </c>
      <c r="K512" s="364">
        <v>4.68</v>
      </c>
      <c r="L512" s="331">
        <f t="shared" si="132"/>
        <v>56.771999999999998</v>
      </c>
      <c r="M512" s="326">
        <f t="shared" si="141"/>
        <v>67.578512056444737</v>
      </c>
      <c r="N512" s="326">
        <f t="shared" si="142"/>
        <v>0</v>
      </c>
      <c r="O512" s="326">
        <f t="shared" si="143"/>
        <v>24.246213870338199</v>
      </c>
      <c r="P512" s="326">
        <f t="shared" si="144"/>
        <v>31.273195648653378</v>
      </c>
      <c r="Q512" s="326">
        <f t="shared" si="145"/>
        <v>29.804407428063289</v>
      </c>
      <c r="R512" s="326">
        <f t="shared" si="133"/>
        <v>67.578512056444737</v>
      </c>
      <c r="S512" s="326">
        <f t="shared" si="134"/>
        <v>0</v>
      </c>
      <c r="T512" s="422">
        <f t="shared" si="135"/>
        <v>100</v>
      </c>
      <c r="U512" s="425">
        <f t="shared" si="136"/>
        <v>0</v>
      </c>
      <c r="V512" s="326">
        <f t="shared" si="137"/>
        <v>31.273195648653378</v>
      </c>
      <c r="W512" s="326">
        <f t="shared" si="138"/>
        <v>0.2267917640220567</v>
      </c>
      <c r="X512" s="422">
        <f t="shared" si="139"/>
        <v>376.67</v>
      </c>
      <c r="Y512" s="425">
        <f t="shared" si="140"/>
        <v>85.425653754188104</v>
      </c>
    </row>
    <row r="513" spans="1:25" x14ac:dyDescent="0.25">
      <c r="A513" s="211">
        <f>'02-2022'!A519</f>
        <v>44614.166666665435</v>
      </c>
      <c r="B513" s="297">
        <v>484.67</v>
      </c>
      <c r="C513" s="297">
        <v>15305.82653</v>
      </c>
      <c r="D513" s="365">
        <v>0</v>
      </c>
      <c r="E513" s="366">
        <v>0</v>
      </c>
      <c r="F513" s="251">
        <f t="shared" si="128"/>
        <v>484.67</v>
      </c>
      <c r="G513" s="251">
        <f t="shared" si="129"/>
        <v>15305.82653</v>
      </c>
      <c r="H513" s="227">
        <f>'02-2022'!P519</f>
        <v>0</v>
      </c>
      <c r="I513" s="330">
        <f t="shared" si="130"/>
        <v>484.67</v>
      </c>
      <c r="J513" s="326">
        <f t="shared" si="131"/>
        <v>31.579892566075888</v>
      </c>
      <c r="K513" s="364">
        <v>4.68</v>
      </c>
      <c r="L513" s="331">
        <f t="shared" si="132"/>
        <v>56.771999999999998</v>
      </c>
      <c r="M513" s="326">
        <f t="shared" si="141"/>
        <v>67.578512056444737</v>
      </c>
      <c r="N513" s="326">
        <f t="shared" si="142"/>
        <v>0</v>
      </c>
      <c r="O513" s="326">
        <f t="shared" si="143"/>
        <v>24.246213870338199</v>
      </c>
      <c r="P513" s="326">
        <f t="shared" si="144"/>
        <v>31.273195648653378</v>
      </c>
      <c r="Q513" s="326">
        <f t="shared" si="145"/>
        <v>29.804407428063289</v>
      </c>
      <c r="R513" s="326">
        <f t="shared" si="133"/>
        <v>67.578512056444737</v>
      </c>
      <c r="S513" s="326">
        <f t="shared" si="134"/>
        <v>0</v>
      </c>
      <c r="T513" s="422">
        <f t="shared" si="135"/>
        <v>100</v>
      </c>
      <c r="U513" s="425">
        <f t="shared" si="136"/>
        <v>0</v>
      </c>
      <c r="V513" s="326">
        <f t="shared" si="137"/>
        <v>31.273195648653378</v>
      </c>
      <c r="W513" s="326">
        <f t="shared" si="138"/>
        <v>0.30669691742251004</v>
      </c>
      <c r="X513" s="422">
        <f t="shared" si="139"/>
        <v>384.67</v>
      </c>
      <c r="Y513" s="425">
        <f t="shared" si="140"/>
        <v>117.97710322491695</v>
      </c>
    </row>
    <row r="514" spans="1:25" x14ac:dyDescent="0.25">
      <c r="A514" s="211">
        <f>'02-2022'!A520</f>
        <v>44614.208333332099</v>
      </c>
      <c r="B514" s="297">
        <v>552.6</v>
      </c>
      <c r="C514" s="297">
        <v>18075.545999999998</v>
      </c>
      <c r="D514" s="365">
        <v>59.335000000000001</v>
      </c>
      <c r="E514" s="366">
        <v>1940.848</v>
      </c>
      <c r="F514" s="251">
        <f t="shared" si="128"/>
        <v>493.26500000000004</v>
      </c>
      <c r="G514" s="251">
        <f t="shared" si="129"/>
        <v>16134.697999999999</v>
      </c>
      <c r="H514" s="227">
        <f>'02-2022'!P520</f>
        <v>0</v>
      </c>
      <c r="I514" s="330">
        <f t="shared" si="130"/>
        <v>493.26500000000004</v>
      </c>
      <c r="J514" s="326">
        <f t="shared" si="131"/>
        <v>32.709999695903818</v>
      </c>
      <c r="K514" s="364">
        <v>4.68</v>
      </c>
      <c r="L514" s="331">
        <f t="shared" si="132"/>
        <v>56.771999999999998</v>
      </c>
      <c r="M514" s="326">
        <f t="shared" si="141"/>
        <v>67.578512056444737</v>
      </c>
      <c r="N514" s="326">
        <f t="shared" si="142"/>
        <v>0</v>
      </c>
      <c r="O514" s="326">
        <f t="shared" si="143"/>
        <v>24.246213870338199</v>
      </c>
      <c r="P514" s="326">
        <f t="shared" si="144"/>
        <v>31.273195648653378</v>
      </c>
      <c r="Q514" s="326">
        <f t="shared" si="145"/>
        <v>29.804407428063289</v>
      </c>
      <c r="R514" s="326">
        <f t="shared" si="133"/>
        <v>67.578512056444737</v>
      </c>
      <c r="S514" s="326">
        <f t="shared" si="134"/>
        <v>0</v>
      </c>
      <c r="T514" s="422">
        <f t="shared" si="135"/>
        <v>100</v>
      </c>
      <c r="U514" s="425">
        <f t="shared" si="136"/>
        <v>0</v>
      </c>
      <c r="V514" s="326">
        <f t="shared" si="137"/>
        <v>31.273195648653378</v>
      </c>
      <c r="W514" s="326">
        <f t="shared" si="138"/>
        <v>1.4368040472504404</v>
      </c>
      <c r="X514" s="422">
        <f t="shared" si="139"/>
        <v>393.26500000000004</v>
      </c>
      <c r="Y514" s="425">
        <f t="shared" si="140"/>
        <v>565.04474364194448</v>
      </c>
    </row>
    <row r="515" spans="1:25" x14ac:dyDescent="0.25">
      <c r="A515" s="211">
        <f>'02-2022'!A521</f>
        <v>44614.249999998763</v>
      </c>
      <c r="B515" s="297">
        <v>550.4</v>
      </c>
      <c r="C515" s="297">
        <v>20403.328000000001</v>
      </c>
      <c r="D515" s="365">
        <v>30.018999999999998</v>
      </c>
      <c r="E515" s="366">
        <v>1112.8040000000001</v>
      </c>
      <c r="F515" s="251">
        <f t="shared" si="128"/>
        <v>520.38099999999997</v>
      </c>
      <c r="G515" s="251">
        <f t="shared" si="129"/>
        <v>19290.524000000001</v>
      </c>
      <c r="H515" s="227">
        <f>'02-2022'!P521</f>
        <v>0</v>
      </c>
      <c r="I515" s="330">
        <f t="shared" si="130"/>
        <v>520.38099999999997</v>
      </c>
      <c r="J515" s="326">
        <f t="shared" si="131"/>
        <v>37.070000634150752</v>
      </c>
      <c r="K515" s="364">
        <v>4.68</v>
      </c>
      <c r="L515" s="331">
        <f t="shared" si="132"/>
        <v>56.771999999999998</v>
      </c>
      <c r="M515" s="326">
        <f t="shared" si="141"/>
        <v>67.578512056444737</v>
      </c>
      <c r="N515" s="326">
        <f t="shared" si="142"/>
        <v>0</v>
      </c>
      <c r="O515" s="326">
        <f t="shared" si="143"/>
        <v>24.246213870338199</v>
      </c>
      <c r="P515" s="326">
        <f t="shared" si="144"/>
        <v>31.273195648653378</v>
      </c>
      <c r="Q515" s="326">
        <f t="shared" si="145"/>
        <v>29.804407428063289</v>
      </c>
      <c r="R515" s="326">
        <f t="shared" si="133"/>
        <v>67.578512056444737</v>
      </c>
      <c r="S515" s="326">
        <f t="shared" si="134"/>
        <v>0</v>
      </c>
      <c r="T515" s="422">
        <f t="shared" si="135"/>
        <v>100</v>
      </c>
      <c r="U515" s="425">
        <f t="shared" si="136"/>
        <v>0</v>
      </c>
      <c r="V515" s="326">
        <f t="shared" si="137"/>
        <v>31.273195648653378</v>
      </c>
      <c r="W515" s="326">
        <f t="shared" si="138"/>
        <v>5.7968049854973742</v>
      </c>
      <c r="X515" s="422">
        <f t="shared" si="139"/>
        <v>420.38099999999997</v>
      </c>
      <c r="Y515" s="425">
        <f t="shared" si="140"/>
        <v>2436.8666766083716</v>
      </c>
    </row>
    <row r="516" spans="1:25" x14ac:dyDescent="0.25">
      <c r="A516" s="211">
        <f>'02-2022'!A522</f>
        <v>44614.291666665427</v>
      </c>
      <c r="B516" s="297">
        <v>608.4</v>
      </c>
      <c r="C516" s="297">
        <v>25248.6</v>
      </c>
      <c r="D516" s="365">
        <v>50.305999999999997</v>
      </c>
      <c r="E516" s="366">
        <v>2087.6990000000001</v>
      </c>
      <c r="F516" s="251">
        <f t="shared" si="128"/>
        <v>558.09399999999994</v>
      </c>
      <c r="G516" s="251">
        <f t="shared" si="129"/>
        <v>23160.900999999998</v>
      </c>
      <c r="H516" s="227">
        <f>'02-2022'!P522</f>
        <v>0</v>
      </c>
      <c r="I516" s="330">
        <f t="shared" si="130"/>
        <v>558.09399999999994</v>
      </c>
      <c r="J516" s="326">
        <f t="shared" si="131"/>
        <v>41.5</v>
      </c>
      <c r="K516" s="364">
        <v>4.68</v>
      </c>
      <c r="L516" s="331">
        <f t="shared" si="132"/>
        <v>56.771999999999998</v>
      </c>
      <c r="M516" s="326">
        <f t="shared" si="141"/>
        <v>67.578512056444737</v>
      </c>
      <c r="N516" s="326">
        <f t="shared" si="142"/>
        <v>0</v>
      </c>
      <c r="O516" s="326">
        <f t="shared" si="143"/>
        <v>24.246213870338199</v>
      </c>
      <c r="P516" s="326">
        <f t="shared" si="144"/>
        <v>31.273195648653378</v>
      </c>
      <c r="Q516" s="326">
        <f t="shared" si="145"/>
        <v>29.804407428063289</v>
      </c>
      <c r="R516" s="326">
        <f t="shared" si="133"/>
        <v>67.578512056444737</v>
      </c>
      <c r="S516" s="326">
        <f t="shared" si="134"/>
        <v>0</v>
      </c>
      <c r="T516" s="422">
        <f t="shared" si="135"/>
        <v>100</v>
      </c>
      <c r="U516" s="425">
        <f t="shared" si="136"/>
        <v>0</v>
      </c>
      <c r="V516" s="326">
        <f t="shared" si="137"/>
        <v>31.273195648653378</v>
      </c>
      <c r="W516" s="326">
        <f t="shared" si="138"/>
        <v>10.226804351346622</v>
      </c>
      <c r="X516" s="422">
        <f t="shared" si="139"/>
        <v>458.09399999999994</v>
      </c>
      <c r="Y516" s="425">
        <f t="shared" si="140"/>
        <v>4684.8377125257794</v>
      </c>
    </row>
    <row r="517" spans="1:25" x14ac:dyDescent="0.25">
      <c r="A517" s="211">
        <f>'02-2022'!A523</f>
        <v>44614.333333332092</v>
      </c>
      <c r="B517" s="297">
        <v>642.1</v>
      </c>
      <c r="C517" s="297">
        <v>27038.830999999998</v>
      </c>
      <c r="D517" s="365">
        <v>89.938999999999993</v>
      </c>
      <c r="E517" s="366">
        <v>3787.3310000000001</v>
      </c>
      <c r="F517" s="251">
        <f t="shared" si="128"/>
        <v>552.16100000000006</v>
      </c>
      <c r="G517" s="251">
        <f t="shared" si="129"/>
        <v>23251.5</v>
      </c>
      <c r="H517" s="227">
        <f>'02-2022'!P523</f>
        <v>0</v>
      </c>
      <c r="I517" s="330">
        <f t="shared" si="130"/>
        <v>552.16100000000006</v>
      </c>
      <c r="J517" s="326">
        <f t="shared" si="131"/>
        <v>42.110000525209131</v>
      </c>
      <c r="K517" s="364">
        <v>4.68</v>
      </c>
      <c r="L517" s="331">
        <f t="shared" si="132"/>
        <v>56.771999999999998</v>
      </c>
      <c r="M517" s="326">
        <f t="shared" si="141"/>
        <v>67.578512056444737</v>
      </c>
      <c r="N517" s="326">
        <f t="shared" si="142"/>
        <v>0</v>
      </c>
      <c r="O517" s="326">
        <f t="shared" si="143"/>
        <v>24.246213870338199</v>
      </c>
      <c r="P517" s="326">
        <f t="shared" si="144"/>
        <v>31.273195648653378</v>
      </c>
      <c r="Q517" s="326">
        <f t="shared" si="145"/>
        <v>29.804407428063289</v>
      </c>
      <c r="R517" s="326">
        <f t="shared" si="133"/>
        <v>67.578512056444737</v>
      </c>
      <c r="S517" s="326">
        <f t="shared" si="134"/>
        <v>0</v>
      </c>
      <c r="T517" s="422">
        <f t="shared" si="135"/>
        <v>100</v>
      </c>
      <c r="U517" s="425">
        <f t="shared" si="136"/>
        <v>0</v>
      </c>
      <c r="V517" s="326">
        <f t="shared" si="137"/>
        <v>31.273195648653378</v>
      </c>
      <c r="W517" s="326">
        <f t="shared" si="138"/>
        <v>10.836804876555753</v>
      </c>
      <c r="X517" s="422">
        <f t="shared" si="139"/>
        <v>452.16100000000006</v>
      </c>
      <c r="Y517" s="425">
        <f t="shared" si="140"/>
        <v>4899.9805297883267</v>
      </c>
    </row>
    <row r="518" spans="1:25" x14ac:dyDescent="0.25">
      <c r="A518" s="211">
        <f>'02-2022'!A524</f>
        <v>44614.374999998756</v>
      </c>
      <c r="B518" s="297">
        <v>659</v>
      </c>
      <c r="C518" s="297">
        <v>26939.919999999998</v>
      </c>
      <c r="D518" s="365">
        <v>139.41900000000001</v>
      </c>
      <c r="E518" s="366">
        <v>5699.4489999999996</v>
      </c>
      <c r="F518" s="251">
        <f t="shared" si="128"/>
        <v>519.58100000000002</v>
      </c>
      <c r="G518" s="251">
        <f t="shared" si="129"/>
        <v>21240.470999999998</v>
      </c>
      <c r="H518" s="227">
        <f>'02-2022'!P524</f>
        <v>0</v>
      </c>
      <c r="I518" s="330">
        <f t="shared" si="130"/>
        <v>519.58100000000002</v>
      </c>
      <c r="J518" s="326">
        <f t="shared" si="131"/>
        <v>40.879999461104234</v>
      </c>
      <c r="K518" s="364">
        <v>4.68</v>
      </c>
      <c r="L518" s="331">
        <f t="shared" si="132"/>
        <v>56.771999999999998</v>
      </c>
      <c r="M518" s="326">
        <f t="shared" si="141"/>
        <v>67.578512056444737</v>
      </c>
      <c r="N518" s="326">
        <f t="shared" si="142"/>
        <v>0</v>
      </c>
      <c r="O518" s="326">
        <f t="shared" si="143"/>
        <v>24.246213870338199</v>
      </c>
      <c r="P518" s="326">
        <f t="shared" si="144"/>
        <v>31.273195648653378</v>
      </c>
      <c r="Q518" s="326">
        <f t="shared" si="145"/>
        <v>29.804407428063289</v>
      </c>
      <c r="R518" s="326">
        <f t="shared" si="133"/>
        <v>67.578512056444737</v>
      </c>
      <c r="S518" s="326">
        <f t="shared" si="134"/>
        <v>0</v>
      </c>
      <c r="T518" s="422">
        <f t="shared" si="135"/>
        <v>100</v>
      </c>
      <c r="U518" s="425">
        <f t="shared" si="136"/>
        <v>0</v>
      </c>
      <c r="V518" s="326">
        <f t="shared" si="137"/>
        <v>31.273195648653378</v>
      </c>
      <c r="W518" s="326">
        <f t="shared" si="138"/>
        <v>9.6068038124508561</v>
      </c>
      <c r="X518" s="422">
        <f t="shared" si="139"/>
        <v>419.58100000000002</v>
      </c>
      <c r="Y518" s="425">
        <f t="shared" si="140"/>
        <v>4030.8323504319428</v>
      </c>
    </row>
    <row r="519" spans="1:25" x14ac:dyDescent="0.25">
      <c r="A519" s="211">
        <f>'02-2022'!A525</f>
        <v>44614.41666666542</v>
      </c>
      <c r="B519" s="297">
        <v>599.1</v>
      </c>
      <c r="C519" s="297">
        <v>24359.405999999999</v>
      </c>
      <c r="D519" s="365">
        <v>97.355000000000004</v>
      </c>
      <c r="E519" s="366">
        <v>3958.4540000000002</v>
      </c>
      <c r="F519" s="251">
        <f t="shared" ref="F519:F582" si="146">B519-D519</f>
        <v>501.745</v>
      </c>
      <c r="G519" s="251">
        <f t="shared" ref="G519:G582" si="147">C519-E519</f>
        <v>20400.951999999997</v>
      </c>
      <c r="H519" s="227">
        <f>'02-2022'!P525</f>
        <v>0</v>
      </c>
      <c r="I519" s="330">
        <f t="shared" ref="I519:I582" si="148">F519-H519</f>
        <v>501.745</v>
      </c>
      <c r="J519" s="326">
        <f t="shared" ref="J519:J582" si="149">IF(F519&gt;0,G519/F519,0)</f>
        <v>40.660000597913275</v>
      </c>
      <c r="K519" s="364">
        <v>4.68</v>
      </c>
      <c r="L519" s="331">
        <f t="shared" ref="L519:L582" si="150">IF(AND(MONTH($A$2)&gt;5,MONTH($A$2)&lt;9),(K519*10800)/1000,(K519*10400)/1000)+8.1</f>
        <v>56.771999999999998</v>
      </c>
      <c r="M519" s="326">
        <f t="shared" si="141"/>
        <v>67.578512056444737</v>
      </c>
      <c r="N519" s="326">
        <f t="shared" si="142"/>
        <v>0</v>
      </c>
      <c r="O519" s="326">
        <f t="shared" si="143"/>
        <v>24.246213870338199</v>
      </c>
      <c r="P519" s="326">
        <f t="shared" si="144"/>
        <v>31.273195648653378</v>
      </c>
      <c r="Q519" s="326">
        <f t="shared" si="145"/>
        <v>29.804407428063289</v>
      </c>
      <c r="R519" s="326">
        <f t="shared" ref="R519:R582" si="151">MAX(L519:Q519)</f>
        <v>67.578512056444737</v>
      </c>
      <c r="S519" s="326">
        <f t="shared" ref="S519:S582" si="152">IF(J519&gt;R519,J519-R519,0)</f>
        <v>0</v>
      </c>
      <c r="T519" s="422">
        <f t="shared" ref="T519:T582" si="153">IF(I519&gt;=100, 100, I519)</f>
        <v>100</v>
      </c>
      <c r="U519" s="425">
        <f t="shared" ref="U519:U582" si="154">IF(S519&lt;&gt;" ",S519*T519,0)</f>
        <v>0</v>
      </c>
      <c r="V519" s="326">
        <f t="shared" ref="V519:V582" si="155">MAX(N519:Q519)</f>
        <v>31.273195648653378</v>
      </c>
      <c r="W519" s="326">
        <f t="shared" ref="W519:W582" si="156">IF((J519-V519)&gt;0,J519-V519,0)</f>
        <v>9.3868049492598971</v>
      </c>
      <c r="X519" s="422">
        <f t="shared" ref="X519:X582" si="157">IF(U519&lt;&gt;" ",I519-T519,0)</f>
        <v>401.745</v>
      </c>
      <c r="Y519" s="425">
        <f t="shared" ref="Y519:Y582" si="158">IF(W519&lt;&gt;" ",W519*X519,0)</f>
        <v>3771.1019543404173</v>
      </c>
    </row>
    <row r="520" spans="1:25" x14ac:dyDescent="0.25">
      <c r="A520" s="211">
        <f>'02-2022'!A526</f>
        <v>44614.458333332084</v>
      </c>
      <c r="B520" s="297">
        <v>652.29999999999995</v>
      </c>
      <c r="C520" s="297">
        <v>26894.329000000002</v>
      </c>
      <c r="D520" s="365">
        <v>151.53800000000001</v>
      </c>
      <c r="E520" s="366">
        <v>6247.9120000000003</v>
      </c>
      <c r="F520" s="251">
        <f t="shared" si="146"/>
        <v>500.76199999999994</v>
      </c>
      <c r="G520" s="251">
        <f t="shared" si="147"/>
        <v>20646.417000000001</v>
      </c>
      <c r="H520" s="227">
        <f>'02-2022'!P526</f>
        <v>0</v>
      </c>
      <c r="I520" s="330">
        <f t="shared" si="148"/>
        <v>500.76199999999994</v>
      </c>
      <c r="J520" s="326">
        <f t="shared" si="149"/>
        <v>41.229999480791278</v>
      </c>
      <c r="K520" s="364">
        <v>4.68</v>
      </c>
      <c r="L520" s="331">
        <f t="shared" si="150"/>
        <v>56.771999999999998</v>
      </c>
      <c r="M520" s="326">
        <f t="shared" ref="M520:M583" si="159">M519</f>
        <v>67.578512056444737</v>
      </c>
      <c r="N520" s="326">
        <f t="shared" ref="N520:N583" si="160">N519</f>
        <v>0</v>
      </c>
      <c r="O520" s="326">
        <f t="shared" ref="O520:O583" si="161">O519</f>
        <v>24.246213870338199</v>
      </c>
      <c r="P520" s="326">
        <f t="shared" ref="P520:P583" si="162">P519</f>
        <v>31.273195648653378</v>
      </c>
      <c r="Q520" s="326">
        <f t="shared" ref="Q520:Q583" si="163">Q519</f>
        <v>29.804407428063289</v>
      </c>
      <c r="R520" s="326">
        <f t="shared" si="151"/>
        <v>67.578512056444737</v>
      </c>
      <c r="S520" s="326">
        <f t="shared" si="152"/>
        <v>0</v>
      </c>
      <c r="T520" s="422">
        <f t="shared" si="153"/>
        <v>100</v>
      </c>
      <c r="U520" s="425">
        <f t="shared" si="154"/>
        <v>0</v>
      </c>
      <c r="V520" s="326">
        <f t="shared" si="155"/>
        <v>31.273195648653378</v>
      </c>
      <c r="W520" s="326">
        <f t="shared" si="156"/>
        <v>9.9568038321379007</v>
      </c>
      <c r="X520" s="422">
        <f t="shared" si="157"/>
        <v>400.76199999999994</v>
      </c>
      <c r="Y520" s="425">
        <f t="shared" si="158"/>
        <v>3990.3086173752486</v>
      </c>
    </row>
    <row r="521" spans="1:25" x14ac:dyDescent="0.25">
      <c r="A521" s="211">
        <f>'02-2022'!A527</f>
        <v>44614.499999998749</v>
      </c>
      <c r="B521" s="297">
        <v>587.4</v>
      </c>
      <c r="C521" s="297">
        <v>24048.155999999999</v>
      </c>
      <c r="D521" s="365">
        <v>142.04300000000001</v>
      </c>
      <c r="E521" s="366">
        <v>5815.24</v>
      </c>
      <c r="F521" s="251">
        <f t="shared" si="146"/>
        <v>445.35699999999997</v>
      </c>
      <c r="G521" s="251">
        <f t="shared" si="147"/>
        <v>18232.915999999997</v>
      </c>
      <c r="H521" s="227">
        <f>'02-2022'!P527</f>
        <v>0</v>
      </c>
      <c r="I521" s="330">
        <f t="shared" si="148"/>
        <v>445.35699999999997</v>
      </c>
      <c r="J521" s="326">
        <f t="shared" si="149"/>
        <v>40.940000943063652</v>
      </c>
      <c r="K521" s="364">
        <v>4.68</v>
      </c>
      <c r="L521" s="331">
        <f t="shared" si="150"/>
        <v>56.771999999999998</v>
      </c>
      <c r="M521" s="326">
        <f t="shared" si="159"/>
        <v>67.578512056444737</v>
      </c>
      <c r="N521" s="326">
        <f t="shared" si="160"/>
        <v>0</v>
      </c>
      <c r="O521" s="326">
        <f t="shared" si="161"/>
        <v>24.246213870338199</v>
      </c>
      <c r="P521" s="326">
        <f t="shared" si="162"/>
        <v>31.273195648653378</v>
      </c>
      <c r="Q521" s="326">
        <f t="shared" si="163"/>
        <v>29.804407428063289</v>
      </c>
      <c r="R521" s="326">
        <f t="shared" si="151"/>
        <v>67.578512056444737</v>
      </c>
      <c r="S521" s="326">
        <f t="shared" si="152"/>
        <v>0</v>
      </c>
      <c r="T521" s="422">
        <f t="shared" si="153"/>
        <v>100</v>
      </c>
      <c r="U521" s="425">
        <f t="shared" si="154"/>
        <v>0</v>
      </c>
      <c r="V521" s="326">
        <f t="shared" si="155"/>
        <v>31.273195648653378</v>
      </c>
      <c r="W521" s="326">
        <f t="shared" si="156"/>
        <v>9.666805294410274</v>
      </c>
      <c r="X521" s="422">
        <f t="shared" si="157"/>
        <v>345.35699999999997</v>
      </c>
      <c r="Y521" s="425">
        <f t="shared" si="158"/>
        <v>3338.4988760616488</v>
      </c>
    </row>
    <row r="522" spans="1:25" x14ac:dyDescent="0.25">
      <c r="A522" s="211">
        <f>'02-2022'!A528</f>
        <v>44614.541666665413</v>
      </c>
      <c r="B522" s="297">
        <v>601.79999999999995</v>
      </c>
      <c r="C522" s="297">
        <v>24318.738000000001</v>
      </c>
      <c r="D522" s="365">
        <v>179.36500000000001</v>
      </c>
      <c r="E522" s="366">
        <v>7248.14</v>
      </c>
      <c r="F522" s="251">
        <f t="shared" si="146"/>
        <v>422.43499999999995</v>
      </c>
      <c r="G522" s="251">
        <f t="shared" si="147"/>
        <v>17070.598000000002</v>
      </c>
      <c r="H522" s="227">
        <f>'02-2022'!P528</f>
        <v>0</v>
      </c>
      <c r="I522" s="330">
        <f t="shared" si="148"/>
        <v>422.43499999999995</v>
      </c>
      <c r="J522" s="326">
        <f t="shared" si="149"/>
        <v>40.409999171470176</v>
      </c>
      <c r="K522" s="364">
        <v>4.68</v>
      </c>
      <c r="L522" s="331">
        <f t="shared" si="150"/>
        <v>56.771999999999998</v>
      </c>
      <c r="M522" s="326">
        <f t="shared" si="159"/>
        <v>67.578512056444737</v>
      </c>
      <c r="N522" s="326">
        <f t="shared" si="160"/>
        <v>0</v>
      </c>
      <c r="O522" s="326">
        <f t="shared" si="161"/>
        <v>24.246213870338199</v>
      </c>
      <c r="P522" s="326">
        <f t="shared" si="162"/>
        <v>31.273195648653378</v>
      </c>
      <c r="Q522" s="326">
        <f t="shared" si="163"/>
        <v>29.804407428063289</v>
      </c>
      <c r="R522" s="326">
        <f t="shared" si="151"/>
        <v>67.578512056444737</v>
      </c>
      <c r="S522" s="326">
        <f t="shared" si="152"/>
        <v>0</v>
      </c>
      <c r="T522" s="422">
        <f t="shared" si="153"/>
        <v>100</v>
      </c>
      <c r="U522" s="425">
        <f t="shared" si="154"/>
        <v>0</v>
      </c>
      <c r="V522" s="326">
        <f t="shared" si="155"/>
        <v>31.273195648653378</v>
      </c>
      <c r="W522" s="326">
        <f t="shared" si="156"/>
        <v>9.1368035228167983</v>
      </c>
      <c r="X522" s="422">
        <f t="shared" si="157"/>
        <v>322.43499999999995</v>
      </c>
      <c r="Y522" s="425">
        <f t="shared" si="158"/>
        <v>2946.0252438794337</v>
      </c>
    </row>
    <row r="523" spans="1:25" x14ac:dyDescent="0.25">
      <c r="A523" s="211">
        <f>'02-2022'!A529</f>
        <v>44614.583333332077</v>
      </c>
      <c r="B523" s="297">
        <v>601</v>
      </c>
      <c r="C523" s="297">
        <v>24172.22</v>
      </c>
      <c r="D523" s="365">
        <v>180.37200000000001</v>
      </c>
      <c r="E523" s="366">
        <v>7254.5619999999999</v>
      </c>
      <c r="F523" s="251">
        <f t="shared" si="146"/>
        <v>420.62799999999999</v>
      </c>
      <c r="G523" s="251">
        <f t="shared" si="147"/>
        <v>16917.658000000003</v>
      </c>
      <c r="H523" s="227">
        <f>'02-2022'!P529</f>
        <v>0</v>
      </c>
      <c r="I523" s="330">
        <f t="shared" si="148"/>
        <v>420.62799999999999</v>
      </c>
      <c r="J523" s="326">
        <f t="shared" si="149"/>
        <v>40.219999619616395</v>
      </c>
      <c r="K523" s="364">
        <v>4.68</v>
      </c>
      <c r="L523" s="331">
        <f t="shared" si="150"/>
        <v>56.771999999999998</v>
      </c>
      <c r="M523" s="326">
        <f t="shared" si="159"/>
        <v>67.578512056444737</v>
      </c>
      <c r="N523" s="326">
        <f t="shared" si="160"/>
        <v>0</v>
      </c>
      <c r="O523" s="326">
        <f t="shared" si="161"/>
        <v>24.246213870338199</v>
      </c>
      <c r="P523" s="326">
        <f t="shared" si="162"/>
        <v>31.273195648653378</v>
      </c>
      <c r="Q523" s="326">
        <f t="shared" si="163"/>
        <v>29.804407428063289</v>
      </c>
      <c r="R523" s="326">
        <f t="shared" si="151"/>
        <v>67.578512056444737</v>
      </c>
      <c r="S523" s="326">
        <f t="shared" si="152"/>
        <v>0</v>
      </c>
      <c r="T523" s="422">
        <f t="shared" si="153"/>
        <v>100</v>
      </c>
      <c r="U523" s="425">
        <f t="shared" si="154"/>
        <v>0</v>
      </c>
      <c r="V523" s="326">
        <f t="shared" si="155"/>
        <v>31.273195648653378</v>
      </c>
      <c r="W523" s="326">
        <f t="shared" si="156"/>
        <v>8.9468039709630176</v>
      </c>
      <c r="X523" s="422">
        <f t="shared" si="157"/>
        <v>320.62799999999999</v>
      </c>
      <c r="Y523" s="425">
        <f t="shared" si="158"/>
        <v>2868.5958636019304</v>
      </c>
    </row>
    <row r="524" spans="1:25" x14ac:dyDescent="0.25">
      <c r="A524" s="211">
        <f>'02-2022'!A530</f>
        <v>44614.624999998741</v>
      </c>
      <c r="B524" s="297">
        <v>615.9</v>
      </c>
      <c r="C524" s="297">
        <v>23545.857</v>
      </c>
      <c r="D524" s="365">
        <v>184.18700000000001</v>
      </c>
      <c r="E524" s="366">
        <v>7041.4690000000001</v>
      </c>
      <c r="F524" s="251">
        <f t="shared" si="146"/>
        <v>431.71299999999997</v>
      </c>
      <c r="G524" s="251">
        <f t="shared" si="147"/>
        <v>16504.387999999999</v>
      </c>
      <c r="H524" s="227">
        <f>'02-2022'!P530</f>
        <v>0</v>
      </c>
      <c r="I524" s="330">
        <f t="shared" si="148"/>
        <v>431.71299999999997</v>
      </c>
      <c r="J524" s="326">
        <f t="shared" si="149"/>
        <v>38.230000023163541</v>
      </c>
      <c r="K524" s="364">
        <v>4.68</v>
      </c>
      <c r="L524" s="331">
        <f t="shared" si="150"/>
        <v>56.771999999999998</v>
      </c>
      <c r="M524" s="326">
        <f t="shared" si="159"/>
        <v>67.578512056444737</v>
      </c>
      <c r="N524" s="326">
        <f t="shared" si="160"/>
        <v>0</v>
      </c>
      <c r="O524" s="326">
        <f t="shared" si="161"/>
        <v>24.246213870338199</v>
      </c>
      <c r="P524" s="326">
        <f t="shared" si="162"/>
        <v>31.273195648653378</v>
      </c>
      <c r="Q524" s="326">
        <f t="shared" si="163"/>
        <v>29.804407428063289</v>
      </c>
      <c r="R524" s="326">
        <f t="shared" si="151"/>
        <v>67.578512056444737</v>
      </c>
      <c r="S524" s="326">
        <f t="shared" si="152"/>
        <v>0</v>
      </c>
      <c r="T524" s="422">
        <f t="shared" si="153"/>
        <v>100</v>
      </c>
      <c r="U524" s="425">
        <f t="shared" si="154"/>
        <v>0</v>
      </c>
      <c r="V524" s="326">
        <f t="shared" si="155"/>
        <v>31.273195648653378</v>
      </c>
      <c r="W524" s="326">
        <f t="shared" si="156"/>
        <v>6.9568043745101633</v>
      </c>
      <c r="X524" s="422">
        <f t="shared" si="157"/>
        <v>331.71299999999997</v>
      </c>
      <c r="Y524" s="425">
        <f t="shared" si="158"/>
        <v>2307.6624494818898</v>
      </c>
    </row>
    <row r="525" spans="1:25" x14ac:dyDescent="0.25">
      <c r="A525" s="211">
        <f>'02-2022'!A531</f>
        <v>44614.666666665406</v>
      </c>
      <c r="B525" s="297">
        <v>548.5</v>
      </c>
      <c r="C525" s="297">
        <v>20596.174999999999</v>
      </c>
      <c r="D525" s="365">
        <v>101.773</v>
      </c>
      <c r="E525" s="366">
        <v>3821.576</v>
      </c>
      <c r="F525" s="251">
        <f t="shared" si="146"/>
        <v>446.72699999999998</v>
      </c>
      <c r="G525" s="251">
        <f t="shared" si="147"/>
        <v>16774.598999999998</v>
      </c>
      <c r="H525" s="227">
        <f>'02-2022'!P531</f>
        <v>0</v>
      </c>
      <c r="I525" s="330">
        <f t="shared" si="148"/>
        <v>446.72699999999998</v>
      </c>
      <c r="J525" s="326">
        <f t="shared" si="149"/>
        <v>37.550000335775536</v>
      </c>
      <c r="K525" s="364">
        <v>4.68</v>
      </c>
      <c r="L525" s="331">
        <f t="shared" si="150"/>
        <v>56.771999999999998</v>
      </c>
      <c r="M525" s="326">
        <f t="shared" si="159"/>
        <v>67.578512056444737</v>
      </c>
      <c r="N525" s="326">
        <f t="shared" si="160"/>
        <v>0</v>
      </c>
      <c r="O525" s="326">
        <f t="shared" si="161"/>
        <v>24.246213870338199</v>
      </c>
      <c r="P525" s="326">
        <f t="shared" si="162"/>
        <v>31.273195648653378</v>
      </c>
      <c r="Q525" s="326">
        <f t="shared" si="163"/>
        <v>29.804407428063289</v>
      </c>
      <c r="R525" s="326">
        <f t="shared" si="151"/>
        <v>67.578512056444737</v>
      </c>
      <c r="S525" s="326">
        <f t="shared" si="152"/>
        <v>0</v>
      </c>
      <c r="T525" s="422">
        <f t="shared" si="153"/>
        <v>100</v>
      </c>
      <c r="U525" s="425">
        <f t="shared" si="154"/>
        <v>0</v>
      </c>
      <c r="V525" s="326">
        <f t="shared" si="155"/>
        <v>31.273195648653378</v>
      </c>
      <c r="W525" s="326">
        <f t="shared" si="156"/>
        <v>6.2768046871221586</v>
      </c>
      <c r="X525" s="422">
        <f t="shared" si="157"/>
        <v>346.72699999999998</v>
      </c>
      <c r="Y525" s="425">
        <f t="shared" si="158"/>
        <v>2176.3376587518046</v>
      </c>
    </row>
    <row r="526" spans="1:25" x14ac:dyDescent="0.25">
      <c r="A526" s="211">
        <f>'02-2022'!A532</f>
        <v>44614.70833333207</v>
      </c>
      <c r="B526" s="297">
        <v>585.9</v>
      </c>
      <c r="C526" s="297">
        <v>22305.213</v>
      </c>
      <c r="D526" s="365">
        <v>143.27199999999999</v>
      </c>
      <c r="E526" s="366">
        <v>5454.3649999999998</v>
      </c>
      <c r="F526" s="251">
        <f t="shared" si="146"/>
        <v>442.62799999999999</v>
      </c>
      <c r="G526" s="251">
        <f t="shared" si="147"/>
        <v>16850.847999999998</v>
      </c>
      <c r="H526" s="227">
        <f>'02-2022'!P532</f>
        <v>0</v>
      </c>
      <c r="I526" s="330">
        <f t="shared" si="148"/>
        <v>442.62799999999999</v>
      </c>
      <c r="J526" s="326">
        <f t="shared" si="149"/>
        <v>38.070000090369334</v>
      </c>
      <c r="K526" s="364">
        <v>4.68</v>
      </c>
      <c r="L526" s="331">
        <f t="shared" si="150"/>
        <v>56.771999999999998</v>
      </c>
      <c r="M526" s="326">
        <f t="shared" si="159"/>
        <v>67.578512056444737</v>
      </c>
      <c r="N526" s="326">
        <f t="shared" si="160"/>
        <v>0</v>
      </c>
      <c r="O526" s="326">
        <f t="shared" si="161"/>
        <v>24.246213870338199</v>
      </c>
      <c r="P526" s="326">
        <f t="shared" si="162"/>
        <v>31.273195648653378</v>
      </c>
      <c r="Q526" s="326">
        <f t="shared" si="163"/>
        <v>29.804407428063289</v>
      </c>
      <c r="R526" s="326">
        <f t="shared" si="151"/>
        <v>67.578512056444737</v>
      </c>
      <c r="S526" s="326">
        <f t="shared" si="152"/>
        <v>0</v>
      </c>
      <c r="T526" s="422">
        <f t="shared" si="153"/>
        <v>100</v>
      </c>
      <c r="U526" s="425">
        <f t="shared" si="154"/>
        <v>0</v>
      </c>
      <c r="V526" s="326">
        <f t="shared" si="155"/>
        <v>31.273195648653378</v>
      </c>
      <c r="W526" s="326">
        <f t="shared" si="156"/>
        <v>6.7968044417159561</v>
      </c>
      <c r="X526" s="422">
        <f t="shared" si="157"/>
        <v>342.62799999999999</v>
      </c>
      <c r="Y526" s="425">
        <f t="shared" si="158"/>
        <v>2328.7755122562544</v>
      </c>
    </row>
    <row r="527" spans="1:25" x14ac:dyDescent="0.25">
      <c r="A527" s="211">
        <f>'02-2022'!A533</f>
        <v>44614.749999998734</v>
      </c>
      <c r="B527" s="297">
        <v>600.29999999999995</v>
      </c>
      <c r="C527" s="297">
        <v>25122.555</v>
      </c>
      <c r="D527" s="369">
        <v>159.90199999999999</v>
      </c>
      <c r="E527" s="366">
        <v>6691.8990000000003</v>
      </c>
      <c r="F527" s="251">
        <f t="shared" si="146"/>
        <v>440.39799999999997</v>
      </c>
      <c r="G527" s="251">
        <f t="shared" si="147"/>
        <v>18430.655999999999</v>
      </c>
      <c r="H527" s="227">
        <f>'02-2022'!P533</f>
        <v>0</v>
      </c>
      <c r="I527" s="330">
        <f t="shared" si="148"/>
        <v>440.39799999999997</v>
      </c>
      <c r="J527" s="326">
        <f t="shared" si="149"/>
        <v>41.849999318797998</v>
      </c>
      <c r="K527" s="364">
        <v>4.68</v>
      </c>
      <c r="L527" s="331">
        <f t="shared" si="150"/>
        <v>56.771999999999998</v>
      </c>
      <c r="M527" s="326">
        <f t="shared" si="159"/>
        <v>67.578512056444737</v>
      </c>
      <c r="N527" s="326">
        <f t="shared" si="160"/>
        <v>0</v>
      </c>
      <c r="O527" s="326">
        <f t="shared" si="161"/>
        <v>24.246213870338199</v>
      </c>
      <c r="P527" s="326">
        <f t="shared" si="162"/>
        <v>31.273195648653378</v>
      </c>
      <c r="Q527" s="326">
        <f t="shared" si="163"/>
        <v>29.804407428063289</v>
      </c>
      <c r="R527" s="326">
        <f t="shared" si="151"/>
        <v>67.578512056444737</v>
      </c>
      <c r="S527" s="326">
        <f t="shared" si="152"/>
        <v>0</v>
      </c>
      <c r="T527" s="422">
        <f t="shared" si="153"/>
        <v>100</v>
      </c>
      <c r="U527" s="425">
        <f t="shared" si="154"/>
        <v>0</v>
      </c>
      <c r="V527" s="326">
        <f t="shared" si="155"/>
        <v>31.273195648653378</v>
      </c>
      <c r="W527" s="326">
        <f t="shared" si="156"/>
        <v>10.576803670144621</v>
      </c>
      <c r="X527" s="422">
        <f t="shared" si="157"/>
        <v>340.39799999999997</v>
      </c>
      <c r="Y527" s="425">
        <f t="shared" si="158"/>
        <v>3600.3228157098883</v>
      </c>
    </row>
    <row r="528" spans="1:25" x14ac:dyDescent="0.25">
      <c r="A528" s="211">
        <f>'02-2022'!A534</f>
        <v>44614.791666665398</v>
      </c>
      <c r="B528" s="297">
        <v>582.79999999999995</v>
      </c>
      <c r="C528" s="297">
        <v>26016.191999999999</v>
      </c>
      <c r="D528" s="369">
        <v>109.599</v>
      </c>
      <c r="E528" s="366">
        <v>4892.4989999999998</v>
      </c>
      <c r="F528" s="251">
        <f t="shared" si="146"/>
        <v>473.20099999999996</v>
      </c>
      <c r="G528" s="251">
        <f t="shared" si="147"/>
        <v>21123.692999999999</v>
      </c>
      <c r="H528" s="227">
        <f>'02-2022'!P534</f>
        <v>0</v>
      </c>
      <c r="I528" s="330">
        <f t="shared" si="148"/>
        <v>473.20099999999996</v>
      </c>
      <c r="J528" s="326">
        <f t="shared" si="149"/>
        <v>44.640000760776076</v>
      </c>
      <c r="K528" s="364">
        <v>4.68</v>
      </c>
      <c r="L528" s="331">
        <f t="shared" si="150"/>
        <v>56.771999999999998</v>
      </c>
      <c r="M528" s="326">
        <f t="shared" si="159"/>
        <v>67.578512056444737</v>
      </c>
      <c r="N528" s="326">
        <f t="shared" si="160"/>
        <v>0</v>
      </c>
      <c r="O528" s="326">
        <f t="shared" si="161"/>
        <v>24.246213870338199</v>
      </c>
      <c r="P528" s="326">
        <f t="shared" si="162"/>
        <v>31.273195648653378</v>
      </c>
      <c r="Q528" s="326">
        <f t="shared" si="163"/>
        <v>29.804407428063289</v>
      </c>
      <c r="R528" s="326">
        <f t="shared" si="151"/>
        <v>67.578512056444737</v>
      </c>
      <c r="S528" s="326">
        <f t="shared" si="152"/>
        <v>0</v>
      </c>
      <c r="T528" s="422">
        <f t="shared" si="153"/>
        <v>100</v>
      </c>
      <c r="U528" s="425">
        <f t="shared" si="154"/>
        <v>0</v>
      </c>
      <c r="V528" s="326">
        <f t="shared" si="155"/>
        <v>31.273195648653378</v>
      </c>
      <c r="W528" s="326">
        <f t="shared" si="156"/>
        <v>13.366805112122698</v>
      </c>
      <c r="X528" s="422">
        <f t="shared" si="157"/>
        <v>373.20099999999996</v>
      </c>
      <c r="Y528" s="425">
        <f t="shared" si="158"/>
        <v>4988.5050346493026</v>
      </c>
    </row>
    <row r="529" spans="1:25" x14ac:dyDescent="0.25">
      <c r="A529" s="211">
        <f>'02-2022'!A535</f>
        <v>44614.833333332062</v>
      </c>
      <c r="B529" s="297">
        <v>573.5</v>
      </c>
      <c r="C529" s="297">
        <v>24350.81</v>
      </c>
      <c r="D529" s="365">
        <v>93.183000000000007</v>
      </c>
      <c r="E529" s="366">
        <v>3956.55</v>
      </c>
      <c r="F529" s="251">
        <f t="shared" si="146"/>
        <v>480.31700000000001</v>
      </c>
      <c r="G529" s="251">
        <f t="shared" si="147"/>
        <v>20394.260000000002</v>
      </c>
      <c r="H529" s="227">
        <f>'02-2022'!P535</f>
        <v>0</v>
      </c>
      <c r="I529" s="330">
        <f t="shared" si="148"/>
        <v>480.31700000000001</v>
      </c>
      <c r="J529" s="326">
        <f t="shared" si="149"/>
        <v>42.460000374752511</v>
      </c>
      <c r="K529" s="364">
        <v>4.68</v>
      </c>
      <c r="L529" s="331">
        <f t="shared" si="150"/>
        <v>56.771999999999998</v>
      </c>
      <c r="M529" s="326">
        <f t="shared" si="159"/>
        <v>67.578512056444737</v>
      </c>
      <c r="N529" s="326">
        <f t="shared" si="160"/>
        <v>0</v>
      </c>
      <c r="O529" s="326">
        <f t="shared" si="161"/>
        <v>24.246213870338199</v>
      </c>
      <c r="P529" s="326">
        <f t="shared" si="162"/>
        <v>31.273195648653378</v>
      </c>
      <c r="Q529" s="326">
        <f t="shared" si="163"/>
        <v>29.804407428063289</v>
      </c>
      <c r="R529" s="326">
        <f t="shared" si="151"/>
        <v>67.578512056444737</v>
      </c>
      <c r="S529" s="326">
        <f t="shared" si="152"/>
        <v>0</v>
      </c>
      <c r="T529" s="422">
        <f t="shared" si="153"/>
        <v>100</v>
      </c>
      <c r="U529" s="425">
        <f t="shared" si="154"/>
        <v>0</v>
      </c>
      <c r="V529" s="326">
        <f t="shared" si="155"/>
        <v>31.273195648653378</v>
      </c>
      <c r="W529" s="326">
        <f t="shared" si="156"/>
        <v>11.186804726099133</v>
      </c>
      <c r="X529" s="422">
        <f t="shared" si="157"/>
        <v>380.31700000000001</v>
      </c>
      <c r="Y529" s="425">
        <f t="shared" si="158"/>
        <v>4254.5320130158443</v>
      </c>
    </row>
    <row r="530" spans="1:25" x14ac:dyDescent="0.25">
      <c r="A530" s="211">
        <f>'02-2022'!A536</f>
        <v>44614.874999998727</v>
      </c>
      <c r="B530" s="297">
        <v>572.20000000000005</v>
      </c>
      <c r="C530" s="297">
        <v>22916.61</v>
      </c>
      <c r="D530" s="365">
        <v>83.518000000000001</v>
      </c>
      <c r="E530" s="366">
        <v>3344.8960000000002</v>
      </c>
      <c r="F530" s="251">
        <f t="shared" si="146"/>
        <v>488.68200000000002</v>
      </c>
      <c r="G530" s="251">
        <f t="shared" si="147"/>
        <v>19571.714</v>
      </c>
      <c r="H530" s="227">
        <f>'02-2022'!P536</f>
        <v>0</v>
      </c>
      <c r="I530" s="330">
        <f t="shared" si="148"/>
        <v>488.68200000000002</v>
      </c>
      <c r="J530" s="326">
        <f t="shared" si="149"/>
        <v>40.049999795367945</v>
      </c>
      <c r="K530" s="364">
        <v>4.68</v>
      </c>
      <c r="L530" s="331">
        <f t="shared" si="150"/>
        <v>56.771999999999998</v>
      </c>
      <c r="M530" s="326">
        <f t="shared" si="159"/>
        <v>67.578512056444737</v>
      </c>
      <c r="N530" s="326">
        <f t="shared" si="160"/>
        <v>0</v>
      </c>
      <c r="O530" s="326">
        <f t="shared" si="161"/>
        <v>24.246213870338199</v>
      </c>
      <c r="P530" s="326">
        <f t="shared" si="162"/>
        <v>31.273195648653378</v>
      </c>
      <c r="Q530" s="326">
        <f t="shared" si="163"/>
        <v>29.804407428063289</v>
      </c>
      <c r="R530" s="326">
        <f t="shared" si="151"/>
        <v>67.578512056444737</v>
      </c>
      <c r="S530" s="326">
        <f t="shared" si="152"/>
        <v>0</v>
      </c>
      <c r="T530" s="422">
        <f t="shared" si="153"/>
        <v>100</v>
      </c>
      <c r="U530" s="425">
        <f t="shared" si="154"/>
        <v>0</v>
      </c>
      <c r="V530" s="326">
        <f t="shared" si="155"/>
        <v>31.273195648653378</v>
      </c>
      <c r="W530" s="326">
        <f t="shared" si="156"/>
        <v>8.7768041467145679</v>
      </c>
      <c r="X530" s="422">
        <f t="shared" si="157"/>
        <v>388.68200000000002</v>
      </c>
      <c r="Y530" s="425">
        <f t="shared" si="158"/>
        <v>3411.3857893533118</v>
      </c>
    </row>
    <row r="531" spans="1:25" x14ac:dyDescent="0.25">
      <c r="A531" s="211">
        <f>'02-2022'!A537</f>
        <v>44614.916666665391</v>
      </c>
      <c r="B531" s="297">
        <v>584.6</v>
      </c>
      <c r="C531" s="297">
        <v>21934.191999999999</v>
      </c>
      <c r="D531" s="365">
        <v>102.949</v>
      </c>
      <c r="E531" s="366">
        <v>3862.6460000000002</v>
      </c>
      <c r="F531" s="251">
        <f t="shared" si="146"/>
        <v>481.65100000000001</v>
      </c>
      <c r="G531" s="251">
        <f t="shared" si="147"/>
        <v>18071.545999999998</v>
      </c>
      <c r="H531" s="227">
        <f>'02-2022'!P537</f>
        <v>0</v>
      </c>
      <c r="I531" s="330">
        <f t="shared" si="148"/>
        <v>481.65100000000001</v>
      </c>
      <c r="J531" s="326">
        <f t="shared" si="149"/>
        <v>37.5200009965722</v>
      </c>
      <c r="K531" s="364">
        <v>4.68</v>
      </c>
      <c r="L531" s="331">
        <f t="shared" si="150"/>
        <v>56.771999999999998</v>
      </c>
      <c r="M531" s="326">
        <f t="shared" si="159"/>
        <v>67.578512056444737</v>
      </c>
      <c r="N531" s="326">
        <f t="shared" si="160"/>
        <v>0</v>
      </c>
      <c r="O531" s="326">
        <f t="shared" si="161"/>
        <v>24.246213870338199</v>
      </c>
      <c r="P531" s="326">
        <f t="shared" si="162"/>
        <v>31.273195648653378</v>
      </c>
      <c r="Q531" s="326">
        <f t="shared" si="163"/>
        <v>29.804407428063289</v>
      </c>
      <c r="R531" s="326">
        <f t="shared" si="151"/>
        <v>67.578512056444737</v>
      </c>
      <c r="S531" s="326">
        <f t="shared" si="152"/>
        <v>0</v>
      </c>
      <c r="T531" s="422">
        <f t="shared" si="153"/>
        <v>100</v>
      </c>
      <c r="U531" s="425">
        <f t="shared" si="154"/>
        <v>0</v>
      </c>
      <c r="V531" s="326">
        <f t="shared" si="155"/>
        <v>31.273195648653378</v>
      </c>
      <c r="W531" s="326">
        <f t="shared" si="156"/>
        <v>6.2468053479188228</v>
      </c>
      <c r="X531" s="422">
        <f t="shared" si="157"/>
        <v>381.65100000000001</v>
      </c>
      <c r="Y531" s="425">
        <f t="shared" si="158"/>
        <v>2384.0995078385668</v>
      </c>
    </row>
    <row r="532" spans="1:25" x14ac:dyDescent="0.25">
      <c r="A532" s="211">
        <f>'02-2022'!A538</f>
        <v>44614.958333332055</v>
      </c>
      <c r="B532" s="297">
        <v>542.6</v>
      </c>
      <c r="C532" s="297">
        <v>19799.473999999998</v>
      </c>
      <c r="D532" s="365">
        <v>67.638999999999996</v>
      </c>
      <c r="E532" s="366">
        <v>2468.1469999999999</v>
      </c>
      <c r="F532" s="251">
        <f t="shared" si="146"/>
        <v>474.96100000000001</v>
      </c>
      <c r="G532" s="251">
        <f t="shared" si="147"/>
        <v>17331.326999999997</v>
      </c>
      <c r="H532" s="227">
        <f>'02-2022'!P538</f>
        <v>0</v>
      </c>
      <c r="I532" s="330">
        <f t="shared" si="148"/>
        <v>474.96100000000001</v>
      </c>
      <c r="J532" s="326">
        <f t="shared" si="149"/>
        <v>36.490000231597953</v>
      </c>
      <c r="K532" s="364">
        <v>4.68</v>
      </c>
      <c r="L532" s="331">
        <f t="shared" si="150"/>
        <v>56.771999999999998</v>
      </c>
      <c r="M532" s="326">
        <f t="shared" si="159"/>
        <v>67.578512056444737</v>
      </c>
      <c r="N532" s="326">
        <f t="shared" si="160"/>
        <v>0</v>
      </c>
      <c r="O532" s="326">
        <f t="shared" si="161"/>
        <v>24.246213870338199</v>
      </c>
      <c r="P532" s="326">
        <f t="shared" si="162"/>
        <v>31.273195648653378</v>
      </c>
      <c r="Q532" s="326">
        <f t="shared" si="163"/>
        <v>29.804407428063289</v>
      </c>
      <c r="R532" s="326">
        <f t="shared" si="151"/>
        <v>67.578512056444737</v>
      </c>
      <c r="S532" s="326">
        <f t="shared" si="152"/>
        <v>0</v>
      </c>
      <c r="T532" s="422">
        <f t="shared" si="153"/>
        <v>100</v>
      </c>
      <c r="U532" s="425">
        <f t="shared" si="154"/>
        <v>0</v>
      </c>
      <c r="V532" s="326">
        <f t="shared" si="155"/>
        <v>31.273195648653378</v>
      </c>
      <c r="W532" s="326">
        <f t="shared" si="156"/>
        <v>5.2168045829445759</v>
      </c>
      <c r="X532" s="422">
        <f t="shared" si="157"/>
        <v>374.96100000000001</v>
      </c>
      <c r="Y532" s="425">
        <f t="shared" si="158"/>
        <v>1956.0982632254811</v>
      </c>
    </row>
    <row r="533" spans="1:25" x14ac:dyDescent="0.25">
      <c r="A533" s="211">
        <f>'02-2022'!A539</f>
        <v>44614.999999998719</v>
      </c>
      <c r="B533" s="297">
        <v>510.4</v>
      </c>
      <c r="C533" s="297">
        <v>16873.824000000001</v>
      </c>
      <c r="D533" s="365">
        <v>37.401000000000003</v>
      </c>
      <c r="E533" s="366">
        <v>1236.4770000000001</v>
      </c>
      <c r="F533" s="251">
        <f t="shared" si="146"/>
        <v>472.99899999999997</v>
      </c>
      <c r="G533" s="251">
        <f t="shared" si="147"/>
        <v>15637.347</v>
      </c>
      <c r="H533" s="227">
        <f>'02-2022'!P539</f>
        <v>0</v>
      </c>
      <c r="I533" s="330">
        <f t="shared" si="148"/>
        <v>472.99899999999997</v>
      </c>
      <c r="J533" s="326">
        <f t="shared" si="149"/>
        <v>33.060000126850163</v>
      </c>
      <c r="K533" s="364">
        <v>4.68</v>
      </c>
      <c r="L533" s="331">
        <f t="shared" si="150"/>
        <v>56.771999999999998</v>
      </c>
      <c r="M533" s="326">
        <f t="shared" si="159"/>
        <v>67.578512056444737</v>
      </c>
      <c r="N533" s="326">
        <f t="shared" si="160"/>
        <v>0</v>
      </c>
      <c r="O533" s="326">
        <f t="shared" si="161"/>
        <v>24.246213870338199</v>
      </c>
      <c r="P533" s="326">
        <f t="shared" si="162"/>
        <v>31.273195648653378</v>
      </c>
      <c r="Q533" s="326">
        <f t="shared" si="163"/>
        <v>29.804407428063289</v>
      </c>
      <c r="R533" s="326">
        <f t="shared" si="151"/>
        <v>67.578512056444737</v>
      </c>
      <c r="S533" s="326">
        <f t="shared" si="152"/>
        <v>0</v>
      </c>
      <c r="T533" s="422">
        <f t="shared" si="153"/>
        <v>100</v>
      </c>
      <c r="U533" s="425">
        <f t="shared" si="154"/>
        <v>0</v>
      </c>
      <c r="V533" s="326">
        <f t="shared" si="155"/>
        <v>31.273195648653378</v>
      </c>
      <c r="W533" s="326">
        <f t="shared" si="156"/>
        <v>1.7868044781967853</v>
      </c>
      <c r="X533" s="422">
        <f t="shared" si="157"/>
        <v>372.99899999999997</v>
      </c>
      <c r="Y533" s="425">
        <f t="shared" si="158"/>
        <v>666.47628356292273</v>
      </c>
    </row>
    <row r="534" spans="1:25" x14ac:dyDescent="0.25">
      <c r="A534" s="211">
        <f>'02-2022'!A540</f>
        <v>44615.041666665384</v>
      </c>
      <c r="B534" s="297">
        <v>462.29399999999998</v>
      </c>
      <c r="C534" s="297">
        <v>15054.179827999998</v>
      </c>
      <c r="D534" s="365">
        <v>0</v>
      </c>
      <c r="E534" s="366">
        <v>0</v>
      </c>
      <c r="F534" s="251">
        <f t="shared" si="146"/>
        <v>462.29399999999998</v>
      </c>
      <c r="G534" s="251">
        <f t="shared" si="147"/>
        <v>15054.179827999998</v>
      </c>
      <c r="H534" s="227">
        <f>'02-2022'!P540</f>
        <v>0</v>
      </c>
      <c r="I534" s="330">
        <f t="shared" si="148"/>
        <v>462.29399999999998</v>
      </c>
      <c r="J534" s="326">
        <f t="shared" si="149"/>
        <v>32.564082224731443</v>
      </c>
      <c r="K534" s="364">
        <v>4.5199999999999996</v>
      </c>
      <c r="L534" s="331">
        <f t="shared" si="150"/>
        <v>55.107999999999997</v>
      </c>
      <c r="M534" s="326">
        <f t="shared" si="159"/>
        <v>67.578512056444737</v>
      </c>
      <c r="N534" s="326">
        <f t="shared" si="160"/>
        <v>0</v>
      </c>
      <c r="O534" s="326">
        <f t="shared" si="161"/>
        <v>24.246213870338199</v>
      </c>
      <c r="P534" s="326">
        <f t="shared" si="162"/>
        <v>31.273195648653378</v>
      </c>
      <c r="Q534" s="326">
        <f t="shared" si="163"/>
        <v>29.804407428063289</v>
      </c>
      <c r="R534" s="326">
        <f t="shared" si="151"/>
        <v>67.578512056444737</v>
      </c>
      <c r="S534" s="326">
        <f t="shared" si="152"/>
        <v>0</v>
      </c>
      <c r="T534" s="422">
        <f t="shared" si="153"/>
        <v>100</v>
      </c>
      <c r="U534" s="425">
        <f t="shared" si="154"/>
        <v>0</v>
      </c>
      <c r="V534" s="326">
        <f t="shared" si="155"/>
        <v>31.273195648653378</v>
      </c>
      <c r="W534" s="326">
        <f t="shared" si="156"/>
        <v>1.2908865760780657</v>
      </c>
      <c r="X534" s="422">
        <f t="shared" si="157"/>
        <v>362.29399999999998</v>
      </c>
      <c r="Y534" s="425">
        <f t="shared" si="158"/>
        <v>467.68046119362668</v>
      </c>
    </row>
    <row r="535" spans="1:25" x14ac:dyDescent="0.25">
      <c r="A535" s="211">
        <f>'02-2022'!A541</f>
        <v>44615.083333332048</v>
      </c>
      <c r="B535" s="297">
        <v>438.423</v>
      </c>
      <c r="C535" s="297">
        <v>13923.876038999999</v>
      </c>
      <c r="D535" s="365">
        <v>0</v>
      </c>
      <c r="E535" s="366">
        <v>0</v>
      </c>
      <c r="F535" s="251">
        <f t="shared" si="146"/>
        <v>438.423</v>
      </c>
      <c r="G535" s="251">
        <f t="shared" si="147"/>
        <v>13923.876038999999</v>
      </c>
      <c r="H535" s="227">
        <f>'02-2022'!P541</f>
        <v>0</v>
      </c>
      <c r="I535" s="330">
        <f t="shared" si="148"/>
        <v>438.423</v>
      </c>
      <c r="J535" s="326">
        <f t="shared" si="149"/>
        <v>31.758999958943757</v>
      </c>
      <c r="K535" s="364">
        <v>4.5199999999999996</v>
      </c>
      <c r="L535" s="331">
        <f t="shared" si="150"/>
        <v>55.107999999999997</v>
      </c>
      <c r="M535" s="326">
        <f t="shared" si="159"/>
        <v>67.578512056444737</v>
      </c>
      <c r="N535" s="326">
        <f t="shared" si="160"/>
        <v>0</v>
      </c>
      <c r="O535" s="326">
        <f t="shared" si="161"/>
        <v>24.246213870338199</v>
      </c>
      <c r="P535" s="326">
        <f t="shared" si="162"/>
        <v>31.273195648653378</v>
      </c>
      <c r="Q535" s="326">
        <f t="shared" si="163"/>
        <v>29.804407428063289</v>
      </c>
      <c r="R535" s="326">
        <f t="shared" si="151"/>
        <v>67.578512056444737</v>
      </c>
      <c r="S535" s="326">
        <f t="shared" si="152"/>
        <v>0</v>
      </c>
      <c r="T535" s="422">
        <f t="shared" si="153"/>
        <v>100</v>
      </c>
      <c r="U535" s="425">
        <f t="shared" si="154"/>
        <v>0</v>
      </c>
      <c r="V535" s="326">
        <f t="shared" si="155"/>
        <v>31.273195648653378</v>
      </c>
      <c r="W535" s="326">
        <f t="shared" si="156"/>
        <v>0.48580431029037996</v>
      </c>
      <c r="X535" s="422">
        <f t="shared" si="157"/>
        <v>338.423</v>
      </c>
      <c r="Y535" s="425">
        <f t="shared" si="158"/>
        <v>164.40735210140124</v>
      </c>
    </row>
    <row r="536" spans="1:25" x14ac:dyDescent="0.25">
      <c r="A536" s="211">
        <f>'02-2022'!A542</f>
        <v>44615.124999998712</v>
      </c>
      <c r="B536" s="297">
        <v>436.85899999999998</v>
      </c>
      <c r="C536" s="297">
        <v>13586.005669</v>
      </c>
      <c r="D536" s="365">
        <v>0</v>
      </c>
      <c r="E536" s="366">
        <v>0</v>
      </c>
      <c r="F536" s="251">
        <f t="shared" si="146"/>
        <v>436.85899999999998</v>
      </c>
      <c r="G536" s="251">
        <f t="shared" si="147"/>
        <v>13586.005669</v>
      </c>
      <c r="H536" s="227">
        <f>'02-2022'!P542</f>
        <v>0</v>
      </c>
      <c r="I536" s="330">
        <f t="shared" si="148"/>
        <v>436.85899999999998</v>
      </c>
      <c r="J536" s="326">
        <f t="shared" si="149"/>
        <v>31.099292149183146</v>
      </c>
      <c r="K536" s="364">
        <v>4.5199999999999996</v>
      </c>
      <c r="L536" s="331">
        <f t="shared" si="150"/>
        <v>55.107999999999997</v>
      </c>
      <c r="M536" s="326">
        <f t="shared" si="159"/>
        <v>67.578512056444737</v>
      </c>
      <c r="N536" s="326">
        <f t="shared" si="160"/>
        <v>0</v>
      </c>
      <c r="O536" s="326">
        <f t="shared" si="161"/>
        <v>24.246213870338199</v>
      </c>
      <c r="P536" s="326">
        <f t="shared" si="162"/>
        <v>31.273195648653378</v>
      </c>
      <c r="Q536" s="326">
        <f t="shared" si="163"/>
        <v>29.804407428063289</v>
      </c>
      <c r="R536" s="326">
        <f t="shared" si="151"/>
        <v>67.578512056444737</v>
      </c>
      <c r="S536" s="326">
        <f t="shared" si="152"/>
        <v>0</v>
      </c>
      <c r="T536" s="422">
        <f t="shared" si="153"/>
        <v>100</v>
      </c>
      <c r="U536" s="425">
        <f t="shared" si="154"/>
        <v>0</v>
      </c>
      <c r="V536" s="326">
        <f t="shared" si="155"/>
        <v>31.273195648653378</v>
      </c>
      <c r="W536" s="326">
        <f t="shared" si="156"/>
        <v>0</v>
      </c>
      <c r="X536" s="422">
        <f t="shared" si="157"/>
        <v>336.85899999999998</v>
      </c>
      <c r="Y536" s="425">
        <f t="shared" si="158"/>
        <v>0</v>
      </c>
    </row>
    <row r="537" spans="1:25" x14ac:dyDescent="0.25">
      <c r="A537" s="211">
        <f>'02-2022'!A543</f>
        <v>44615.166666665376</v>
      </c>
      <c r="B537" s="297">
        <v>430.07099999999997</v>
      </c>
      <c r="C537" s="297">
        <v>13413.163842</v>
      </c>
      <c r="D537" s="365">
        <v>0</v>
      </c>
      <c r="E537" s="366">
        <v>0</v>
      </c>
      <c r="F537" s="251">
        <f t="shared" si="146"/>
        <v>430.07099999999997</v>
      </c>
      <c r="G537" s="251">
        <f t="shared" si="147"/>
        <v>13413.163842</v>
      </c>
      <c r="H537" s="227">
        <f>'02-2022'!P543</f>
        <v>0</v>
      </c>
      <c r="I537" s="330">
        <f t="shared" si="148"/>
        <v>430.07099999999997</v>
      </c>
      <c r="J537" s="326">
        <f t="shared" si="149"/>
        <v>31.188254595171497</v>
      </c>
      <c r="K537" s="364">
        <v>4.5199999999999996</v>
      </c>
      <c r="L537" s="331">
        <f t="shared" si="150"/>
        <v>55.107999999999997</v>
      </c>
      <c r="M537" s="326">
        <f t="shared" si="159"/>
        <v>67.578512056444737</v>
      </c>
      <c r="N537" s="326">
        <f t="shared" si="160"/>
        <v>0</v>
      </c>
      <c r="O537" s="326">
        <f t="shared" si="161"/>
        <v>24.246213870338199</v>
      </c>
      <c r="P537" s="326">
        <f t="shared" si="162"/>
        <v>31.273195648653378</v>
      </c>
      <c r="Q537" s="326">
        <f t="shared" si="163"/>
        <v>29.804407428063289</v>
      </c>
      <c r="R537" s="326">
        <f t="shared" si="151"/>
        <v>67.578512056444737</v>
      </c>
      <c r="S537" s="326">
        <f t="shared" si="152"/>
        <v>0</v>
      </c>
      <c r="T537" s="422">
        <f t="shared" si="153"/>
        <v>100</v>
      </c>
      <c r="U537" s="425">
        <f t="shared" si="154"/>
        <v>0</v>
      </c>
      <c r="V537" s="326">
        <f t="shared" si="155"/>
        <v>31.273195648653378</v>
      </c>
      <c r="W537" s="326">
        <f t="shared" si="156"/>
        <v>0</v>
      </c>
      <c r="X537" s="422">
        <f t="shared" si="157"/>
        <v>330.07099999999997</v>
      </c>
      <c r="Y537" s="425">
        <f t="shared" si="158"/>
        <v>0</v>
      </c>
    </row>
    <row r="538" spans="1:25" x14ac:dyDescent="0.25">
      <c r="A538" s="211">
        <f>'02-2022'!A544</f>
        <v>44615.208333332041</v>
      </c>
      <c r="B538" s="297">
        <v>431.84800000000001</v>
      </c>
      <c r="C538" s="297">
        <v>13866.233456000002</v>
      </c>
      <c r="D538" s="365">
        <v>0</v>
      </c>
      <c r="E538" s="366">
        <v>0</v>
      </c>
      <c r="F538" s="251">
        <f t="shared" si="146"/>
        <v>431.84800000000001</v>
      </c>
      <c r="G538" s="251">
        <f t="shared" si="147"/>
        <v>13866.233456000002</v>
      </c>
      <c r="H538" s="227">
        <f>'02-2022'!P544</f>
        <v>0</v>
      </c>
      <c r="I538" s="330">
        <f t="shared" si="148"/>
        <v>431.84800000000001</v>
      </c>
      <c r="J538" s="326">
        <f t="shared" si="149"/>
        <v>32.109060261944023</v>
      </c>
      <c r="K538" s="364">
        <v>4.5199999999999996</v>
      </c>
      <c r="L538" s="331">
        <f t="shared" si="150"/>
        <v>55.107999999999997</v>
      </c>
      <c r="M538" s="326">
        <f t="shared" si="159"/>
        <v>67.578512056444737</v>
      </c>
      <c r="N538" s="326">
        <f t="shared" si="160"/>
        <v>0</v>
      </c>
      <c r="O538" s="326">
        <f t="shared" si="161"/>
        <v>24.246213870338199</v>
      </c>
      <c r="P538" s="326">
        <f t="shared" si="162"/>
        <v>31.273195648653378</v>
      </c>
      <c r="Q538" s="326">
        <f t="shared" si="163"/>
        <v>29.804407428063289</v>
      </c>
      <c r="R538" s="326">
        <f t="shared" si="151"/>
        <v>67.578512056444737</v>
      </c>
      <c r="S538" s="326">
        <f t="shared" si="152"/>
        <v>0</v>
      </c>
      <c r="T538" s="422">
        <f t="shared" si="153"/>
        <v>100</v>
      </c>
      <c r="U538" s="425">
        <f t="shared" si="154"/>
        <v>0</v>
      </c>
      <c r="V538" s="326">
        <f t="shared" si="155"/>
        <v>31.273195648653378</v>
      </c>
      <c r="W538" s="326">
        <f t="shared" si="156"/>
        <v>0.83586461329064576</v>
      </c>
      <c r="X538" s="422">
        <f t="shared" si="157"/>
        <v>331.84800000000001</v>
      </c>
      <c r="Y538" s="425">
        <f t="shared" si="158"/>
        <v>277.38000019127423</v>
      </c>
    </row>
    <row r="539" spans="1:25" x14ac:dyDescent="0.25">
      <c r="A539" s="211">
        <f>'02-2022'!A545</f>
        <v>44615.249999998705</v>
      </c>
      <c r="B539" s="297">
        <v>453.15</v>
      </c>
      <c r="C539" s="297">
        <v>16894.985649999999</v>
      </c>
      <c r="D539" s="365">
        <v>0</v>
      </c>
      <c r="E539" s="366">
        <v>0</v>
      </c>
      <c r="F539" s="251">
        <f t="shared" si="146"/>
        <v>453.15</v>
      </c>
      <c r="G539" s="251">
        <f t="shared" si="147"/>
        <v>16894.985649999999</v>
      </c>
      <c r="H539" s="227">
        <f>'02-2022'!P545</f>
        <v>0</v>
      </c>
      <c r="I539" s="330">
        <f t="shared" si="148"/>
        <v>453.15</v>
      </c>
      <c r="J539" s="326">
        <f t="shared" si="149"/>
        <v>37.283428555665893</v>
      </c>
      <c r="K539" s="364">
        <v>4.5199999999999996</v>
      </c>
      <c r="L539" s="331">
        <f t="shared" si="150"/>
        <v>55.107999999999997</v>
      </c>
      <c r="M539" s="326">
        <f t="shared" si="159"/>
        <v>67.578512056444737</v>
      </c>
      <c r="N539" s="326">
        <f t="shared" si="160"/>
        <v>0</v>
      </c>
      <c r="O539" s="326">
        <f t="shared" si="161"/>
        <v>24.246213870338199</v>
      </c>
      <c r="P539" s="326">
        <f t="shared" si="162"/>
        <v>31.273195648653378</v>
      </c>
      <c r="Q539" s="326">
        <f t="shared" si="163"/>
        <v>29.804407428063289</v>
      </c>
      <c r="R539" s="326">
        <f t="shared" si="151"/>
        <v>67.578512056444737</v>
      </c>
      <c r="S539" s="326">
        <f t="shared" si="152"/>
        <v>0</v>
      </c>
      <c r="T539" s="422">
        <f t="shared" si="153"/>
        <v>100</v>
      </c>
      <c r="U539" s="425">
        <f t="shared" si="154"/>
        <v>0</v>
      </c>
      <c r="V539" s="326">
        <f t="shared" si="155"/>
        <v>31.273195648653378</v>
      </c>
      <c r="W539" s="326">
        <f t="shared" si="156"/>
        <v>6.0102329070125151</v>
      </c>
      <c r="X539" s="422">
        <f t="shared" si="157"/>
        <v>353.15</v>
      </c>
      <c r="Y539" s="425">
        <f t="shared" si="158"/>
        <v>2122.5137511114694</v>
      </c>
    </row>
    <row r="540" spans="1:25" x14ac:dyDescent="0.25">
      <c r="A540" s="211">
        <f>'02-2022'!A546</f>
        <v>44615.291666665369</v>
      </c>
      <c r="B540" s="297">
        <v>471.43099999999998</v>
      </c>
      <c r="C540" s="297">
        <v>20611.275465999999</v>
      </c>
      <c r="D540" s="365">
        <v>0</v>
      </c>
      <c r="E540" s="366">
        <v>0</v>
      </c>
      <c r="F540" s="251">
        <f t="shared" si="146"/>
        <v>471.43099999999998</v>
      </c>
      <c r="G540" s="251">
        <f t="shared" si="147"/>
        <v>20611.275465999999</v>
      </c>
      <c r="H540" s="227">
        <f>'02-2022'!P546</f>
        <v>0</v>
      </c>
      <c r="I540" s="330">
        <f t="shared" si="148"/>
        <v>471.43099999999998</v>
      </c>
      <c r="J540" s="326">
        <f t="shared" si="149"/>
        <v>43.720662124467843</v>
      </c>
      <c r="K540" s="364">
        <v>4.5199999999999996</v>
      </c>
      <c r="L540" s="331">
        <f t="shared" si="150"/>
        <v>55.107999999999997</v>
      </c>
      <c r="M540" s="326">
        <f t="shared" si="159"/>
        <v>67.578512056444737</v>
      </c>
      <c r="N540" s="326">
        <f t="shared" si="160"/>
        <v>0</v>
      </c>
      <c r="O540" s="326">
        <f t="shared" si="161"/>
        <v>24.246213870338199</v>
      </c>
      <c r="P540" s="326">
        <f t="shared" si="162"/>
        <v>31.273195648653378</v>
      </c>
      <c r="Q540" s="326">
        <f t="shared" si="163"/>
        <v>29.804407428063289</v>
      </c>
      <c r="R540" s="326">
        <f t="shared" si="151"/>
        <v>67.578512056444737</v>
      </c>
      <c r="S540" s="326">
        <f t="shared" si="152"/>
        <v>0</v>
      </c>
      <c r="T540" s="422">
        <f t="shared" si="153"/>
        <v>100</v>
      </c>
      <c r="U540" s="425">
        <f t="shared" si="154"/>
        <v>0</v>
      </c>
      <c r="V540" s="326">
        <f t="shared" si="155"/>
        <v>31.273195648653378</v>
      </c>
      <c r="W540" s="326">
        <f t="shared" si="156"/>
        <v>12.447466475814466</v>
      </c>
      <c r="X540" s="422">
        <f t="shared" si="157"/>
        <v>371.43099999999998</v>
      </c>
      <c r="Y540" s="425">
        <f t="shared" si="158"/>
        <v>4623.3749205782424</v>
      </c>
    </row>
    <row r="541" spans="1:25" x14ac:dyDescent="0.25">
      <c r="A541" s="211">
        <f>'02-2022'!A547</f>
        <v>44615.333333332033</v>
      </c>
      <c r="B541" s="297">
        <v>477.04599999999999</v>
      </c>
      <c r="C541" s="297">
        <v>27434.728023000003</v>
      </c>
      <c r="D541" s="365">
        <v>0</v>
      </c>
      <c r="E541" s="366">
        <v>0</v>
      </c>
      <c r="F541" s="251">
        <f t="shared" si="146"/>
        <v>477.04599999999999</v>
      </c>
      <c r="G541" s="251">
        <f t="shared" si="147"/>
        <v>27434.728023000003</v>
      </c>
      <c r="H541" s="227">
        <f>'02-2022'!P547</f>
        <v>0</v>
      </c>
      <c r="I541" s="330">
        <f t="shared" si="148"/>
        <v>477.04599999999999</v>
      </c>
      <c r="J541" s="326">
        <f t="shared" si="149"/>
        <v>57.509607088205335</v>
      </c>
      <c r="K541" s="364">
        <v>4.5199999999999996</v>
      </c>
      <c r="L541" s="331">
        <f t="shared" si="150"/>
        <v>55.107999999999997</v>
      </c>
      <c r="M541" s="326">
        <f t="shared" si="159"/>
        <v>67.578512056444737</v>
      </c>
      <c r="N541" s="326">
        <f t="shared" si="160"/>
        <v>0</v>
      </c>
      <c r="O541" s="326">
        <f t="shared" si="161"/>
        <v>24.246213870338199</v>
      </c>
      <c r="P541" s="326">
        <f t="shared" si="162"/>
        <v>31.273195648653378</v>
      </c>
      <c r="Q541" s="326">
        <f t="shared" si="163"/>
        <v>29.804407428063289</v>
      </c>
      <c r="R541" s="326">
        <f t="shared" si="151"/>
        <v>67.578512056444737</v>
      </c>
      <c r="S541" s="326">
        <f t="shared" si="152"/>
        <v>0</v>
      </c>
      <c r="T541" s="422">
        <f t="shared" si="153"/>
        <v>100</v>
      </c>
      <c r="U541" s="425">
        <f t="shared" si="154"/>
        <v>0</v>
      </c>
      <c r="V541" s="326">
        <f t="shared" si="155"/>
        <v>31.273195648653378</v>
      </c>
      <c r="W541" s="326">
        <f t="shared" si="156"/>
        <v>26.236411439551958</v>
      </c>
      <c r="X541" s="422">
        <f t="shared" si="157"/>
        <v>377.04599999999999</v>
      </c>
      <c r="Y541" s="425">
        <f t="shared" si="158"/>
        <v>9892.3339876373066</v>
      </c>
    </row>
    <row r="542" spans="1:25" x14ac:dyDescent="0.25">
      <c r="A542" s="211">
        <f>'02-2022'!A548</f>
        <v>44615.374999998698</v>
      </c>
      <c r="B542" s="297">
        <v>484.88499999999999</v>
      </c>
      <c r="C542" s="297">
        <v>24457.599399999999</v>
      </c>
      <c r="D542" s="365">
        <v>7.4390000000000001</v>
      </c>
      <c r="E542" s="366">
        <v>375.22300000000001</v>
      </c>
      <c r="F542" s="251">
        <f t="shared" si="146"/>
        <v>477.44599999999997</v>
      </c>
      <c r="G542" s="251">
        <f t="shared" si="147"/>
        <v>24082.376399999997</v>
      </c>
      <c r="H542" s="227">
        <f>'02-2022'!P548</f>
        <v>0</v>
      </c>
      <c r="I542" s="330">
        <f t="shared" si="148"/>
        <v>477.44599999999997</v>
      </c>
      <c r="J542" s="326">
        <f t="shared" si="149"/>
        <v>50.44000033511643</v>
      </c>
      <c r="K542" s="364">
        <v>4.5199999999999996</v>
      </c>
      <c r="L542" s="331">
        <f t="shared" si="150"/>
        <v>55.107999999999997</v>
      </c>
      <c r="M542" s="326">
        <f t="shared" si="159"/>
        <v>67.578512056444737</v>
      </c>
      <c r="N542" s="326">
        <f t="shared" si="160"/>
        <v>0</v>
      </c>
      <c r="O542" s="326">
        <f t="shared" si="161"/>
        <v>24.246213870338199</v>
      </c>
      <c r="P542" s="326">
        <f t="shared" si="162"/>
        <v>31.273195648653378</v>
      </c>
      <c r="Q542" s="326">
        <f t="shared" si="163"/>
        <v>29.804407428063289</v>
      </c>
      <c r="R542" s="326">
        <f t="shared" si="151"/>
        <v>67.578512056444737</v>
      </c>
      <c r="S542" s="326">
        <f t="shared" si="152"/>
        <v>0</v>
      </c>
      <c r="T542" s="422">
        <f t="shared" si="153"/>
        <v>100</v>
      </c>
      <c r="U542" s="425">
        <f t="shared" si="154"/>
        <v>0</v>
      </c>
      <c r="V542" s="326">
        <f t="shared" si="155"/>
        <v>31.273195648653378</v>
      </c>
      <c r="W542" s="326">
        <f t="shared" si="156"/>
        <v>19.166804686463053</v>
      </c>
      <c r="X542" s="422">
        <f t="shared" si="157"/>
        <v>377.44599999999997</v>
      </c>
      <c r="Y542" s="425">
        <f t="shared" si="158"/>
        <v>7234.4337616867324</v>
      </c>
    </row>
    <row r="543" spans="1:25" x14ac:dyDescent="0.25">
      <c r="A543" s="211">
        <f>'02-2022'!A549</f>
        <v>44615.416666665362</v>
      </c>
      <c r="B543" s="297">
        <v>492.96199999999999</v>
      </c>
      <c r="C543" s="297">
        <v>24312.855424000001</v>
      </c>
      <c r="D543" s="365">
        <v>0</v>
      </c>
      <c r="E543" s="366">
        <v>0</v>
      </c>
      <c r="F543" s="251">
        <f t="shared" si="146"/>
        <v>492.96199999999999</v>
      </c>
      <c r="G543" s="251">
        <f t="shared" si="147"/>
        <v>24312.855424000001</v>
      </c>
      <c r="H543" s="227">
        <f>'02-2022'!P549</f>
        <v>0</v>
      </c>
      <c r="I543" s="330">
        <f t="shared" si="148"/>
        <v>492.96199999999999</v>
      </c>
      <c r="J543" s="326">
        <f t="shared" si="149"/>
        <v>49.319938299503818</v>
      </c>
      <c r="K543" s="364">
        <v>4.5199999999999996</v>
      </c>
      <c r="L543" s="331">
        <f t="shared" si="150"/>
        <v>55.107999999999997</v>
      </c>
      <c r="M543" s="326">
        <f t="shared" si="159"/>
        <v>67.578512056444737</v>
      </c>
      <c r="N543" s="326">
        <f t="shared" si="160"/>
        <v>0</v>
      </c>
      <c r="O543" s="326">
        <f t="shared" si="161"/>
        <v>24.246213870338199</v>
      </c>
      <c r="P543" s="326">
        <f t="shared" si="162"/>
        <v>31.273195648653378</v>
      </c>
      <c r="Q543" s="326">
        <f t="shared" si="163"/>
        <v>29.804407428063289</v>
      </c>
      <c r="R543" s="326">
        <f t="shared" si="151"/>
        <v>67.578512056444737</v>
      </c>
      <c r="S543" s="326">
        <f t="shared" si="152"/>
        <v>0</v>
      </c>
      <c r="T543" s="422">
        <f t="shared" si="153"/>
        <v>100</v>
      </c>
      <c r="U543" s="425">
        <f t="shared" si="154"/>
        <v>0</v>
      </c>
      <c r="V543" s="326">
        <f t="shared" si="155"/>
        <v>31.273195648653378</v>
      </c>
      <c r="W543" s="326">
        <f t="shared" si="156"/>
        <v>18.04674265085044</v>
      </c>
      <c r="X543" s="422">
        <f t="shared" si="157"/>
        <v>392.96199999999999</v>
      </c>
      <c r="Y543" s="425">
        <f t="shared" si="158"/>
        <v>7091.684085563491</v>
      </c>
    </row>
    <row r="544" spans="1:25" x14ac:dyDescent="0.25">
      <c r="A544" s="211">
        <f>'02-2022'!A550</f>
        <v>44615.458333332026</v>
      </c>
      <c r="B544" s="297">
        <v>478.49100000000004</v>
      </c>
      <c r="C544" s="297">
        <v>26786.345428000001</v>
      </c>
      <c r="D544" s="365">
        <v>0</v>
      </c>
      <c r="E544" s="366">
        <v>0</v>
      </c>
      <c r="F544" s="251">
        <f t="shared" si="146"/>
        <v>478.49100000000004</v>
      </c>
      <c r="G544" s="251">
        <f t="shared" si="147"/>
        <v>26786.345428000001</v>
      </c>
      <c r="H544" s="227">
        <f>'02-2022'!P550</f>
        <v>0</v>
      </c>
      <c r="I544" s="330">
        <f t="shared" si="148"/>
        <v>478.49100000000004</v>
      </c>
      <c r="J544" s="326">
        <f t="shared" si="149"/>
        <v>55.980876187848878</v>
      </c>
      <c r="K544" s="364">
        <v>4.5199999999999996</v>
      </c>
      <c r="L544" s="331">
        <f t="shared" si="150"/>
        <v>55.107999999999997</v>
      </c>
      <c r="M544" s="326">
        <f t="shared" si="159"/>
        <v>67.578512056444737</v>
      </c>
      <c r="N544" s="326">
        <f t="shared" si="160"/>
        <v>0</v>
      </c>
      <c r="O544" s="326">
        <f t="shared" si="161"/>
        <v>24.246213870338199</v>
      </c>
      <c r="P544" s="326">
        <f t="shared" si="162"/>
        <v>31.273195648653378</v>
      </c>
      <c r="Q544" s="326">
        <f t="shared" si="163"/>
        <v>29.804407428063289</v>
      </c>
      <c r="R544" s="326">
        <f t="shared" si="151"/>
        <v>67.578512056444737</v>
      </c>
      <c r="S544" s="326">
        <f t="shared" si="152"/>
        <v>0</v>
      </c>
      <c r="T544" s="422">
        <f t="shared" si="153"/>
        <v>100</v>
      </c>
      <c r="U544" s="425">
        <f t="shared" si="154"/>
        <v>0</v>
      </c>
      <c r="V544" s="326">
        <f t="shared" si="155"/>
        <v>31.273195648653378</v>
      </c>
      <c r="W544" s="326">
        <f t="shared" si="156"/>
        <v>24.707680539195501</v>
      </c>
      <c r="X544" s="422">
        <f t="shared" si="157"/>
        <v>378.49100000000004</v>
      </c>
      <c r="Y544" s="425">
        <f t="shared" si="158"/>
        <v>9351.6347149606445</v>
      </c>
    </row>
    <row r="545" spans="1:25" x14ac:dyDescent="0.25">
      <c r="A545" s="211">
        <f>'02-2022'!A551</f>
        <v>44615.49999999869</v>
      </c>
      <c r="B545" s="297">
        <v>487.76900000000001</v>
      </c>
      <c r="C545" s="297">
        <v>26199.219453999998</v>
      </c>
      <c r="D545" s="365">
        <v>0</v>
      </c>
      <c r="E545" s="366">
        <v>0</v>
      </c>
      <c r="F545" s="251">
        <f t="shared" si="146"/>
        <v>487.76900000000001</v>
      </c>
      <c r="G545" s="251">
        <f t="shared" si="147"/>
        <v>26199.219453999998</v>
      </c>
      <c r="H545" s="227">
        <f>'02-2022'!P551</f>
        <v>0</v>
      </c>
      <c r="I545" s="330">
        <f t="shared" si="148"/>
        <v>487.76900000000001</v>
      </c>
      <c r="J545" s="326">
        <f t="shared" si="149"/>
        <v>53.712350424073684</v>
      </c>
      <c r="K545" s="364">
        <v>4.5199999999999996</v>
      </c>
      <c r="L545" s="331">
        <f t="shared" si="150"/>
        <v>55.107999999999997</v>
      </c>
      <c r="M545" s="326">
        <f t="shared" si="159"/>
        <v>67.578512056444737</v>
      </c>
      <c r="N545" s="326">
        <f t="shared" si="160"/>
        <v>0</v>
      </c>
      <c r="O545" s="326">
        <f t="shared" si="161"/>
        <v>24.246213870338199</v>
      </c>
      <c r="P545" s="326">
        <f t="shared" si="162"/>
        <v>31.273195648653378</v>
      </c>
      <c r="Q545" s="326">
        <f t="shared" si="163"/>
        <v>29.804407428063289</v>
      </c>
      <c r="R545" s="326">
        <f t="shared" si="151"/>
        <v>67.578512056444737</v>
      </c>
      <c r="S545" s="326">
        <f t="shared" si="152"/>
        <v>0</v>
      </c>
      <c r="T545" s="422">
        <f t="shared" si="153"/>
        <v>100</v>
      </c>
      <c r="U545" s="425">
        <f t="shared" si="154"/>
        <v>0</v>
      </c>
      <c r="V545" s="326">
        <f t="shared" si="155"/>
        <v>31.273195648653378</v>
      </c>
      <c r="W545" s="326">
        <f t="shared" si="156"/>
        <v>22.439154775420306</v>
      </c>
      <c r="X545" s="422">
        <f t="shared" si="157"/>
        <v>387.76900000000001</v>
      </c>
      <c r="Y545" s="425">
        <f t="shared" si="158"/>
        <v>8701.2086081099569</v>
      </c>
    </row>
    <row r="546" spans="1:25" x14ac:dyDescent="0.25">
      <c r="A546" s="211">
        <f>'02-2022'!A552</f>
        <v>44615.541666665355</v>
      </c>
      <c r="B546" s="297">
        <v>491.18799999999999</v>
      </c>
      <c r="C546" s="297">
        <v>27715.764418999999</v>
      </c>
      <c r="D546" s="365">
        <v>0</v>
      </c>
      <c r="E546" s="366">
        <v>0</v>
      </c>
      <c r="F546" s="251">
        <f t="shared" si="146"/>
        <v>491.18799999999999</v>
      </c>
      <c r="G546" s="251">
        <f t="shared" si="147"/>
        <v>27715.764418999999</v>
      </c>
      <c r="H546" s="227">
        <f>'02-2022'!P552</f>
        <v>0</v>
      </c>
      <c r="I546" s="330">
        <f t="shared" si="148"/>
        <v>491.18799999999999</v>
      </c>
      <c r="J546" s="326">
        <f t="shared" si="149"/>
        <v>56.425980315072842</v>
      </c>
      <c r="K546" s="364">
        <v>4.5199999999999996</v>
      </c>
      <c r="L546" s="331">
        <f t="shared" si="150"/>
        <v>55.107999999999997</v>
      </c>
      <c r="M546" s="326">
        <f t="shared" si="159"/>
        <v>67.578512056444737</v>
      </c>
      <c r="N546" s="326">
        <f t="shared" si="160"/>
        <v>0</v>
      </c>
      <c r="O546" s="326">
        <f t="shared" si="161"/>
        <v>24.246213870338199</v>
      </c>
      <c r="P546" s="326">
        <f t="shared" si="162"/>
        <v>31.273195648653378</v>
      </c>
      <c r="Q546" s="326">
        <f t="shared" si="163"/>
        <v>29.804407428063289</v>
      </c>
      <c r="R546" s="326">
        <f t="shared" si="151"/>
        <v>67.578512056444737</v>
      </c>
      <c r="S546" s="326">
        <f t="shared" si="152"/>
        <v>0</v>
      </c>
      <c r="T546" s="422">
        <f t="shared" si="153"/>
        <v>100</v>
      </c>
      <c r="U546" s="425">
        <f t="shared" si="154"/>
        <v>0</v>
      </c>
      <c r="V546" s="326">
        <f t="shared" si="155"/>
        <v>31.273195648653378</v>
      </c>
      <c r="W546" s="326">
        <f t="shared" si="156"/>
        <v>25.152784666419464</v>
      </c>
      <c r="X546" s="422">
        <f t="shared" si="157"/>
        <v>391.18799999999999</v>
      </c>
      <c r="Y546" s="425">
        <f t="shared" si="158"/>
        <v>9839.4675280872962</v>
      </c>
    </row>
    <row r="547" spans="1:25" x14ac:dyDescent="0.25">
      <c r="A547" s="211">
        <f>'02-2022'!A553</f>
        <v>44615.583333332019</v>
      </c>
      <c r="B547" s="297">
        <v>499.85200000000003</v>
      </c>
      <c r="C547" s="297">
        <v>24867.472935999998</v>
      </c>
      <c r="D547" s="365">
        <v>0</v>
      </c>
      <c r="E547" s="366">
        <v>0</v>
      </c>
      <c r="F547" s="251">
        <f t="shared" si="146"/>
        <v>499.85200000000003</v>
      </c>
      <c r="G547" s="251">
        <f t="shared" si="147"/>
        <v>24867.472935999998</v>
      </c>
      <c r="H547" s="227">
        <f>'02-2022'!P553</f>
        <v>0</v>
      </c>
      <c r="I547" s="330">
        <f t="shared" si="148"/>
        <v>499.85200000000003</v>
      </c>
      <c r="J547" s="326">
        <f t="shared" si="149"/>
        <v>49.749671774845346</v>
      </c>
      <c r="K547" s="364">
        <v>4.5199999999999996</v>
      </c>
      <c r="L547" s="331">
        <f t="shared" si="150"/>
        <v>55.107999999999997</v>
      </c>
      <c r="M547" s="326">
        <f t="shared" si="159"/>
        <v>67.578512056444737</v>
      </c>
      <c r="N547" s="326">
        <f t="shared" si="160"/>
        <v>0</v>
      </c>
      <c r="O547" s="326">
        <f t="shared" si="161"/>
        <v>24.246213870338199</v>
      </c>
      <c r="P547" s="326">
        <f t="shared" si="162"/>
        <v>31.273195648653378</v>
      </c>
      <c r="Q547" s="326">
        <f t="shared" si="163"/>
        <v>29.804407428063289</v>
      </c>
      <c r="R547" s="326">
        <f t="shared" si="151"/>
        <v>67.578512056444737</v>
      </c>
      <c r="S547" s="326">
        <f t="shared" si="152"/>
        <v>0</v>
      </c>
      <c r="T547" s="422">
        <f t="shared" si="153"/>
        <v>100</v>
      </c>
      <c r="U547" s="425">
        <f t="shared" si="154"/>
        <v>0</v>
      </c>
      <c r="V547" s="326">
        <f t="shared" si="155"/>
        <v>31.273195648653378</v>
      </c>
      <c r="W547" s="326">
        <f t="shared" si="156"/>
        <v>18.476476126191969</v>
      </c>
      <c r="X547" s="422">
        <f t="shared" si="157"/>
        <v>399.85200000000003</v>
      </c>
      <c r="Y547" s="425">
        <f t="shared" si="158"/>
        <v>7387.8559320101112</v>
      </c>
    </row>
    <row r="548" spans="1:25" x14ac:dyDescent="0.25">
      <c r="A548" s="211">
        <f>'02-2022'!A554</f>
        <v>44615.624999998683</v>
      </c>
      <c r="B548" s="297">
        <v>493.625</v>
      </c>
      <c r="C548" s="297">
        <v>21836.202575000003</v>
      </c>
      <c r="D548" s="365">
        <v>0</v>
      </c>
      <c r="E548" s="366">
        <v>0</v>
      </c>
      <c r="F548" s="251">
        <f t="shared" si="146"/>
        <v>493.625</v>
      </c>
      <c r="G548" s="251">
        <f t="shared" si="147"/>
        <v>21836.202575000003</v>
      </c>
      <c r="H548" s="227">
        <f>'02-2022'!P554</f>
        <v>0</v>
      </c>
      <c r="I548" s="330">
        <f t="shared" si="148"/>
        <v>493.625</v>
      </c>
      <c r="J548" s="326">
        <f t="shared" si="149"/>
        <v>44.236419498607248</v>
      </c>
      <c r="K548" s="364">
        <v>4.5199999999999996</v>
      </c>
      <c r="L548" s="331">
        <f t="shared" si="150"/>
        <v>55.107999999999997</v>
      </c>
      <c r="M548" s="326">
        <f t="shared" si="159"/>
        <v>67.578512056444737</v>
      </c>
      <c r="N548" s="326">
        <f t="shared" si="160"/>
        <v>0</v>
      </c>
      <c r="O548" s="326">
        <f t="shared" si="161"/>
        <v>24.246213870338199</v>
      </c>
      <c r="P548" s="326">
        <f t="shared" si="162"/>
        <v>31.273195648653378</v>
      </c>
      <c r="Q548" s="326">
        <f t="shared" si="163"/>
        <v>29.804407428063289</v>
      </c>
      <c r="R548" s="326">
        <f t="shared" si="151"/>
        <v>67.578512056444737</v>
      </c>
      <c r="S548" s="326">
        <f t="shared" si="152"/>
        <v>0</v>
      </c>
      <c r="T548" s="422">
        <f t="shared" si="153"/>
        <v>100</v>
      </c>
      <c r="U548" s="425">
        <f t="shared" si="154"/>
        <v>0</v>
      </c>
      <c r="V548" s="326">
        <f t="shared" si="155"/>
        <v>31.273195648653378</v>
      </c>
      <c r="W548" s="326">
        <f t="shared" si="156"/>
        <v>12.96322384995387</v>
      </c>
      <c r="X548" s="422">
        <f t="shared" si="157"/>
        <v>393.625</v>
      </c>
      <c r="Y548" s="425">
        <f t="shared" si="158"/>
        <v>5102.6489879380924</v>
      </c>
    </row>
    <row r="549" spans="1:25" x14ac:dyDescent="0.25">
      <c r="A549" s="211">
        <f>'02-2022'!A555</f>
        <v>44615.666666665347</v>
      </c>
      <c r="B549" s="297">
        <v>508.45500000000004</v>
      </c>
      <c r="C549" s="297">
        <v>23025.813269999999</v>
      </c>
      <c r="D549" s="365">
        <v>0</v>
      </c>
      <c r="E549" s="366">
        <v>0</v>
      </c>
      <c r="F549" s="251">
        <f t="shared" si="146"/>
        <v>508.45500000000004</v>
      </c>
      <c r="G549" s="251">
        <f t="shared" si="147"/>
        <v>23025.813269999999</v>
      </c>
      <c r="H549" s="227">
        <f>'02-2022'!P555</f>
        <v>0</v>
      </c>
      <c r="I549" s="330">
        <f t="shared" si="148"/>
        <v>508.45500000000004</v>
      </c>
      <c r="J549" s="326">
        <f t="shared" si="149"/>
        <v>45.285842935953028</v>
      </c>
      <c r="K549" s="364">
        <v>4.5199999999999996</v>
      </c>
      <c r="L549" s="331">
        <f t="shared" si="150"/>
        <v>55.107999999999997</v>
      </c>
      <c r="M549" s="326">
        <f t="shared" si="159"/>
        <v>67.578512056444737</v>
      </c>
      <c r="N549" s="326">
        <f t="shared" si="160"/>
        <v>0</v>
      </c>
      <c r="O549" s="326">
        <f t="shared" si="161"/>
        <v>24.246213870338199</v>
      </c>
      <c r="P549" s="326">
        <f t="shared" si="162"/>
        <v>31.273195648653378</v>
      </c>
      <c r="Q549" s="326">
        <f t="shared" si="163"/>
        <v>29.804407428063289</v>
      </c>
      <c r="R549" s="326">
        <f t="shared" si="151"/>
        <v>67.578512056444737</v>
      </c>
      <c r="S549" s="326">
        <f t="shared" si="152"/>
        <v>0</v>
      </c>
      <c r="T549" s="422">
        <f t="shared" si="153"/>
        <v>100</v>
      </c>
      <c r="U549" s="425">
        <f t="shared" si="154"/>
        <v>0</v>
      </c>
      <c r="V549" s="326">
        <f t="shared" si="155"/>
        <v>31.273195648653378</v>
      </c>
      <c r="W549" s="326">
        <f t="shared" si="156"/>
        <v>14.01264728729965</v>
      </c>
      <c r="X549" s="422">
        <f t="shared" si="157"/>
        <v>408.45500000000004</v>
      </c>
      <c r="Y549" s="425">
        <f t="shared" si="158"/>
        <v>5723.5358477339796</v>
      </c>
    </row>
    <row r="550" spans="1:25" x14ac:dyDescent="0.25">
      <c r="A550" s="211">
        <f>'02-2022'!A556</f>
        <v>44615.708333332012</v>
      </c>
      <c r="B550" s="297">
        <v>526.57299999999998</v>
      </c>
      <c r="C550" s="297">
        <v>26077.121674000002</v>
      </c>
      <c r="D550" s="365">
        <v>0</v>
      </c>
      <c r="E550" s="366">
        <v>0</v>
      </c>
      <c r="F550" s="251">
        <f t="shared" si="146"/>
        <v>526.57299999999998</v>
      </c>
      <c r="G550" s="251">
        <f t="shared" si="147"/>
        <v>26077.121674000002</v>
      </c>
      <c r="H550" s="227">
        <f>'02-2022'!P556</f>
        <v>0</v>
      </c>
      <c r="I550" s="330">
        <f t="shared" si="148"/>
        <v>526.57299999999998</v>
      </c>
      <c r="J550" s="326">
        <f t="shared" si="149"/>
        <v>49.522329618115634</v>
      </c>
      <c r="K550" s="364">
        <v>4.5199999999999996</v>
      </c>
      <c r="L550" s="331">
        <f t="shared" si="150"/>
        <v>55.107999999999997</v>
      </c>
      <c r="M550" s="326">
        <f t="shared" si="159"/>
        <v>67.578512056444737</v>
      </c>
      <c r="N550" s="326">
        <f t="shared" si="160"/>
        <v>0</v>
      </c>
      <c r="O550" s="326">
        <f t="shared" si="161"/>
        <v>24.246213870338199</v>
      </c>
      <c r="P550" s="326">
        <f t="shared" si="162"/>
        <v>31.273195648653378</v>
      </c>
      <c r="Q550" s="326">
        <f t="shared" si="163"/>
        <v>29.804407428063289</v>
      </c>
      <c r="R550" s="326">
        <f t="shared" si="151"/>
        <v>67.578512056444737</v>
      </c>
      <c r="S550" s="326">
        <f t="shared" si="152"/>
        <v>0</v>
      </c>
      <c r="T550" s="422">
        <f t="shared" si="153"/>
        <v>100</v>
      </c>
      <c r="U550" s="425">
        <f t="shared" si="154"/>
        <v>0</v>
      </c>
      <c r="V550" s="326">
        <f t="shared" si="155"/>
        <v>31.273195648653378</v>
      </c>
      <c r="W550" s="326">
        <f t="shared" si="156"/>
        <v>18.249133969462257</v>
      </c>
      <c r="X550" s="422">
        <f t="shared" si="157"/>
        <v>426.57299999999998</v>
      </c>
      <c r="Y550" s="425">
        <f t="shared" si="158"/>
        <v>7784.5878247554228</v>
      </c>
    </row>
    <row r="551" spans="1:25" x14ac:dyDescent="0.25">
      <c r="A551" s="211">
        <f>'02-2022'!A557</f>
        <v>44615.749999998676</v>
      </c>
      <c r="B551" s="297">
        <v>554.33999999999992</v>
      </c>
      <c r="C551" s="297">
        <v>32259.409514999999</v>
      </c>
      <c r="D551" s="365">
        <v>0</v>
      </c>
      <c r="E551" s="366">
        <v>0</v>
      </c>
      <c r="F551" s="251">
        <f t="shared" si="146"/>
        <v>554.33999999999992</v>
      </c>
      <c r="G551" s="251">
        <f t="shared" si="147"/>
        <v>32259.409514999999</v>
      </c>
      <c r="H551" s="227">
        <f>'02-2022'!P557</f>
        <v>0</v>
      </c>
      <c r="I551" s="330">
        <f t="shared" si="148"/>
        <v>554.33999999999992</v>
      </c>
      <c r="J551" s="326">
        <f t="shared" si="149"/>
        <v>58.19426618140492</v>
      </c>
      <c r="K551" s="364">
        <v>4.5199999999999996</v>
      </c>
      <c r="L551" s="331">
        <f t="shared" si="150"/>
        <v>55.107999999999997</v>
      </c>
      <c r="M551" s="326">
        <f t="shared" si="159"/>
        <v>67.578512056444737</v>
      </c>
      <c r="N551" s="326">
        <f t="shared" si="160"/>
        <v>0</v>
      </c>
      <c r="O551" s="326">
        <f t="shared" si="161"/>
        <v>24.246213870338199</v>
      </c>
      <c r="P551" s="326">
        <f t="shared" si="162"/>
        <v>31.273195648653378</v>
      </c>
      <c r="Q551" s="326">
        <f t="shared" si="163"/>
        <v>29.804407428063289</v>
      </c>
      <c r="R551" s="326">
        <f t="shared" si="151"/>
        <v>67.578512056444737</v>
      </c>
      <c r="S551" s="326">
        <f t="shared" si="152"/>
        <v>0</v>
      </c>
      <c r="T551" s="422">
        <f t="shared" si="153"/>
        <v>100</v>
      </c>
      <c r="U551" s="425">
        <f t="shared" si="154"/>
        <v>0</v>
      </c>
      <c r="V551" s="326">
        <f t="shared" si="155"/>
        <v>31.273195648653378</v>
      </c>
      <c r="W551" s="326">
        <f t="shared" si="156"/>
        <v>26.921070532751543</v>
      </c>
      <c r="X551" s="422">
        <f t="shared" si="157"/>
        <v>454.33999999999992</v>
      </c>
      <c r="Y551" s="425">
        <f t="shared" si="158"/>
        <v>12231.319185850334</v>
      </c>
    </row>
    <row r="552" spans="1:25" x14ac:dyDescent="0.25">
      <c r="A552" s="211">
        <f>'02-2022'!A558</f>
        <v>44615.79166666534</v>
      </c>
      <c r="B552" s="297">
        <v>586.923</v>
      </c>
      <c r="C552" s="297">
        <v>37969.851726000001</v>
      </c>
      <c r="D552" s="365">
        <v>0</v>
      </c>
      <c r="E552" s="366">
        <v>0</v>
      </c>
      <c r="F552" s="251">
        <f t="shared" si="146"/>
        <v>586.923</v>
      </c>
      <c r="G552" s="251">
        <f t="shared" si="147"/>
        <v>37969.851726000001</v>
      </c>
      <c r="H552" s="227">
        <f>'02-2022'!P558</f>
        <v>0</v>
      </c>
      <c r="I552" s="330">
        <f t="shared" si="148"/>
        <v>586.923</v>
      </c>
      <c r="J552" s="326">
        <f t="shared" si="149"/>
        <v>64.693071707873102</v>
      </c>
      <c r="K552" s="364">
        <v>4.5199999999999996</v>
      </c>
      <c r="L552" s="331">
        <f t="shared" si="150"/>
        <v>55.107999999999997</v>
      </c>
      <c r="M552" s="326">
        <f t="shared" si="159"/>
        <v>67.578512056444737</v>
      </c>
      <c r="N552" s="326">
        <f t="shared" si="160"/>
        <v>0</v>
      </c>
      <c r="O552" s="326">
        <f t="shared" si="161"/>
        <v>24.246213870338199</v>
      </c>
      <c r="P552" s="326">
        <f t="shared" si="162"/>
        <v>31.273195648653378</v>
      </c>
      <c r="Q552" s="326">
        <f t="shared" si="163"/>
        <v>29.804407428063289</v>
      </c>
      <c r="R552" s="326">
        <f t="shared" si="151"/>
        <v>67.578512056444737</v>
      </c>
      <c r="S552" s="326">
        <f t="shared" si="152"/>
        <v>0</v>
      </c>
      <c r="T552" s="422">
        <f t="shared" si="153"/>
        <v>100</v>
      </c>
      <c r="U552" s="425">
        <f t="shared" si="154"/>
        <v>0</v>
      </c>
      <c r="V552" s="326">
        <f t="shared" si="155"/>
        <v>31.273195648653378</v>
      </c>
      <c r="W552" s="326">
        <f t="shared" si="156"/>
        <v>33.419876059219725</v>
      </c>
      <c r="X552" s="422">
        <f t="shared" si="157"/>
        <v>486.923</v>
      </c>
      <c r="Y552" s="425">
        <f t="shared" si="158"/>
        <v>16272.906310383447</v>
      </c>
    </row>
    <row r="553" spans="1:25" x14ac:dyDescent="0.25">
      <c r="A553" s="211">
        <f>'02-2022'!A559</f>
        <v>44615.833333332004</v>
      </c>
      <c r="B553" s="297">
        <v>597.55899999999997</v>
      </c>
      <c r="C553" s="297">
        <v>37057.318568000002</v>
      </c>
      <c r="D553" s="365">
        <v>0</v>
      </c>
      <c r="E553" s="366">
        <v>0</v>
      </c>
      <c r="F553" s="251">
        <f t="shared" si="146"/>
        <v>597.55899999999997</v>
      </c>
      <c r="G553" s="251">
        <f t="shared" si="147"/>
        <v>37057.318568000002</v>
      </c>
      <c r="H553" s="227">
        <f>'02-2022'!P559</f>
        <v>0</v>
      </c>
      <c r="I553" s="330">
        <f t="shared" si="148"/>
        <v>597.55899999999997</v>
      </c>
      <c r="J553" s="326">
        <f t="shared" si="149"/>
        <v>62.014493243345015</v>
      </c>
      <c r="K553" s="364">
        <v>4.5199999999999996</v>
      </c>
      <c r="L553" s="331">
        <f t="shared" si="150"/>
        <v>55.107999999999997</v>
      </c>
      <c r="M553" s="326">
        <f t="shared" si="159"/>
        <v>67.578512056444737</v>
      </c>
      <c r="N553" s="326">
        <f t="shared" si="160"/>
        <v>0</v>
      </c>
      <c r="O553" s="326">
        <f t="shared" si="161"/>
        <v>24.246213870338199</v>
      </c>
      <c r="P553" s="326">
        <f t="shared" si="162"/>
        <v>31.273195648653378</v>
      </c>
      <c r="Q553" s="326">
        <f t="shared" si="163"/>
        <v>29.804407428063289</v>
      </c>
      <c r="R553" s="326">
        <f t="shared" si="151"/>
        <v>67.578512056444737</v>
      </c>
      <c r="S553" s="326">
        <f t="shared" si="152"/>
        <v>0</v>
      </c>
      <c r="T553" s="422">
        <f t="shared" si="153"/>
        <v>100</v>
      </c>
      <c r="U553" s="425">
        <f t="shared" si="154"/>
        <v>0</v>
      </c>
      <c r="V553" s="326">
        <f t="shared" si="155"/>
        <v>31.273195648653378</v>
      </c>
      <c r="W553" s="326">
        <f t="shared" si="156"/>
        <v>30.741297594691638</v>
      </c>
      <c r="X553" s="422">
        <f t="shared" si="157"/>
        <v>497.55899999999997</v>
      </c>
      <c r="Y553" s="425">
        <f t="shared" si="158"/>
        <v>15295.609289917176</v>
      </c>
    </row>
    <row r="554" spans="1:25" x14ac:dyDescent="0.25">
      <c r="A554" s="211">
        <f>'02-2022'!A560</f>
        <v>44615.874999998668</v>
      </c>
      <c r="B554" s="297">
        <v>597.17899999999997</v>
      </c>
      <c r="C554" s="297">
        <v>33548.016137999999</v>
      </c>
      <c r="D554" s="365">
        <v>0</v>
      </c>
      <c r="E554" s="366">
        <v>0</v>
      </c>
      <c r="F554" s="251">
        <f t="shared" si="146"/>
        <v>597.17899999999997</v>
      </c>
      <c r="G554" s="251">
        <f t="shared" si="147"/>
        <v>33548.016137999999</v>
      </c>
      <c r="H554" s="227">
        <f>'02-2022'!P560</f>
        <v>0</v>
      </c>
      <c r="I554" s="330">
        <f t="shared" si="148"/>
        <v>597.17899999999997</v>
      </c>
      <c r="J554" s="326">
        <f t="shared" si="149"/>
        <v>56.177488052995834</v>
      </c>
      <c r="K554" s="364">
        <v>4.5199999999999996</v>
      </c>
      <c r="L554" s="331">
        <f t="shared" si="150"/>
        <v>55.107999999999997</v>
      </c>
      <c r="M554" s="326">
        <f t="shared" si="159"/>
        <v>67.578512056444737</v>
      </c>
      <c r="N554" s="326">
        <f t="shared" si="160"/>
        <v>0</v>
      </c>
      <c r="O554" s="326">
        <f t="shared" si="161"/>
        <v>24.246213870338199</v>
      </c>
      <c r="P554" s="326">
        <f t="shared" si="162"/>
        <v>31.273195648653378</v>
      </c>
      <c r="Q554" s="326">
        <f t="shared" si="163"/>
        <v>29.804407428063289</v>
      </c>
      <c r="R554" s="326">
        <f t="shared" si="151"/>
        <v>67.578512056444737</v>
      </c>
      <c r="S554" s="326">
        <f t="shared" si="152"/>
        <v>0</v>
      </c>
      <c r="T554" s="422">
        <f t="shared" si="153"/>
        <v>100</v>
      </c>
      <c r="U554" s="425">
        <f t="shared" si="154"/>
        <v>0</v>
      </c>
      <c r="V554" s="326">
        <f t="shared" si="155"/>
        <v>31.273195648653378</v>
      </c>
      <c r="W554" s="326">
        <f t="shared" si="156"/>
        <v>24.904292404342456</v>
      </c>
      <c r="X554" s="422">
        <f t="shared" si="157"/>
        <v>497.17899999999997</v>
      </c>
      <c r="Y554" s="425">
        <f t="shared" si="158"/>
        <v>12381.891193298577</v>
      </c>
    </row>
    <row r="555" spans="1:25" x14ac:dyDescent="0.25">
      <c r="A555" s="211">
        <f>'02-2022'!A561</f>
        <v>44615.916666665333</v>
      </c>
      <c r="B555" s="297">
        <v>588.625</v>
      </c>
      <c r="C555" s="297">
        <v>30424.678970000001</v>
      </c>
      <c r="D555" s="365">
        <v>0</v>
      </c>
      <c r="E555" s="366">
        <v>0</v>
      </c>
      <c r="F555" s="251">
        <f t="shared" si="146"/>
        <v>588.625</v>
      </c>
      <c r="G555" s="251">
        <f t="shared" si="147"/>
        <v>30424.678970000001</v>
      </c>
      <c r="H555" s="227">
        <f>'02-2022'!P561</f>
        <v>0</v>
      </c>
      <c r="I555" s="330">
        <f t="shared" si="148"/>
        <v>588.625</v>
      </c>
      <c r="J555" s="326">
        <f t="shared" si="149"/>
        <v>51.687711140369508</v>
      </c>
      <c r="K555" s="364">
        <v>4.5199999999999996</v>
      </c>
      <c r="L555" s="331">
        <f t="shared" si="150"/>
        <v>55.107999999999997</v>
      </c>
      <c r="M555" s="326">
        <f t="shared" si="159"/>
        <v>67.578512056444737</v>
      </c>
      <c r="N555" s="326">
        <f t="shared" si="160"/>
        <v>0</v>
      </c>
      <c r="O555" s="326">
        <f t="shared" si="161"/>
        <v>24.246213870338199</v>
      </c>
      <c r="P555" s="326">
        <f t="shared" si="162"/>
        <v>31.273195648653378</v>
      </c>
      <c r="Q555" s="326">
        <f t="shared" si="163"/>
        <v>29.804407428063289</v>
      </c>
      <c r="R555" s="326">
        <f t="shared" si="151"/>
        <v>67.578512056444737</v>
      </c>
      <c r="S555" s="326">
        <f t="shared" si="152"/>
        <v>0</v>
      </c>
      <c r="T555" s="422">
        <f t="shared" si="153"/>
        <v>100</v>
      </c>
      <c r="U555" s="425">
        <f t="shared" si="154"/>
        <v>0</v>
      </c>
      <c r="V555" s="326">
        <f t="shared" si="155"/>
        <v>31.273195648653378</v>
      </c>
      <c r="W555" s="326">
        <f t="shared" si="156"/>
        <v>20.414515491716131</v>
      </c>
      <c r="X555" s="422">
        <f t="shared" si="157"/>
        <v>488.625</v>
      </c>
      <c r="Y555" s="425">
        <f t="shared" si="158"/>
        <v>9975.0426321397936</v>
      </c>
    </row>
    <row r="556" spans="1:25" x14ac:dyDescent="0.25">
      <c r="A556" s="211">
        <f>'02-2022'!A562</f>
        <v>44615.958333331997</v>
      </c>
      <c r="B556" s="297">
        <v>566.19500000000005</v>
      </c>
      <c r="C556" s="297">
        <v>28292.57893</v>
      </c>
      <c r="D556" s="365">
        <v>0</v>
      </c>
      <c r="E556" s="366">
        <v>0</v>
      </c>
      <c r="F556" s="251">
        <f t="shared" si="146"/>
        <v>566.19500000000005</v>
      </c>
      <c r="G556" s="251">
        <f t="shared" si="147"/>
        <v>28292.57893</v>
      </c>
      <c r="H556" s="227">
        <f>'02-2022'!P562</f>
        <v>0</v>
      </c>
      <c r="I556" s="330">
        <f t="shared" si="148"/>
        <v>566.19500000000005</v>
      </c>
      <c r="J556" s="326">
        <f t="shared" si="149"/>
        <v>49.969672868887919</v>
      </c>
      <c r="K556" s="364">
        <v>4.5199999999999996</v>
      </c>
      <c r="L556" s="331">
        <f t="shared" si="150"/>
        <v>55.107999999999997</v>
      </c>
      <c r="M556" s="326">
        <f t="shared" si="159"/>
        <v>67.578512056444737</v>
      </c>
      <c r="N556" s="326">
        <f t="shared" si="160"/>
        <v>0</v>
      </c>
      <c r="O556" s="326">
        <f t="shared" si="161"/>
        <v>24.246213870338199</v>
      </c>
      <c r="P556" s="326">
        <f t="shared" si="162"/>
        <v>31.273195648653378</v>
      </c>
      <c r="Q556" s="326">
        <f t="shared" si="163"/>
        <v>29.804407428063289</v>
      </c>
      <c r="R556" s="326">
        <f t="shared" si="151"/>
        <v>67.578512056444737</v>
      </c>
      <c r="S556" s="326">
        <f t="shared" si="152"/>
        <v>0</v>
      </c>
      <c r="T556" s="422">
        <f t="shared" si="153"/>
        <v>100</v>
      </c>
      <c r="U556" s="425">
        <f t="shared" si="154"/>
        <v>0</v>
      </c>
      <c r="V556" s="326">
        <f t="shared" si="155"/>
        <v>31.273195648653378</v>
      </c>
      <c r="W556" s="326">
        <f t="shared" si="156"/>
        <v>18.696477220234542</v>
      </c>
      <c r="X556" s="422">
        <f t="shared" si="157"/>
        <v>466.19500000000005</v>
      </c>
      <c r="Y556" s="425">
        <f t="shared" si="158"/>
        <v>8716.2041976872424</v>
      </c>
    </row>
    <row r="557" spans="1:25" x14ac:dyDescent="0.25">
      <c r="A557" s="211">
        <f>'02-2022'!A563</f>
        <v>44615.999999998661</v>
      </c>
      <c r="B557" s="297">
        <v>546.25200000000007</v>
      </c>
      <c r="C557" s="297">
        <v>22445.579239999999</v>
      </c>
      <c r="D557" s="365">
        <v>0</v>
      </c>
      <c r="E557" s="366">
        <v>0</v>
      </c>
      <c r="F557" s="251">
        <f t="shared" si="146"/>
        <v>546.25200000000007</v>
      </c>
      <c r="G557" s="251">
        <f t="shared" si="147"/>
        <v>22445.579239999999</v>
      </c>
      <c r="H557" s="227">
        <f>'02-2022'!P563</f>
        <v>0</v>
      </c>
      <c r="I557" s="330">
        <f t="shared" si="148"/>
        <v>546.25200000000007</v>
      </c>
      <c r="J557" s="326">
        <f t="shared" si="149"/>
        <v>41.09015480034855</v>
      </c>
      <c r="K557" s="364">
        <v>4.5199999999999996</v>
      </c>
      <c r="L557" s="331">
        <f t="shared" si="150"/>
        <v>55.107999999999997</v>
      </c>
      <c r="M557" s="326">
        <f t="shared" si="159"/>
        <v>67.578512056444737</v>
      </c>
      <c r="N557" s="326">
        <f t="shared" si="160"/>
        <v>0</v>
      </c>
      <c r="O557" s="326">
        <f t="shared" si="161"/>
        <v>24.246213870338199</v>
      </c>
      <c r="P557" s="326">
        <f t="shared" si="162"/>
        <v>31.273195648653378</v>
      </c>
      <c r="Q557" s="326">
        <f t="shared" si="163"/>
        <v>29.804407428063289</v>
      </c>
      <c r="R557" s="326">
        <f t="shared" si="151"/>
        <v>67.578512056444737</v>
      </c>
      <c r="S557" s="326">
        <f t="shared" si="152"/>
        <v>0</v>
      </c>
      <c r="T557" s="422">
        <f t="shared" si="153"/>
        <v>100</v>
      </c>
      <c r="U557" s="425">
        <f t="shared" si="154"/>
        <v>0</v>
      </c>
      <c r="V557" s="326">
        <f t="shared" si="155"/>
        <v>31.273195648653378</v>
      </c>
      <c r="W557" s="326">
        <f t="shared" si="156"/>
        <v>9.8169591516951726</v>
      </c>
      <c r="X557" s="422">
        <f t="shared" si="157"/>
        <v>446.25200000000007</v>
      </c>
      <c r="Y557" s="425">
        <f t="shared" si="158"/>
        <v>4380.8376553622747</v>
      </c>
    </row>
    <row r="558" spans="1:25" x14ac:dyDescent="0.25">
      <c r="A558" s="211">
        <f>'02-2022'!A564</f>
        <v>44616.041666665325</v>
      </c>
      <c r="B558" s="297">
        <v>541.41599999999994</v>
      </c>
      <c r="C558" s="297">
        <v>21179.147087999998</v>
      </c>
      <c r="D558" s="365">
        <v>0</v>
      </c>
      <c r="E558" s="366">
        <v>0</v>
      </c>
      <c r="F558" s="251">
        <f t="shared" si="146"/>
        <v>541.41599999999994</v>
      </c>
      <c r="G558" s="251">
        <f t="shared" si="147"/>
        <v>21179.147087999998</v>
      </c>
      <c r="H558" s="227">
        <f>'02-2022'!P564</f>
        <v>0</v>
      </c>
      <c r="I558" s="330">
        <f t="shared" si="148"/>
        <v>541.41599999999994</v>
      </c>
      <c r="J558" s="326">
        <f t="shared" si="149"/>
        <v>39.118066492309055</v>
      </c>
      <c r="K558" s="364">
        <v>4.7300000000000004</v>
      </c>
      <c r="L558" s="331">
        <f t="shared" si="150"/>
        <v>57.292000000000009</v>
      </c>
      <c r="M558" s="326">
        <f t="shared" si="159"/>
        <v>67.578512056444737</v>
      </c>
      <c r="N558" s="326">
        <f t="shared" si="160"/>
        <v>0</v>
      </c>
      <c r="O558" s="326">
        <f t="shared" si="161"/>
        <v>24.246213870338199</v>
      </c>
      <c r="P558" s="326">
        <f t="shared" si="162"/>
        <v>31.273195648653378</v>
      </c>
      <c r="Q558" s="326">
        <f t="shared" si="163"/>
        <v>29.804407428063289</v>
      </c>
      <c r="R558" s="326">
        <f t="shared" si="151"/>
        <v>67.578512056444737</v>
      </c>
      <c r="S558" s="326">
        <f t="shared" si="152"/>
        <v>0</v>
      </c>
      <c r="T558" s="422">
        <f t="shared" si="153"/>
        <v>100</v>
      </c>
      <c r="U558" s="425">
        <f t="shared" si="154"/>
        <v>0</v>
      </c>
      <c r="V558" s="326">
        <f t="shared" si="155"/>
        <v>31.273195648653378</v>
      </c>
      <c r="W558" s="326">
        <f t="shared" si="156"/>
        <v>7.8448708436556771</v>
      </c>
      <c r="X558" s="422">
        <f t="shared" si="157"/>
        <v>441.41599999999994</v>
      </c>
      <c r="Y558" s="425">
        <f t="shared" si="158"/>
        <v>3462.8515083231141</v>
      </c>
    </row>
    <row r="559" spans="1:25" x14ac:dyDescent="0.25">
      <c r="A559" s="211">
        <f>'02-2022'!A565</f>
        <v>44616.08333333199</v>
      </c>
      <c r="B559" s="297">
        <v>553.11</v>
      </c>
      <c r="C559" s="297">
        <v>21533.129400000002</v>
      </c>
      <c r="D559" s="365">
        <v>0</v>
      </c>
      <c r="E559" s="366">
        <v>0</v>
      </c>
      <c r="F559" s="251">
        <f t="shared" si="146"/>
        <v>553.11</v>
      </c>
      <c r="G559" s="251">
        <f t="shared" si="147"/>
        <v>21533.129400000002</v>
      </c>
      <c r="H559" s="227">
        <f>'02-2022'!P565</f>
        <v>0</v>
      </c>
      <c r="I559" s="330">
        <f t="shared" si="148"/>
        <v>553.11</v>
      </c>
      <c r="J559" s="326">
        <f t="shared" si="149"/>
        <v>38.931007213754953</v>
      </c>
      <c r="K559" s="364">
        <v>4.7300000000000004</v>
      </c>
      <c r="L559" s="331">
        <f t="shared" si="150"/>
        <v>57.292000000000009</v>
      </c>
      <c r="M559" s="326">
        <f t="shared" si="159"/>
        <v>67.578512056444737</v>
      </c>
      <c r="N559" s="326">
        <f t="shared" si="160"/>
        <v>0</v>
      </c>
      <c r="O559" s="326">
        <f t="shared" si="161"/>
        <v>24.246213870338199</v>
      </c>
      <c r="P559" s="326">
        <f t="shared" si="162"/>
        <v>31.273195648653378</v>
      </c>
      <c r="Q559" s="326">
        <f t="shared" si="163"/>
        <v>29.804407428063289</v>
      </c>
      <c r="R559" s="326">
        <f t="shared" si="151"/>
        <v>67.578512056444737</v>
      </c>
      <c r="S559" s="326">
        <f t="shared" si="152"/>
        <v>0</v>
      </c>
      <c r="T559" s="422">
        <f t="shared" si="153"/>
        <v>100</v>
      </c>
      <c r="U559" s="425">
        <f t="shared" si="154"/>
        <v>0</v>
      </c>
      <c r="V559" s="326">
        <f t="shared" si="155"/>
        <v>31.273195648653378</v>
      </c>
      <c r="W559" s="326">
        <f t="shared" si="156"/>
        <v>7.657811565101575</v>
      </c>
      <c r="X559" s="422">
        <f t="shared" si="157"/>
        <v>453.11</v>
      </c>
      <c r="Y559" s="425">
        <f t="shared" si="158"/>
        <v>3469.8309982631749</v>
      </c>
    </row>
    <row r="560" spans="1:25" x14ac:dyDescent="0.25">
      <c r="A560" s="211">
        <f>'02-2022'!A566</f>
        <v>44616.124999998654</v>
      </c>
      <c r="B560" s="297">
        <v>549.46699999999998</v>
      </c>
      <c r="C560" s="297">
        <v>21232.03039</v>
      </c>
      <c r="D560" s="365">
        <v>0</v>
      </c>
      <c r="E560" s="366">
        <v>0</v>
      </c>
      <c r="F560" s="251">
        <f t="shared" si="146"/>
        <v>549.46699999999998</v>
      </c>
      <c r="G560" s="251">
        <f t="shared" si="147"/>
        <v>21232.03039</v>
      </c>
      <c r="H560" s="227">
        <f>'02-2022'!P566</f>
        <v>0</v>
      </c>
      <c r="I560" s="330">
        <f t="shared" si="148"/>
        <v>549.46699999999998</v>
      </c>
      <c r="J560" s="326">
        <f t="shared" si="149"/>
        <v>38.641138394116481</v>
      </c>
      <c r="K560" s="364">
        <v>4.7300000000000004</v>
      </c>
      <c r="L560" s="331">
        <f t="shared" si="150"/>
        <v>57.292000000000009</v>
      </c>
      <c r="M560" s="326">
        <f t="shared" si="159"/>
        <v>67.578512056444737</v>
      </c>
      <c r="N560" s="326">
        <f t="shared" si="160"/>
        <v>0</v>
      </c>
      <c r="O560" s="326">
        <f t="shared" si="161"/>
        <v>24.246213870338199</v>
      </c>
      <c r="P560" s="326">
        <f t="shared" si="162"/>
        <v>31.273195648653378</v>
      </c>
      <c r="Q560" s="326">
        <f t="shared" si="163"/>
        <v>29.804407428063289</v>
      </c>
      <c r="R560" s="326">
        <f t="shared" si="151"/>
        <v>67.578512056444737</v>
      </c>
      <c r="S560" s="326">
        <f t="shared" si="152"/>
        <v>0</v>
      </c>
      <c r="T560" s="422">
        <f t="shared" si="153"/>
        <v>100</v>
      </c>
      <c r="U560" s="425">
        <f t="shared" si="154"/>
        <v>0</v>
      </c>
      <c r="V560" s="326">
        <f t="shared" si="155"/>
        <v>31.273195648653378</v>
      </c>
      <c r="W560" s="326">
        <f t="shared" si="156"/>
        <v>7.3679427454631039</v>
      </c>
      <c r="X560" s="422">
        <f t="shared" si="157"/>
        <v>449.46699999999998</v>
      </c>
      <c r="Y560" s="425">
        <f t="shared" si="158"/>
        <v>3311.6471219750647</v>
      </c>
    </row>
    <row r="561" spans="1:25" x14ac:dyDescent="0.25">
      <c r="A561" s="211">
        <f>'02-2022'!A567</f>
        <v>44616.166666665318</v>
      </c>
      <c r="B561" s="297">
        <v>562.34899999999993</v>
      </c>
      <c r="C561" s="297">
        <v>21610.536076</v>
      </c>
      <c r="D561" s="365">
        <v>0</v>
      </c>
      <c r="E561" s="366">
        <v>0</v>
      </c>
      <c r="F561" s="251">
        <f t="shared" si="146"/>
        <v>562.34899999999993</v>
      </c>
      <c r="G561" s="251">
        <f t="shared" si="147"/>
        <v>21610.536076</v>
      </c>
      <c r="H561" s="227">
        <f>'02-2022'!P567</f>
        <v>0</v>
      </c>
      <c r="I561" s="330">
        <f t="shared" si="148"/>
        <v>562.34899999999993</v>
      </c>
      <c r="J561" s="326">
        <f t="shared" si="149"/>
        <v>38.429046865914231</v>
      </c>
      <c r="K561" s="364">
        <v>4.7300000000000004</v>
      </c>
      <c r="L561" s="331">
        <f t="shared" si="150"/>
        <v>57.292000000000009</v>
      </c>
      <c r="M561" s="326">
        <f t="shared" si="159"/>
        <v>67.578512056444737</v>
      </c>
      <c r="N561" s="326">
        <f t="shared" si="160"/>
        <v>0</v>
      </c>
      <c r="O561" s="326">
        <f t="shared" si="161"/>
        <v>24.246213870338199</v>
      </c>
      <c r="P561" s="326">
        <f t="shared" si="162"/>
        <v>31.273195648653378</v>
      </c>
      <c r="Q561" s="326">
        <f t="shared" si="163"/>
        <v>29.804407428063289</v>
      </c>
      <c r="R561" s="326">
        <f t="shared" si="151"/>
        <v>67.578512056444737</v>
      </c>
      <c r="S561" s="326">
        <f t="shared" si="152"/>
        <v>0</v>
      </c>
      <c r="T561" s="422">
        <f t="shared" si="153"/>
        <v>100</v>
      </c>
      <c r="U561" s="425">
        <f t="shared" si="154"/>
        <v>0</v>
      </c>
      <c r="V561" s="326">
        <f t="shared" si="155"/>
        <v>31.273195648653378</v>
      </c>
      <c r="W561" s="326">
        <f t="shared" si="156"/>
        <v>7.155851217260853</v>
      </c>
      <c r="X561" s="422">
        <f t="shared" si="157"/>
        <v>462.34899999999993</v>
      </c>
      <c r="Y561" s="425">
        <f t="shared" si="158"/>
        <v>3308.5006544493376</v>
      </c>
    </row>
    <row r="562" spans="1:25" x14ac:dyDescent="0.25">
      <c r="A562" s="211">
        <f>'02-2022'!A568</f>
        <v>44616.208333331982</v>
      </c>
      <c r="B562" s="297">
        <v>578.04099999999994</v>
      </c>
      <c r="C562" s="297">
        <v>22656.325474000001</v>
      </c>
      <c r="D562" s="365">
        <v>0</v>
      </c>
      <c r="E562" s="366">
        <v>0</v>
      </c>
      <c r="F562" s="251">
        <f t="shared" si="146"/>
        <v>578.04099999999994</v>
      </c>
      <c r="G562" s="251">
        <f t="shared" si="147"/>
        <v>22656.325474000001</v>
      </c>
      <c r="H562" s="227">
        <f>'02-2022'!P568</f>
        <v>0</v>
      </c>
      <c r="I562" s="330">
        <f t="shared" si="148"/>
        <v>578.04099999999994</v>
      </c>
      <c r="J562" s="326">
        <f t="shared" si="149"/>
        <v>39.195014668509678</v>
      </c>
      <c r="K562" s="364">
        <v>4.7300000000000004</v>
      </c>
      <c r="L562" s="331">
        <f t="shared" si="150"/>
        <v>57.292000000000009</v>
      </c>
      <c r="M562" s="326">
        <f t="shared" si="159"/>
        <v>67.578512056444737</v>
      </c>
      <c r="N562" s="326">
        <f t="shared" si="160"/>
        <v>0</v>
      </c>
      <c r="O562" s="326">
        <f t="shared" si="161"/>
        <v>24.246213870338199</v>
      </c>
      <c r="P562" s="326">
        <f t="shared" si="162"/>
        <v>31.273195648653378</v>
      </c>
      <c r="Q562" s="326">
        <f t="shared" si="163"/>
        <v>29.804407428063289</v>
      </c>
      <c r="R562" s="326">
        <f t="shared" si="151"/>
        <v>67.578512056444737</v>
      </c>
      <c r="S562" s="326">
        <f t="shared" si="152"/>
        <v>0</v>
      </c>
      <c r="T562" s="422">
        <f t="shared" si="153"/>
        <v>100</v>
      </c>
      <c r="U562" s="425">
        <f t="shared" si="154"/>
        <v>0</v>
      </c>
      <c r="V562" s="326">
        <f t="shared" si="155"/>
        <v>31.273195648653378</v>
      </c>
      <c r="W562" s="326">
        <f t="shared" si="156"/>
        <v>7.9218190198563008</v>
      </c>
      <c r="X562" s="422">
        <f t="shared" si="157"/>
        <v>478.04099999999994</v>
      </c>
      <c r="Y562" s="425">
        <f t="shared" si="158"/>
        <v>3786.9542860711254</v>
      </c>
    </row>
    <row r="563" spans="1:25" x14ac:dyDescent="0.25">
      <c r="A563" s="211">
        <f>'02-2022'!A569</f>
        <v>44616.249999998647</v>
      </c>
      <c r="B563" s="297">
        <v>615.42899999999997</v>
      </c>
      <c r="C563" s="297">
        <v>27924.315137999998</v>
      </c>
      <c r="D563" s="365">
        <v>0</v>
      </c>
      <c r="E563" s="366">
        <v>0</v>
      </c>
      <c r="F563" s="251">
        <f t="shared" si="146"/>
        <v>615.42899999999997</v>
      </c>
      <c r="G563" s="251">
        <f t="shared" si="147"/>
        <v>27924.315137999998</v>
      </c>
      <c r="H563" s="227">
        <f>'02-2022'!P569</f>
        <v>0</v>
      </c>
      <c r="I563" s="330">
        <f t="shared" si="148"/>
        <v>615.42899999999997</v>
      </c>
      <c r="J563" s="326">
        <f t="shared" si="149"/>
        <v>45.373739518287245</v>
      </c>
      <c r="K563" s="364">
        <v>4.7300000000000004</v>
      </c>
      <c r="L563" s="331">
        <f t="shared" si="150"/>
        <v>57.292000000000009</v>
      </c>
      <c r="M563" s="326">
        <f t="shared" si="159"/>
        <v>67.578512056444737</v>
      </c>
      <c r="N563" s="326">
        <f t="shared" si="160"/>
        <v>0</v>
      </c>
      <c r="O563" s="326">
        <f t="shared" si="161"/>
        <v>24.246213870338199</v>
      </c>
      <c r="P563" s="326">
        <f t="shared" si="162"/>
        <v>31.273195648653378</v>
      </c>
      <c r="Q563" s="326">
        <f t="shared" si="163"/>
        <v>29.804407428063289</v>
      </c>
      <c r="R563" s="326">
        <f t="shared" si="151"/>
        <v>67.578512056444737</v>
      </c>
      <c r="S563" s="326">
        <f t="shared" si="152"/>
        <v>0</v>
      </c>
      <c r="T563" s="422">
        <f t="shared" si="153"/>
        <v>100</v>
      </c>
      <c r="U563" s="425">
        <f t="shared" si="154"/>
        <v>0</v>
      </c>
      <c r="V563" s="326">
        <f t="shared" si="155"/>
        <v>31.273195648653378</v>
      </c>
      <c r="W563" s="326">
        <f t="shared" si="156"/>
        <v>14.100543869633867</v>
      </c>
      <c r="X563" s="422">
        <f t="shared" si="157"/>
        <v>515.42899999999997</v>
      </c>
      <c r="Y563" s="425">
        <f t="shared" si="158"/>
        <v>7267.8292261815141</v>
      </c>
    </row>
    <row r="564" spans="1:25" x14ac:dyDescent="0.25">
      <c r="A564" s="211">
        <f>'02-2022'!A570</f>
        <v>44616.291666665311</v>
      </c>
      <c r="B564" s="297">
        <v>648.27699999999993</v>
      </c>
      <c r="C564" s="297">
        <v>39669.758912000005</v>
      </c>
      <c r="D564" s="365">
        <v>0</v>
      </c>
      <c r="E564" s="366">
        <v>0</v>
      </c>
      <c r="F564" s="251">
        <f t="shared" si="146"/>
        <v>648.27699999999993</v>
      </c>
      <c r="G564" s="251">
        <f t="shared" si="147"/>
        <v>39669.758912000005</v>
      </c>
      <c r="H564" s="227">
        <f>'02-2022'!P570</f>
        <v>0</v>
      </c>
      <c r="I564" s="330">
        <f t="shared" si="148"/>
        <v>648.27699999999993</v>
      </c>
      <c r="J564" s="326">
        <f t="shared" si="149"/>
        <v>61.192605802766423</v>
      </c>
      <c r="K564" s="364">
        <v>4.7300000000000004</v>
      </c>
      <c r="L564" s="331">
        <f t="shared" si="150"/>
        <v>57.292000000000009</v>
      </c>
      <c r="M564" s="326">
        <f t="shared" si="159"/>
        <v>67.578512056444737</v>
      </c>
      <c r="N564" s="326">
        <f t="shared" si="160"/>
        <v>0</v>
      </c>
      <c r="O564" s="326">
        <f t="shared" si="161"/>
        <v>24.246213870338199</v>
      </c>
      <c r="P564" s="326">
        <f t="shared" si="162"/>
        <v>31.273195648653378</v>
      </c>
      <c r="Q564" s="326">
        <f t="shared" si="163"/>
        <v>29.804407428063289</v>
      </c>
      <c r="R564" s="326">
        <f t="shared" si="151"/>
        <v>67.578512056444737</v>
      </c>
      <c r="S564" s="326">
        <f t="shared" si="152"/>
        <v>0</v>
      </c>
      <c r="T564" s="422">
        <f t="shared" si="153"/>
        <v>100</v>
      </c>
      <c r="U564" s="425">
        <f t="shared" si="154"/>
        <v>0</v>
      </c>
      <c r="V564" s="326">
        <f t="shared" si="155"/>
        <v>31.273195648653378</v>
      </c>
      <c r="W564" s="326">
        <f t="shared" si="156"/>
        <v>29.919410154113045</v>
      </c>
      <c r="X564" s="422">
        <f t="shared" si="157"/>
        <v>548.27699999999993</v>
      </c>
      <c r="Y564" s="425">
        <f t="shared" si="158"/>
        <v>16404.124441066637</v>
      </c>
    </row>
    <row r="565" spans="1:25" x14ac:dyDescent="0.25">
      <c r="A565" s="211">
        <f>'02-2022'!A571</f>
        <v>44616.333333331975</v>
      </c>
      <c r="B565" s="297">
        <v>662.17600000000004</v>
      </c>
      <c r="C565" s="297">
        <v>42430.682193000001</v>
      </c>
      <c r="D565" s="365">
        <v>0</v>
      </c>
      <c r="E565" s="366">
        <v>0</v>
      </c>
      <c r="F565" s="251">
        <f t="shared" si="146"/>
        <v>662.17600000000004</v>
      </c>
      <c r="G565" s="251">
        <f t="shared" si="147"/>
        <v>42430.682193000001</v>
      </c>
      <c r="H565" s="227">
        <f>'02-2022'!P571</f>
        <v>0</v>
      </c>
      <c r="I565" s="330">
        <f t="shared" si="148"/>
        <v>662.17600000000004</v>
      </c>
      <c r="J565" s="326">
        <f t="shared" si="149"/>
        <v>64.077650342205089</v>
      </c>
      <c r="K565" s="364">
        <v>4.7300000000000004</v>
      </c>
      <c r="L565" s="331">
        <f t="shared" si="150"/>
        <v>57.292000000000009</v>
      </c>
      <c r="M565" s="326">
        <f t="shared" si="159"/>
        <v>67.578512056444737</v>
      </c>
      <c r="N565" s="326">
        <f t="shared" si="160"/>
        <v>0</v>
      </c>
      <c r="O565" s="326">
        <f t="shared" si="161"/>
        <v>24.246213870338199</v>
      </c>
      <c r="P565" s="326">
        <f t="shared" si="162"/>
        <v>31.273195648653378</v>
      </c>
      <c r="Q565" s="326">
        <f t="shared" si="163"/>
        <v>29.804407428063289</v>
      </c>
      <c r="R565" s="326">
        <f t="shared" si="151"/>
        <v>67.578512056444737</v>
      </c>
      <c r="S565" s="326">
        <f t="shared" si="152"/>
        <v>0</v>
      </c>
      <c r="T565" s="422">
        <f t="shared" si="153"/>
        <v>100</v>
      </c>
      <c r="U565" s="425">
        <f t="shared" si="154"/>
        <v>0</v>
      </c>
      <c r="V565" s="326">
        <f t="shared" si="155"/>
        <v>31.273195648653378</v>
      </c>
      <c r="W565" s="326">
        <f t="shared" si="156"/>
        <v>32.804454693551712</v>
      </c>
      <c r="X565" s="422">
        <f t="shared" si="157"/>
        <v>562.17600000000004</v>
      </c>
      <c r="Y565" s="425">
        <f t="shared" si="158"/>
        <v>18441.877121802128</v>
      </c>
    </row>
    <row r="566" spans="1:25" x14ac:dyDescent="0.25">
      <c r="A566" s="211">
        <f>'02-2022'!A572</f>
        <v>44616.374999998639</v>
      </c>
      <c r="B566" s="297">
        <v>663.45800000000008</v>
      </c>
      <c r="C566" s="297">
        <v>40914.658941000002</v>
      </c>
      <c r="D566" s="365">
        <v>0</v>
      </c>
      <c r="E566" s="366">
        <v>0</v>
      </c>
      <c r="F566" s="251">
        <f t="shared" si="146"/>
        <v>663.45800000000008</v>
      </c>
      <c r="G566" s="251">
        <f t="shared" si="147"/>
        <v>40914.658941000002</v>
      </c>
      <c r="H566" s="227">
        <f>'02-2022'!P572</f>
        <v>0</v>
      </c>
      <c r="I566" s="330">
        <f t="shared" si="148"/>
        <v>663.45800000000008</v>
      </c>
      <c r="J566" s="326">
        <f t="shared" si="149"/>
        <v>61.668800347572862</v>
      </c>
      <c r="K566" s="364">
        <v>4.7300000000000004</v>
      </c>
      <c r="L566" s="331">
        <f t="shared" si="150"/>
        <v>57.292000000000009</v>
      </c>
      <c r="M566" s="326">
        <f t="shared" si="159"/>
        <v>67.578512056444737</v>
      </c>
      <c r="N566" s="326">
        <f t="shared" si="160"/>
        <v>0</v>
      </c>
      <c r="O566" s="326">
        <f t="shared" si="161"/>
        <v>24.246213870338199</v>
      </c>
      <c r="P566" s="326">
        <f t="shared" si="162"/>
        <v>31.273195648653378</v>
      </c>
      <c r="Q566" s="326">
        <f t="shared" si="163"/>
        <v>29.804407428063289</v>
      </c>
      <c r="R566" s="326">
        <f t="shared" si="151"/>
        <v>67.578512056444737</v>
      </c>
      <c r="S566" s="326">
        <f t="shared" si="152"/>
        <v>0</v>
      </c>
      <c r="T566" s="422">
        <f t="shared" si="153"/>
        <v>100</v>
      </c>
      <c r="U566" s="425">
        <f t="shared" si="154"/>
        <v>0</v>
      </c>
      <c r="V566" s="326">
        <f t="shared" si="155"/>
        <v>31.273195648653378</v>
      </c>
      <c r="W566" s="326">
        <f t="shared" si="156"/>
        <v>30.395604698919485</v>
      </c>
      <c r="X566" s="422">
        <f t="shared" si="157"/>
        <v>563.45800000000008</v>
      </c>
      <c r="Y566" s="425">
        <f t="shared" si="158"/>
        <v>17126.646632443779</v>
      </c>
    </row>
    <row r="567" spans="1:25" x14ac:dyDescent="0.25">
      <c r="A567" s="211">
        <f>'02-2022'!A573</f>
        <v>44616.416666665304</v>
      </c>
      <c r="B567" s="297">
        <v>659.75199999999995</v>
      </c>
      <c r="C567" s="297">
        <v>39897.362863000002</v>
      </c>
      <c r="D567" s="365">
        <v>0</v>
      </c>
      <c r="E567" s="366">
        <v>0</v>
      </c>
      <c r="F567" s="251">
        <f t="shared" si="146"/>
        <v>659.75199999999995</v>
      </c>
      <c r="G567" s="251">
        <f t="shared" si="147"/>
        <v>39897.362863000002</v>
      </c>
      <c r="H567" s="227">
        <f>'02-2022'!P573</f>
        <v>0</v>
      </c>
      <c r="I567" s="330">
        <f t="shared" si="148"/>
        <v>659.75199999999995</v>
      </c>
      <c r="J567" s="326">
        <f t="shared" si="149"/>
        <v>60.473273082916009</v>
      </c>
      <c r="K567" s="364">
        <v>4.7300000000000004</v>
      </c>
      <c r="L567" s="331">
        <f t="shared" si="150"/>
        <v>57.292000000000009</v>
      </c>
      <c r="M567" s="326">
        <f t="shared" si="159"/>
        <v>67.578512056444737</v>
      </c>
      <c r="N567" s="326">
        <f t="shared" si="160"/>
        <v>0</v>
      </c>
      <c r="O567" s="326">
        <f t="shared" si="161"/>
        <v>24.246213870338199</v>
      </c>
      <c r="P567" s="326">
        <f t="shared" si="162"/>
        <v>31.273195648653378</v>
      </c>
      <c r="Q567" s="326">
        <f t="shared" si="163"/>
        <v>29.804407428063289</v>
      </c>
      <c r="R567" s="326">
        <f t="shared" si="151"/>
        <v>67.578512056444737</v>
      </c>
      <c r="S567" s="326">
        <f t="shared" si="152"/>
        <v>0</v>
      </c>
      <c r="T567" s="422">
        <f t="shared" si="153"/>
        <v>100</v>
      </c>
      <c r="U567" s="425">
        <f t="shared" si="154"/>
        <v>0</v>
      </c>
      <c r="V567" s="326">
        <f t="shared" si="155"/>
        <v>31.273195648653378</v>
      </c>
      <c r="W567" s="326">
        <f t="shared" si="156"/>
        <v>29.200077434262631</v>
      </c>
      <c r="X567" s="422">
        <f t="shared" si="157"/>
        <v>559.75199999999995</v>
      </c>
      <c r="Y567" s="425">
        <f t="shared" si="158"/>
        <v>16344.801743983375</v>
      </c>
    </row>
    <row r="568" spans="1:25" x14ac:dyDescent="0.25">
      <c r="A568" s="211">
        <f>'02-2022'!A574</f>
        <v>44616.458333331968</v>
      </c>
      <c r="B568" s="297">
        <v>662.50099999999998</v>
      </c>
      <c r="C568" s="297">
        <v>44357.499756000005</v>
      </c>
      <c r="D568" s="365">
        <v>0</v>
      </c>
      <c r="E568" s="366">
        <v>0</v>
      </c>
      <c r="F568" s="251">
        <f t="shared" si="146"/>
        <v>662.50099999999998</v>
      </c>
      <c r="G568" s="251">
        <f t="shared" si="147"/>
        <v>44357.499756000005</v>
      </c>
      <c r="H568" s="227">
        <f>'02-2022'!P574</f>
        <v>0</v>
      </c>
      <c r="I568" s="330">
        <f t="shared" si="148"/>
        <v>662.50099999999998</v>
      </c>
      <c r="J568" s="326">
        <f t="shared" si="149"/>
        <v>66.954615549259557</v>
      </c>
      <c r="K568" s="364">
        <v>4.7300000000000004</v>
      </c>
      <c r="L568" s="331">
        <f t="shared" si="150"/>
        <v>57.292000000000009</v>
      </c>
      <c r="M568" s="326">
        <f t="shared" si="159"/>
        <v>67.578512056444737</v>
      </c>
      <c r="N568" s="326">
        <f t="shared" si="160"/>
        <v>0</v>
      </c>
      <c r="O568" s="326">
        <f t="shared" si="161"/>
        <v>24.246213870338199</v>
      </c>
      <c r="P568" s="326">
        <f t="shared" si="162"/>
        <v>31.273195648653378</v>
      </c>
      <c r="Q568" s="326">
        <f t="shared" si="163"/>
        <v>29.804407428063289</v>
      </c>
      <c r="R568" s="326">
        <f t="shared" si="151"/>
        <v>67.578512056444737</v>
      </c>
      <c r="S568" s="326">
        <f t="shared" si="152"/>
        <v>0</v>
      </c>
      <c r="T568" s="422">
        <f t="shared" si="153"/>
        <v>100</v>
      </c>
      <c r="U568" s="425">
        <f t="shared" si="154"/>
        <v>0</v>
      </c>
      <c r="V568" s="326">
        <f t="shared" si="155"/>
        <v>31.273195648653378</v>
      </c>
      <c r="W568" s="326">
        <f t="shared" si="156"/>
        <v>35.68141990060618</v>
      </c>
      <c r="X568" s="422">
        <f t="shared" si="157"/>
        <v>562.50099999999998</v>
      </c>
      <c r="Y568" s="425">
        <f t="shared" si="158"/>
        <v>20070.834375510876</v>
      </c>
    </row>
    <row r="569" spans="1:25" x14ac:dyDescent="0.25">
      <c r="A569" s="211">
        <f>'02-2022'!A575</f>
        <v>44616.499999998632</v>
      </c>
      <c r="B569" s="297">
        <v>653.56100000000004</v>
      </c>
      <c r="C569" s="297">
        <v>41897.290041999993</v>
      </c>
      <c r="D569" s="365">
        <v>0</v>
      </c>
      <c r="E569" s="366">
        <v>0</v>
      </c>
      <c r="F569" s="251">
        <f t="shared" si="146"/>
        <v>653.56100000000004</v>
      </c>
      <c r="G569" s="251">
        <f t="shared" si="147"/>
        <v>41897.290041999993</v>
      </c>
      <c r="H569" s="227">
        <f>'02-2022'!P575</f>
        <v>0</v>
      </c>
      <c r="I569" s="330">
        <f t="shared" si="148"/>
        <v>653.56100000000004</v>
      </c>
      <c r="J569" s="326">
        <f t="shared" si="149"/>
        <v>64.106166129863922</v>
      </c>
      <c r="K569" s="364">
        <v>4.7300000000000004</v>
      </c>
      <c r="L569" s="331">
        <f t="shared" si="150"/>
        <v>57.292000000000009</v>
      </c>
      <c r="M569" s="326">
        <f t="shared" si="159"/>
        <v>67.578512056444737</v>
      </c>
      <c r="N569" s="326">
        <f t="shared" si="160"/>
        <v>0</v>
      </c>
      <c r="O569" s="326">
        <f t="shared" si="161"/>
        <v>24.246213870338199</v>
      </c>
      <c r="P569" s="326">
        <f t="shared" si="162"/>
        <v>31.273195648653378</v>
      </c>
      <c r="Q569" s="326">
        <f t="shared" si="163"/>
        <v>29.804407428063289</v>
      </c>
      <c r="R569" s="326">
        <f t="shared" si="151"/>
        <v>67.578512056444737</v>
      </c>
      <c r="S569" s="326">
        <f t="shared" si="152"/>
        <v>0</v>
      </c>
      <c r="T569" s="422">
        <f t="shared" si="153"/>
        <v>100</v>
      </c>
      <c r="U569" s="425">
        <f t="shared" si="154"/>
        <v>0</v>
      </c>
      <c r="V569" s="326">
        <f t="shared" si="155"/>
        <v>31.273195648653378</v>
      </c>
      <c r="W569" s="326">
        <f t="shared" si="156"/>
        <v>32.832970481210545</v>
      </c>
      <c r="X569" s="422">
        <f t="shared" si="157"/>
        <v>553.56100000000004</v>
      </c>
      <c r="Y569" s="425">
        <f t="shared" si="158"/>
        <v>18175.05197254939</v>
      </c>
    </row>
    <row r="570" spans="1:25" x14ac:dyDescent="0.25">
      <c r="A570" s="211">
        <f>'02-2022'!A576</f>
        <v>44616.541666665296</v>
      </c>
      <c r="B570" s="297">
        <v>634.37400000000002</v>
      </c>
      <c r="C570" s="297">
        <v>37776.853940000001</v>
      </c>
      <c r="D570" s="365">
        <v>0</v>
      </c>
      <c r="E570" s="366">
        <v>0</v>
      </c>
      <c r="F570" s="251">
        <f t="shared" si="146"/>
        <v>634.37400000000002</v>
      </c>
      <c r="G570" s="251">
        <f t="shared" si="147"/>
        <v>37776.853940000001</v>
      </c>
      <c r="H570" s="227">
        <f>'02-2022'!P576</f>
        <v>0</v>
      </c>
      <c r="I570" s="330">
        <f t="shared" si="148"/>
        <v>634.37400000000002</v>
      </c>
      <c r="J570" s="326">
        <f t="shared" si="149"/>
        <v>59.549814368180286</v>
      </c>
      <c r="K570" s="364">
        <v>4.7300000000000004</v>
      </c>
      <c r="L570" s="331">
        <f t="shared" si="150"/>
        <v>57.292000000000009</v>
      </c>
      <c r="M570" s="326">
        <f t="shared" si="159"/>
        <v>67.578512056444737</v>
      </c>
      <c r="N570" s="326">
        <f t="shared" si="160"/>
        <v>0</v>
      </c>
      <c r="O570" s="326">
        <f t="shared" si="161"/>
        <v>24.246213870338199</v>
      </c>
      <c r="P570" s="326">
        <f t="shared" si="162"/>
        <v>31.273195648653378</v>
      </c>
      <c r="Q570" s="326">
        <f t="shared" si="163"/>
        <v>29.804407428063289</v>
      </c>
      <c r="R570" s="326">
        <f t="shared" si="151"/>
        <v>67.578512056444737</v>
      </c>
      <c r="S570" s="326">
        <f t="shared" si="152"/>
        <v>0</v>
      </c>
      <c r="T570" s="422">
        <f t="shared" si="153"/>
        <v>100</v>
      </c>
      <c r="U570" s="425">
        <f t="shared" si="154"/>
        <v>0</v>
      </c>
      <c r="V570" s="326">
        <f t="shared" si="155"/>
        <v>31.273195648653378</v>
      </c>
      <c r="W570" s="326">
        <f t="shared" si="156"/>
        <v>28.276618719526908</v>
      </c>
      <c r="X570" s="422">
        <f t="shared" si="157"/>
        <v>534.37400000000002</v>
      </c>
      <c r="Y570" s="425">
        <f t="shared" si="158"/>
        <v>15110.289851628473</v>
      </c>
    </row>
    <row r="571" spans="1:25" x14ac:dyDescent="0.25">
      <c r="A571" s="211">
        <f>'02-2022'!A577</f>
        <v>44616.583333331961</v>
      </c>
      <c r="B571" s="297">
        <v>612.10500000000002</v>
      </c>
      <c r="C571" s="297">
        <v>36984.72251</v>
      </c>
      <c r="D571" s="365">
        <v>0</v>
      </c>
      <c r="E571" s="366">
        <v>0</v>
      </c>
      <c r="F571" s="251">
        <f t="shared" si="146"/>
        <v>612.10500000000002</v>
      </c>
      <c r="G571" s="251">
        <f t="shared" si="147"/>
        <v>36984.72251</v>
      </c>
      <c r="H571" s="227">
        <f>'02-2022'!P577</f>
        <v>0</v>
      </c>
      <c r="I571" s="330">
        <f t="shared" si="148"/>
        <v>612.10500000000002</v>
      </c>
      <c r="J571" s="326">
        <f t="shared" si="149"/>
        <v>60.42218656929775</v>
      </c>
      <c r="K571" s="364">
        <v>4.7300000000000004</v>
      </c>
      <c r="L571" s="331">
        <f t="shared" si="150"/>
        <v>57.292000000000009</v>
      </c>
      <c r="M571" s="326">
        <f t="shared" si="159"/>
        <v>67.578512056444737</v>
      </c>
      <c r="N571" s="326">
        <f t="shared" si="160"/>
        <v>0</v>
      </c>
      <c r="O571" s="326">
        <f t="shared" si="161"/>
        <v>24.246213870338199</v>
      </c>
      <c r="P571" s="326">
        <f t="shared" si="162"/>
        <v>31.273195648653378</v>
      </c>
      <c r="Q571" s="326">
        <f t="shared" si="163"/>
        <v>29.804407428063289</v>
      </c>
      <c r="R571" s="326">
        <f t="shared" si="151"/>
        <v>67.578512056444737</v>
      </c>
      <c r="S571" s="326">
        <f t="shared" si="152"/>
        <v>0</v>
      </c>
      <c r="T571" s="422">
        <f t="shared" si="153"/>
        <v>100</v>
      </c>
      <c r="U571" s="425">
        <f t="shared" si="154"/>
        <v>0</v>
      </c>
      <c r="V571" s="326">
        <f t="shared" si="155"/>
        <v>31.273195648653378</v>
      </c>
      <c r="W571" s="326">
        <f t="shared" si="156"/>
        <v>29.148990920644373</v>
      </c>
      <c r="X571" s="422">
        <f t="shared" si="157"/>
        <v>512.10500000000002</v>
      </c>
      <c r="Y571" s="425">
        <f t="shared" si="158"/>
        <v>14927.343995416588</v>
      </c>
    </row>
    <row r="572" spans="1:25" x14ac:dyDescent="0.25">
      <c r="A572" s="211">
        <f>'02-2022'!A578</f>
        <v>44616.624999998625</v>
      </c>
      <c r="B572" s="297">
        <v>596.96100000000001</v>
      </c>
      <c r="C572" s="297">
        <v>35835.735231999999</v>
      </c>
      <c r="D572" s="365">
        <v>0</v>
      </c>
      <c r="E572" s="366">
        <v>0</v>
      </c>
      <c r="F572" s="251">
        <f t="shared" si="146"/>
        <v>596.96100000000001</v>
      </c>
      <c r="G572" s="251">
        <f t="shared" si="147"/>
        <v>35835.735231999999</v>
      </c>
      <c r="H572" s="227">
        <f>'02-2022'!P578</f>
        <v>0</v>
      </c>
      <c r="I572" s="330">
        <f t="shared" si="148"/>
        <v>596.96100000000001</v>
      </c>
      <c r="J572" s="326">
        <f t="shared" si="149"/>
        <v>60.030278748527955</v>
      </c>
      <c r="K572" s="364">
        <v>4.7300000000000004</v>
      </c>
      <c r="L572" s="331">
        <f t="shared" si="150"/>
        <v>57.292000000000009</v>
      </c>
      <c r="M572" s="326">
        <f t="shared" si="159"/>
        <v>67.578512056444737</v>
      </c>
      <c r="N572" s="326">
        <f t="shared" si="160"/>
        <v>0</v>
      </c>
      <c r="O572" s="326">
        <f t="shared" si="161"/>
        <v>24.246213870338199</v>
      </c>
      <c r="P572" s="326">
        <f t="shared" si="162"/>
        <v>31.273195648653378</v>
      </c>
      <c r="Q572" s="326">
        <f t="shared" si="163"/>
        <v>29.804407428063289</v>
      </c>
      <c r="R572" s="326">
        <f t="shared" si="151"/>
        <v>67.578512056444737</v>
      </c>
      <c r="S572" s="326">
        <f t="shared" si="152"/>
        <v>0</v>
      </c>
      <c r="T572" s="422">
        <f t="shared" si="153"/>
        <v>100</v>
      </c>
      <c r="U572" s="425">
        <f t="shared" si="154"/>
        <v>0</v>
      </c>
      <c r="V572" s="326">
        <f t="shared" si="155"/>
        <v>31.273195648653378</v>
      </c>
      <c r="W572" s="326">
        <f t="shared" si="156"/>
        <v>28.757083099874578</v>
      </c>
      <c r="X572" s="422">
        <f t="shared" si="157"/>
        <v>496.96100000000001</v>
      </c>
      <c r="Y572" s="425">
        <f t="shared" si="158"/>
        <v>14291.14877439677</v>
      </c>
    </row>
    <row r="573" spans="1:25" x14ac:dyDescent="0.25">
      <c r="A573" s="211">
        <f>'02-2022'!A579</f>
        <v>44616.666666665289</v>
      </c>
      <c r="B573" s="297">
        <v>577.529</v>
      </c>
      <c r="C573" s="297">
        <v>36820.467559999997</v>
      </c>
      <c r="D573" s="365">
        <v>0</v>
      </c>
      <c r="E573" s="366">
        <v>0</v>
      </c>
      <c r="F573" s="251">
        <f t="shared" si="146"/>
        <v>577.529</v>
      </c>
      <c r="G573" s="251">
        <f t="shared" si="147"/>
        <v>36820.467559999997</v>
      </c>
      <c r="H573" s="227">
        <f>'02-2022'!P579</f>
        <v>0</v>
      </c>
      <c r="I573" s="330">
        <f t="shared" si="148"/>
        <v>577.529</v>
      </c>
      <c r="J573" s="326">
        <f t="shared" si="149"/>
        <v>63.75518382626673</v>
      </c>
      <c r="K573" s="364">
        <v>4.7300000000000004</v>
      </c>
      <c r="L573" s="331">
        <f t="shared" si="150"/>
        <v>57.292000000000009</v>
      </c>
      <c r="M573" s="326">
        <f t="shared" si="159"/>
        <v>67.578512056444737</v>
      </c>
      <c r="N573" s="326">
        <f t="shared" si="160"/>
        <v>0</v>
      </c>
      <c r="O573" s="326">
        <f t="shared" si="161"/>
        <v>24.246213870338199</v>
      </c>
      <c r="P573" s="326">
        <f t="shared" si="162"/>
        <v>31.273195648653378</v>
      </c>
      <c r="Q573" s="326">
        <f t="shared" si="163"/>
        <v>29.804407428063289</v>
      </c>
      <c r="R573" s="326">
        <f t="shared" si="151"/>
        <v>67.578512056444737</v>
      </c>
      <c r="S573" s="326">
        <f t="shared" si="152"/>
        <v>0</v>
      </c>
      <c r="T573" s="422">
        <f t="shared" si="153"/>
        <v>100</v>
      </c>
      <c r="U573" s="425">
        <f t="shared" si="154"/>
        <v>0</v>
      </c>
      <c r="V573" s="326">
        <f t="shared" si="155"/>
        <v>31.273195648653378</v>
      </c>
      <c r="W573" s="326">
        <f t="shared" si="156"/>
        <v>32.481988177613353</v>
      </c>
      <c r="X573" s="422">
        <f t="shared" si="157"/>
        <v>477.529</v>
      </c>
      <c r="Y573" s="425">
        <f t="shared" si="158"/>
        <v>15511.091332467526</v>
      </c>
    </row>
    <row r="574" spans="1:25" x14ac:dyDescent="0.25">
      <c r="A574" s="211">
        <f>'02-2022'!A580</f>
        <v>44616.708333331953</v>
      </c>
      <c r="B574" s="297">
        <v>586.91800000000001</v>
      </c>
      <c r="C574" s="297">
        <v>33261.874085000003</v>
      </c>
      <c r="D574" s="365">
        <v>0</v>
      </c>
      <c r="E574" s="366">
        <v>0</v>
      </c>
      <c r="F574" s="251">
        <f t="shared" si="146"/>
        <v>586.91800000000001</v>
      </c>
      <c r="G574" s="251">
        <f t="shared" si="147"/>
        <v>33261.874085000003</v>
      </c>
      <c r="H574" s="227">
        <f>'02-2022'!P580</f>
        <v>0</v>
      </c>
      <c r="I574" s="330">
        <f t="shared" si="148"/>
        <v>586.91800000000001</v>
      </c>
      <c r="J574" s="326">
        <f t="shared" si="149"/>
        <v>56.672097439506032</v>
      </c>
      <c r="K574" s="364">
        <v>4.7300000000000004</v>
      </c>
      <c r="L574" s="331">
        <f t="shared" si="150"/>
        <v>57.292000000000009</v>
      </c>
      <c r="M574" s="326">
        <f t="shared" si="159"/>
        <v>67.578512056444737</v>
      </c>
      <c r="N574" s="326">
        <f t="shared" si="160"/>
        <v>0</v>
      </c>
      <c r="O574" s="326">
        <f t="shared" si="161"/>
        <v>24.246213870338199</v>
      </c>
      <c r="P574" s="326">
        <f t="shared" si="162"/>
        <v>31.273195648653378</v>
      </c>
      <c r="Q574" s="326">
        <f t="shared" si="163"/>
        <v>29.804407428063289</v>
      </c>
      <c r="R574" s="326">
        <f t="shared" si="151"/>
        <v>67.578512056444737</v>
      </c>
      <c r="S574" s="326">
        <f t="shared" si="152"/>
        <v>0</v>
      </c>
      <c r="T574" s="422">
        <f t="shared" si="153"/>
        <v>100</v>
      </c>
      <c r="U574" s="425">
        <f t="shared" si="154"/>
        <v>0</v>
      </c>
      <c r="V574" s="326">
        <f t="shared" si="155"/>
        <v>31.273195648653378</v>
      </c>
      <c r="W574" s="326">
        <f t="shared" si="156"/>
        <v>25.398901790852655</v>
      </c>
      <c r="X574" s="422">
        <f t="shared" si="157"/>
        <v>486.91800000000001</v>
      </c>
      <c r="Y574" s="425">
        <f t="shared" si="158"/>
        <v>12367.182462198392</v>
      </c>
    </row>
    <row r="575" spans="1:25" x14ac:dyDescent="0.25">
      <c r="A575" s="211">
        <f>'02-2022'!A581</f>
        <v>44616.749999998618</v>
      </c>
      <c r="B575" s="297">
        <v>604.28200000000004</v>
      </c>
      <c r="C575" s="297">
        <v>37818.679671999998</v>
      </c>
      <c r="D575" s="365">
        <v>0</v>
      </c>
      <c r="E575" s="366">
        <v>0</v>
      </c>
      <c r="F575" s="251">
        <f t="shared" si="146"/>
        <v>604.28200000000004</v>
      </c>
      <c r="G575" s="251">
        <f t="shared" si="147"/>
        <v>37818.679671999998</v>
      </c>
      <c r="H575" s="227">
        <f>'02-2022'!P581</f>
        <v>0</v>
      </c>
      <c r="I575" s="330">
        <f t="shared" si="148"/>
        <v>604.28200000000004</v>
      </c>
      <c r="J575" s="326">
        <f t="shared" si="149"/>
        <v>62.584488156191966</v>
      </c>
      <c r="K575" s="364">
        <v>4.7300000000000004</v>
      </c>
      <c r="L575" s="331">
        <f t="shared" si="150"/>
        <v>57.292000000000009</v>
      </c>
      <c r="M575" s="326">
        <f t="shared" si="159"/>
        <v>67.578512056444737</v>
      </c>
      <c r="N575" s="326">
        <f t="shared" si="160"/>
        <v>0</v>
      </c>
      <c r="O575" s="326">
        <f t="shared" si="161"/>
        <v>24.246213870338199</v>
      </c>
      <c r="P575" s="326">
        <f t="shared" si="162"/>
        <v>31.273195648653378</v>
      </c>
      <c r="Q575" s="326">
        <f t="shared" si="163"/>
        <v>29.804407428063289</v>
      </c>
      <c r="R575" s="326">
        <f t="shared" si="151"/>
        <v>67.578512056444737</v>
      </c>
      <c r="S575" s="326">
        <f t="shared" si="152"/>
        <v>0</v>
      </c>
      <c r="T575" s="422">
        <f t="shared" si="153"/>
        <v>100</v>
      </c>
      <c r="U575" s="425">
        <f t="shared" si="154"/>
        <v>0</v>
      </c>
      <c r="V575" s="326">
        <f t="shared" si="155"/>
        <v>31.273195648653378</v>
      </c>
      <c r="W575" s="326">
        <f t="shared" si="156"/>
        <v>31.311292507538589</v>
      </c>
      <c r="X575" s="422">
        <f t="shared" si="157"/>
        <v>504.28200000000004</v>
      </c>
      <c r="Y575" s="425">
        <f t="shared" si="158"/>
        <v>15789.721208286575</v>
      </c>
    </row>
    <row r="576" spans="1:25" x14ac:dyDescent="0.25">
      <c r="A576" s="211">
        <f>'02-2022'!A582</f>
        <v>44616.791666665282</v>
      </c>
      <c r="B576" s="297">
        <v>602.58000000000004</v>
      </c>
      <c r="C576" s="297">
        <v>40678.148970000002</v>
      </c>
      <c r="D576" s="365">
        <v>0</v>
      </c>
      <c r="E576" s="366">
        <v>0</v>
      </c>
      <c r="F576" s="251">
        <f t="shared" si="146"/>
        <v>602.58000000000004</v>
      </c>
      <c r="G576" s="251">
        <f t="shared" si="147"/>
        <v>40678.148970000002</v>
      </c>
      <c r="H576" s="227">
        <f>'02-2022'!P582</f>
        <v>0</v>
      </c>
      <c r="I576" s="330">
        <f t="shared" si="148"/>
        <v>602.58000000000004</v>
      </c>
      <c r="J576" s="326">
        <f t="shared" si="149"/>
        <v>67.506636413422285</v>
      </c>
      <c r="K576" s="364">
        <v>4.7300000000000004</v>
      </c>
      <c r="L576" s="331">
        <f t="shared" si="150"/>
        <v>57.292000000000009</v>
      </c>
      <c r="M576" s="326">
        <f t="shared" si="159"/>
        <v>67.578512056444737</v>
      </c>
      <c r="N576" s="326">
        <f t="shared" si="160"/>
        <v>0</v>
      </c>
      <c r="O576" s="326">
        <f t="shared" si="161"/>
        <v>24.246213870338199</v>
      </c>
      <c r="P576" s="326">
        <f t="shared" si="162"/>
        <v>31.273195648653378</v>
      </c>
      <c r="Q576" s="326">
        <f t="shared" si="163"/>
        <v>29.804407428063289</v>
      </c>
      <c r="R576" s="326">
        <f t="shared" si="151"/>
        <v>67.578512056444737</v>
      </c>
      <c r="S576" s="326">
        <f t="shared" si="152"/>
        <v>0</v>
      </c>
      <c r="T576" s="422">
        <f t="shared" si="153"/>
        <v>100</v>
      </c>
      <c r="U576" s="425">
        <f t="shared" si="154"/>
        <v>0</v>
      </c>
      <c r="V576" s="326">
        <f t="shared" si="155"/>
        <v>31.273195648653378</v>
      </c>
      <c r="W576" s="326">
        <f t="shared" si="156"/>
        <v>36.233440764768908</v>
      </c>
      <c r="X576" s="422">
        <f t="shared" si="157"/>
        <v>502.58000000000004</v>
      </c>
      <c r="Y576" s="425">
        <f t="shared" si="158"/>
        <v>18210.202659557559</v>
      </c>
    </row>
    <row r="577" spans="1:25" x14ac:dyDescent="0.25">
      <c r="A577" s="211">
        <f>'02-2022'!A583</f>
        <v>44616.833333331946</v>
      </c>
      <c r="B577" s="297">
        <v>605.61299999999994</v>
      </c>
      <c r="C577" s="297">
        <v>39470.248439999996</v>
      </c>
      <c r="D577" s="365">
        <v>0</v>
      </c>
      <c r="E577" s="366">
        <v>0</v>
      </c>
      <c r="F577" s="251">
        <f t="shared" si="146"/>
        <v>605.61299999999994</v>
      </c>
      <c r="G577" s="251">
        <f t="shared" si="147"/>
        <v>39470.248439999996</v>
      </c>
      <c r="H577" s="227">
        <f>'02-2022'!P583</f>
        <v>0</v>
      </c>
      <c r="I577" s="330">
        <f t="shared" si="148"/>
        <v>605.61299999999994</v>
      </c>
      <c r="J577" s="326">
        <f t="shared" si="149"/>
        <v>65.174044216355995</v>
      </c>
      <c r="K577" s="364">
        <v>4.7300000000000004</v>
      </c>
      <c r="L577" s="331">
        <f t="shared" si="150"/>
        <v>57.292000000000009</v>
      </c>
      <c r="M577" s="326">
        <f t="shared" si="159"/>
        <v>67.578512056444737</v>
      </c>
      <c r="N577" s="326">
        <f t="shared" si="160"/>
        <v>0</v>
      </c>
      <c r="O577" s="326">
        <f t="shared" si="161"/>
        <v>24.246213870338199</v>
      </c>
      <c r="P577" s="326">
        <f t="shared" si="162"/>
        <v>31.273195648653378</v>
      </c>
      <c r="Q577" s="326">
        <f t="shared" si="163"/>
        <v>29.804407428063289</v>
      </c>
      <c r="R577" s="326">
        <f t="shared" si="151"/>
        <v>67.578512056444737</v>
      </c>
      <c r="S577" s="326">
        <f t="shared" si="152"/>
        <v>0</v>
      </c>
      <c r="T577" s="422">
        <f t="shared" si="153"/>
        <v>100</v>
      </c>
      <c r="U577" s="425">
        <f t="shared" si="154"/>
        <v>0</v>
      </c>
      <c r="V577" s="326">
        <f t="shared" si="155"/>
        <v>31.273195648653378</v>
      </c>
      <c r="W577" s="326">
        <f t="shared" si="156"/>
        <v>33.900848567702617</v>
      </c>
      <c r="X577" s="422">
        <f t="shared" si="157"/>
        <v>505.61299999999994</v>
      </c>
      <c r="Y577" s="425">
        <f t="shared" si="158"/>
        <v>17140.709746861823</v>
      </c>
    </row>
    <row r="578" spans="1:25" x14ac:dyDescent="0.25">
      <c r="A578" s="211">
        <f>'02-2022'!A584</f>
        <v>44616.87499999861</v>
      </c>
      <c r="B578" s="297">
        <v>591.98699999999997</v>
      </c>
      <c r="C578" s="297">
        <v>33896.911128</v>
      </c>
      <c r="D578" s="365">
        <v>0</v>
      </c>
      <c r="E578" s="366">
        <v>0</v>
      </c>
      <c r="F578" s="251">
        <f t="shared" si="146"/>
        <v>591.98699999999997</v>
      </c>
      <c r="G578" s="251">
        <f t="shared" si="147"/>
        <v>33896.911128</v>
      </c>
      <c r="H578" s="227">
        <f>'02-2022'!P584</f>
        <v>0</v>
      </c>
      <c r="I578" s="330">
        <f t="shared" si="148"/>
        <v>591.98699999999997</v>
      </c>
      <c r="J578" s="326">
        <f t="shared" si="149"/>
        <v>57.25955321316178</v>
      </c>
      <c r="K578" s="364">
        <v>4.7300000000000004</v>
      </c>
      <c r="L578" s="331">
        <f t="shared" si="150"/>
        <v>57.292000000000009</v>
      </c>
      <c r="M578" s="326">
        <f t="shared" si="159"/>
        <v>67.578512056444737</v>
      </c>
      <c r="N578" s="326">
        <f t="shared" si="160"/>
        <v>0</v>
      </c>
      <c r="O578" s="326">
        <f t="shared" si="161"/>
        <v>24.246213870338199</v>
      </c>
      <c r="P578" s="326">
        <f t="shared" si="162"/>
        <v>31.273195648653378</v>
      </c>
      <c r="Q578" s="326">
        <f t="shared" si="163"/>
        <v>29.804407428063289</v>
      </c>
      <c r="R578" s="326">
        <f t="shared" si="151"/>
        <v>67.578512056444737</v>
      </c>
      <c r="S578" s="326">
        <f t="shared" si="152"/>
        <v>0</v>
      </c>
      <c r="T578" s="422">
        <f t="shared" si="153"/>
        <v>100</v>
      </c>
      <c r="U578" s="425">
        <f t="shared" si="154"/>
        <v>0</v>
      </c>
      <c r="V578" s="326">
        <f t="shared" si="155"/>
        <v>31.273195648653378</v>
      </c>
      <c r="W578" s="326">
        <f t="shared" si="156"/>
        <v>25.986357564508403</v>
      </c>
      <c r="X578" s="422">
        <f t="shared" si="157"/>
        <v>491.98699999999997</v>
      </c>
      <c r="Y578" s="425">
        <f t="shared" si="158"/>
        <v>12784.950099089794</v>
      </c>
    </row>
    <row r="579" spans="1:25" x14ac:dyDescent="0.25">
      <c r="A579" s="211">
        <f>'02-2022'!A585</f>
        <v>44616.916666665275</v>
      </c>
      <c r="B579" s="297">
        <v>559.70699999999999</v>
      </c>
      <c r="C579" s="297">
        <v>31907.497470999999</v>
      </c>
      <c r="D579" s="365">
        <v>0</v>
      </c>
      <c r="E579" s="366">
        <v>0</v>
      </c>
      <c r="F579" s="251">
        <f t="shared" si="146"/>
        <v>559.70699999999999</v>
      </c>
      <c r="G579" s="251">
        <f t="shared" si="147"/>
        <v>31907.497470999999</v>
      </c>
      <c r="H579" s="227">
        <f>'02-2022'!P585</f>
        <v>0</v>
      </c>
      <c r="I579" s="330">
        <f t="shared" si="148"/>
        <v>559.70699999999999</v>
      </c>
      <c r="J579" s="326">
        <f t="shared" si="149"/>
        <v>57.00750119437491</v>
      </c>
      <c r="K579" s="364">
        <v>4.7300000000000004</v>
      </c>
      <c r="L579" s="331">
        <f t="shared" si="150"/>
        <v>57.292000000000009</v>
      </c>
      <c r="M579" s="326">
        <f t="shared" si="159"/>
        <v>67.578512056444737</v>
      </c>
      <c r="N579" s="326">
        <f t="shared" si="160"/>
        <v>0</v>
      </c>
      <c r="O579" s="326">
        <f t="shared" si="161"/>
        <v>24.246213870338199</v>
      </c>
      <c r="P579" s="326">
        <f t="shared" si="162"/>
        <v>31.273195648653378</v>
      </c>
      <c r="Q579" s="326">
        <f t="shared" si="163"/>
        <v>29.804407428063289</v>
      </c>
      <c r="R579" s="326">
        <f t="shared" si="151"/>
        <v>67.578512056444737</v>
      </c>
      <c r="S579" s="326">
        <f t="shared" si="152"/>
        <v>0</v>
      </c>
      <c r="T579" s="422">
        <f t="shared" si="153"/>
        <v>100</v>
      </c>
      <c r="U579" s="425">
        <f t="shared" si="154"/>
        <v>0</v>
      </c>
      <c r="V579" s="326">
        <f t="shared" si="155"/>
        <v>31.273195648653378</v>
      </c>
      <c r="W579" s="326">
        <f t="shared" si="156"/>
        <v>25.734305545721533</v>
      </c>
      <c r="X579" s="422">
        <f t="shared" si="157"/>
        <v>459.70699999999999</v>
      </c>
      <c r="Y579" s="425">
        <f t="shared" si="158"/>
        <v>11830.240399507009</v>
      </c>
    </row>
    <row r="580" spans="1:25" x14ac:dyDescent="0.25">
      <c r="A580" s="211">
        <f>'02-2022'!A586</f>
        <v>44616.958333331939</v>
      </c>
      <c r="B580" s="297">
        <v>529.625</v>
      </c>
      <c r="C580" s="297">
        <v>26529.161575000002</v>
      </c>
      <c r="D580" s="365">
        <v>0</v>
      </c>
      <c r="E580" s="366">
        <v>0</v>
      </c>
      <c r="F580" s="251">
        <f t="shared" si="146"/>
        <v>529.625</v>
      </c>
      <c r="G580" s="251">
        <f t="shared" si="147"/>
        <v>26529.161575000002</v>
      </c>
      <c r="H580" s="227">
        <f>'02-2022'!P586</f>
        <v>0</v>
      </c>
      <c r="I580" s="330">
        <f t="shared" si="148"/>
        <v>529.625</v>
      </c>
      <c r="J580" s="326">
        <f t="shared" si="149"/>
        <v>50.090463205097947</v>
      </c>
      <c r="K580" s="364">
        <v>4.7300000000000004</v>
      </c>
      <c r="L580" s="331">
        <f t="shared" si="150"/>
        <v>57.292000000000009</v>
      </c>
      <c r="M580" s="326">
        <f t="shared" si="159"/>
        <v>67.578512056444737</v>
      </c>
      <c r="N580" s="326">
        <f t="shared" si="160"/>
        <v>0</v>
      </c>
      <c r="O580" s="326">
        <f t="shared" si="161"/>
        <v>24.246213870338199</v>
      </c>
      <c r="P580" s="326">
        <f t="shared" si="162"/>
        <v>31.273195648653378</v>
      </c>
      <c r="Q580" s="326">
        <f t="shared" si="163"/>
        <v>29.804407428063289</v>
      </c>
      <c r="R580" s="326">
        <f t="shared" si="151"/>
        <v>67.578512056444737</v>
      </c>
      <c r="S580" s="326">
        <f t="shared" si="152"/>
        <v>0</v>
      </c>
      <c r="T580" s="422">
        <f t="shared" si="153"/>
        <v>100</v>
      </c>
      <c r="U580" s="425">
        <f t="shared" si="154"/>
        <v>0</v>
      </c>
      <c r="V580" s="326">
        <f t="shared" si="155"/>
        <v>31.273195648653378</v>
      </c>
      <c r="W580" s="326">
        <f t="shared" si="156"/>
        <v>18.81726755644457</v>
      </c>
      <c r="X580" s="422">
        <f t="shared" si="157"/>
        <v>429.625</v>
      </c>
      <c r="Y580" s="425">
        <f t="shared" si="158"/>
        <v>8084.3685739374987</v>
      </c>
    </row>
    <row r="581" spans="1:25" x14ac:dyDescent="0.25">
      <c r="A581" s="211">
        <f>'02-2022'!A587</f>
        <v>44616.999999998603</v>
      </c>
      <c r="B581" s="297">
        <v>499.88099999999997</v>
      </c>
      <c r="C581" s="297">
        <v>22938.77866</v>
      </c>
      <c r="D581" s="365">
        <v>0</v>
      </c>
      <c r="E581" s="366">
        <v>0</v>
      </c>
      <c r="F581" s="251">
        <f t="shared" si="146"/>
        <v>499.88099999999997</v>
      </c>
      <c r="G581" s="251">
        <f t="shared" si="147"/>
        <v>22938.77866</v>
      </c>
      <c r="H581" s="227">
        <f>'02-2022'!P587</f>
        <v>0</v>
      </c>
      <c r="I581" s="330">
        <f t="shared" si="148"/>
        <v>499.88099999999997</v>
      </c>
      <c r="J581" s="326">
        <f t="shared" si="149"/>
        <v>45.888478777949153</v>
      </c>
      <c r="K581" s="364">
        <v>4.7300000000000004</v>
      </c>
      <c r="L581" s="331">
        <f t="shared" si="150"/>
        <v>57.292000000000009</v>
      </c>
      <c r="M581" s="326">
        <f t="shared" si="159"/>
        <v>67.578512056444737</v>
      </c>
      <c r="N581" s="326">
        <f t="shared" si="160"/>
        <v>0</v>
      </c>
      <c r="O581" s="326">
        <f t="shared" si="161"/>
        <v>24.246213870338199</v>
      </c>
      <c r="P581" s="326">
        <f t="shared" si="162"/>
        <v>31.273195648653378</v>
      </c>
      <c r="Q581" s="326">
        <f t="shared" si="163"/>
        <v>29.804407428063289</v>
      </c>
      <c r="R581" s="326">
        <f t="shared" si="151"/>
        <v>67.578512056444737</v>
      </c>
      <c r="S581" s="326">
        <f t="shared" si="152"/>
        <v>0</v>
      </c>
      <c r="T581" s="422">
        <f t="shared" si="153"/>
        <v>100</v>
      </c>
      <c r="U581" s="425">
        <f t="shared" si="154"/>
        <v>0</v>
      </c>
      <c r="V581" s="326">
        <f t="shared" si="155"/>
        <v>31.273195648653378</v>
      </c>
      <c r="W581" s="326">
        <f t="shared" si="156"/>
        <v>14.615283129295776</v>
      </c>
      <c r="X581" s="422">
        <f t="shared" si="157"/>
        <v>399.88099999999997</v>
      </c>
      <c r="Y581" s="425">
        <f t="shared" si="158"/>
        <v>5844.3740330259234</v>
      </c>
    </row>
    <row r="582" spans="1:25" x14ac:dyDescent="0.25">
      <c r="A582" s="211">
        <f>'02-2022'!A588</f>
        <v>44617.041666665267</v>
      </c>
      <c r="B582" s="297">
        <v>477.81300000000005</v>
      </c>
      <c r="C582" s="297">
        <v>20899.772453999998</v>
      </c>
      <c r="D582" s="365">
        <v>0</v>
      </c>
      <c r="E582" s="366">
        <v>0</v>
      </c>
      <c r="F582" s="251">
        <f t="shared" si="146"/>
        <v>477.81300000000005</v>
      </c>
      <c r="G582" s="251">
        <f t="shared" si="147"/>
        <v>20899.772453999998</v>
      </c>
      <c r="H582" s="227">
        <f>'02-2022'!P588</f>
        <v>0</v>
      </c>
      <c r="I582" s="330">
        <f t="shared" si="148"/>
        <v>477.81300000000005</v>
      </c>
      <c r="J582" s="326">
        <f t="shared" si="149"/>
        <v>43.740485198184217</v>
      </c>
      <c r="K582" s="364">
        <v>5.03</v>
      </c>
      <c r="L582" s="331">
        <f t="shared" si="150"/>
        <v>60.411999999999999</v>
      </c>
      <c r="M582" s="326">
        <f t="shared" si="159"/>
        <v>67.578512056444737</v>
      </c>
      <c r="N582" s="326">
        <f t="shared" si="160"/>
        <v>0</v>
      </c>
      <c r="O582" s="326">
        <f t="shared" si="161"/>
        <v>24.246213870338199</v>
      </c>
      <c r="P582" s="326">
        <f t="shared" si="162"/>
        <v>31.273195648653378</v>
      </c>
      <c r="Q582" s="326">
        <f t="shared" si="163"/>
        <v>29.804407428063289</v>
      </c>
      <c r="R582" s="326">
        <f t="shared" si="151"/>
        <v>67.578512056444737</v>
      </c>
      <c r="S582" s="326">
        <f t="shared" si="152"/>
        <v>0</v>
      </c>
      <c r="T582" s="422">
        <f t="shared" si="153"/>
        <v>100</v>
      </c>
      <c r="U582" s="425">
        <f t="shared" si="154"/>
        <v>0</v>
      </c>
      <c r="V582" s="326">
        <f t="shared" si="155"/>
        <v>31.273195648653378</v>
      </c>
      <c r="W582" s="326">
        <f t="shared" si="156"/>
        <v>12.46728954953084</v>
      </c>
      <c r="X582" s="422">
        <f t="shared" si="157"/>
        <v>377.81300000000005</v>
      </c>
      <c r="Y582" s="425">
        <f t="shared" si="158"/>
        <v>4710.3040665768958</v>
      </c>
    </row>
    <row r="583" spans="1:25" x14ac:dyDescent="0.25">
      <c r="A583" s="211">
        <f>'02-2022'!A589</f>
        <v>44617.083333331931</v>
      </c>
      <c r="B583" s="297">
        <v>500.76499999999999</v>
      </c>
      <c r="C583" s="297">
        <v>20451.242600000001</v>
      </c>
      <c r="D583" s="365">
        <v>48.847999999999999</v>
      </c>
      <c r="E583" s="366">
        <v>1994.953</v>
      </c>
      <c r="F583" s="251">
        <f t="shared" ref="F583:F646" si="164">B583-D583</f>
        <v>451.91699999999997</v>
      </c>
      <c r="G583" s="251">
        <f t="shared" ref="G583:G646" si="165">C583-E583</f>
        <v>18456.2896</v>
      </c>
      <c r="H583" s="227">
        <f>'02-2022'!P589</f>
        <v>0</v>
      </c>
      <c r="I583" s="330">
        <f t="shared" ref="I583:I646" si="166">F583-H583</f>
        <v>451.91699999999997</v>
      </c>
      <c r="J583" s="326">
        <f t="shared" ref="J583:J646" si="167">IF(F583&gt;0,G583/F583,0)</f>
        <v>40.839998495298921</v>
      </c>
      <c r="K583" s="364">
        <v>5.03</v>
      </c>
      <c r="L583" s="331">
        <f t="shared" ref="L583:L646" si="168">IF(AND(MONTH($A$2)&gt;5,MONTH($A$2)&lt;9),(K583*10800)/1000,(K583*10400)/1000)+8.1</f>
        <v>60.411999999999999</v>
      </c>
      <c r="M583" s="326">
        <f t="shared" si="159"/>
        <v>67.578512056444737</v>
      </c>
      <c r="N583" s="326">
        <f t="shared" si="160"/>
        <v>0</v>
      </c>
      <c r="O583" s="326">
        <f t="shared" si="161"/>
        <v>24.246213870338199</v>
      </c>
      <c r="P583" s="326">
        <f t="shared" si="162"/>
        <v>31.273195648653378</v>
      </c>
      <c r="Q583" s="326">
        <f t="shared" si="163"/>
        <v>29.804407428063289</v>
      </c>
      <c r="R583" s="326">
        <f t="shared" ref="R583:R646" si="169">MAX(L583:Q583)</f>
        <v>67.578512056444737</v>
      </c>
      <c r="S583" s="326">
        <f t="shared" ref="S583:S646" si="170">IF(J583&gt;R583,J583-R583,0)</f>
        <v>0</v>
      </c>
      <c r="T583" s="422">
        <f t="shared" ref="T583:T646" si="171">IF(I583&gt;=100, 100, I583)</f>
        <v>100</v>
      </c>
      <c r="U583" s="425">
        <f t="shared" ref="U583:U646" si="172">IF(S583&lt;&gt;" ",S583*T583,0)</f>
        <v>0</v>
      </c>
      <c r="V583" s="326">
        <f t="shared" ref="V583:V646" si="173">MAX(N583:Q583)</f>
        <v>31.273195648653378</v>
      </c>
      <c r="W583" s="326">
        <f t="shared" ref="W583:W646" si="174">IF((J583-V583)&gt;0,J583-V583,0)</f>
        <v>9.5668028466455439</v>
      </c>
      <c r="X583" s="422">
        <f t="shared" ref="X583:X646" si="175">IF(U583&lt;&gt;" ",I583-T583,0)</f>
        <v>351.91699999999997</v>
      </c>
      <c r="Y583" s="425">
        <f t="shared" ref="Y583:Y646" si="176">IF(W583&lt;&gt;" ",W583*X583,0)</f>
        <v>3366.7205573829597</v>
      </c>
    </row>
    <row r="584" spans="1:25" x14ac:dyDescent="0.25">
      <c r="A584" s="211">
        <f>'02-2022'!A590</f>
        <v>44617.124999998596</v>
      </c>
      <c r="B584" s="297">
        <v>467.08</v>
      </c>
      <c r="C584" s="297">
        <v>18650.504400000002</v>
      </c>
      <c r="D584" s="365">
        <v>30.332000000000001</v>
      </c>
      <c r="E584" s="366">
        <v>1211.1559999999999</v>
      </c>
      <c r="F584" s="251">
        <f t="shared" si="164"/>
        <v>436.74799999999999</v>
      </c>
      <c r="G584" s="251">
        <f t="shared" si="165"/>
        <v>17439.348400000003</v>
      </c>
      <c r="H584" s="227">
        <f>'02-2022'!P590</f>
        <v>0</v>
      </c>
      <c r="I584" s="330">
        <f t="shared" si="166"/>
        <v>436.74799999999999</v>
      </c>
      <c r="J584" s="326">
        <f t="shared" si="167"/>
        <v>39.930001740133903</v>
      </c>
      <c r="K584" s="364">
        <v>5.03</v>
      </c>
      <c r="L584" s="331">
        <f t="shared" si="168"/>
        <v>60.411999999999999</v>
      </c>
      <c r="M584" s="326">
        <f t="shared" ref="M584:M647" si="177">M583</f>
        <v>67.578512056444737</v>
      </c>
      <c r="N584" s="326">
        <f t="shared" ref="N584:N647" si="178">N583</f>
        <v>0</v>
      </c>
      <c r="O584" s="326">
        <f t="shared" ref="O584:O647" si="179">O583</f>
        <v>24.246213870338199</v>
      </c>
      <c r="P584" s="326">
        <f t="shared" ref="P584:P647" si="180">P583</f>
        <v>31.273195648653378</v>
      </c>
      <c r="Q584" s="326">
        <f t="shared" ref="Q584:Q647" si="181">Q583</f>
        <v>29.804407428063289</v>
      </c>
      <c r="R584" s="326">
        <f t="shared" si="169"/>
        <v>67.578512056444737</v>
      </c>
      <c r="S584" s="326">
        <f t="shared" si="170"/>
        <v>0</v>
      </c>
      <c r="T584" s="422">
        <f t="shared" si="171"/>
        <v>100</v>
      </c>
      <c r="U584" s="425">
        <f t="shared" si="172"/>
        <v>0</v>
      </c>
      <c r="V584" s="326">
        <f t="shared" si="173"/>
        <v>31.273195648653378</v>
      </c>
      <c r="W584" s="326">
        <f t="shared" si="174"/>
        <v>8.6568060914805258</v>
      </c>
      <c r="X584" s="422">
        <f t="shared" si="175"/>
        <v>336.74799999999999</v>
      </c>
      <c r="Y584" s="425">
        <f t="shared" si="176"/>
        <v>2915.1621376938842</v>
      </c>
    </row>
    <row r="585" spans="1:25" x14ac:dyDescent="0.25">
      <c r="A585" s="211">
        <f>'02-2022'!A591</f>
        <v>44617.16666666526</v>
      </c>
      <c r="B585" s="297">
        <v>509.84</v>
      </c>
      <c r="C585" s="297">
        <v>20164.171999999999</v>
      </c>
      <c r="D585" s="365">
        <v>64.84</v>
      </c>
      <c r="E585" s="366">
        <v>2564.422</v>
      </c>
      <c r="F585" s="251">
        <f t="shared" si="164"/>
        <v>445</v>
      </c>
      <c r="G585" s="251">
        <f t="shared" si="165"/>
        <v>17599.75</v>
      </c>
      <c r="H585" s="227">
        <f>'02-2022'!P591</f>
        <v>0</v>
      </c>
      <c r="I585" s="330">
        <f t="shared" si="166"/>
        <v>445</v>
      </c>
      <c r="J585" s="326">
        <f t="shared" si="167"/>
        <v>39.549999999999997</v>
      </c>
      <c r="K585" s="364">
        <v>5.03</v>
      </c>
      <c r="L585" s="331">
        <f t="shared" si="168"/>
        <v>60.411999999999999</v>
      </c>
      <c r="M585" s="326">
        <f t="shared" si="177"/>
        <v>67.578512056444737</v>
      </c>
      <c r="N585" s="326">
        <f t="shared" si="178"/>
        <v>0</v>
      </c>
      <c r="O585" s="326">
        <f t="shared" si="179"/>
        <v>24.246213870338199</v>
      </c>
      <c r="P585" s="326">
        <f t="shared" si="180"/>
        <v>31.273195648653378</v>
      </c>
      <c r="Q585" s="326">
        <f t="shared" si="181"/>
        <v>29.804407428063289</v>
      </c>
      <c r="R585" s="326">
        <f t="shared" si="169"/>
        <v>67.578512056444737</v>
      </c>
      <c r="S585" s="326">
        <f t="shared" si="170"/>
        <v>0</v>
      </c>
      <c r="T585" s="422">
        <f t="shared" si="171"/>
        <v>100</v>
      </c>
      <c r="U585" s="425">
        <f t="shared" si="172"/>
        <v>0</v>
      </c>
      <c r="V585" s="326">
        <f t="shared" si="173"/>
        <v>31.273195648653378</v>
      </c>
      <c r="W585" s="326">
        <f t="shared" si="174"/>
        <v>8.2768043513466196</v>
      </c>
      <c r="X585" s="422">
        <f t="shared" si="175"/>
        <v>345</v>
      </c>
      <c r="Y585" s="425">
        <f t="shared" si="176"/>
        <v>2855.4975012145837</v>
      </c>
    </row>
    <row r="586" spans="1:25" x14ac:dyDescent="0.25">
      <c r="A586" s="211">
        <f>'02-2022'!A592</f>
        <v>44617.208333331924</v>
      </c>
      <c r="B586" s="297">
        <v>573.91999999999996</v>
      </c>
      <c r="C586" s="297">
        <v>23065.844799999999</v>
      </c>
      <c r="D586" s="365">
        <v>114.38800000000001</v>
      </c>
      <c r="E586" s="366">
        <v>4597.2539999999999</v>
      </c>
      <c r="F586" s="251">
        <f t="shared" si="164"/>
        <v>459.53199999999993</v>
      </c>
      <c r="G586" s="251">
        <f t="shared" si="165"/>
        <v>18468.590799999998</v>
      </c>
      <c r="H586" s="227">
        <f>'02-2022'!P592</f>
        <v>0</v>
      </c>
      <c r="I586" s="330">
        <f t="shared" si="166"/>
        <v>459.53199999999993</v>
      </c>
      <c r="J586" s="326">
        <f t="shared" si="167"/>
        <v>40.189999390684434</v>
      </c>
      <c r="K586" s="364">
        <v>5.03</v>
      </c>
      <c r="L586" s="331">
        <f t="shared" si="168"/>
        <v>60.411999999999999</v>
      </c>
      <c r="M586" s="326">
        <f t="shared" si="177"/>
        <v>67.578512056444737</v>
      </c>
      <c r="N586" s="326">
        <f t="shared" si="178"/>
        <v>0</v>
      </c>
      <c r="O586" s="326">
        <f t="shared" si="179"/>
        <v>24.246213870338199</v>
      </c>
      <c r="P586" s="326">
        <f t="shared" si="180"/>
        <v>31.273195648653378</v>
      </c>
      <c r="Q586" s="326">
        <f t="shared" si="181"/>
        <v>29.804407428063289</v>
      </c>
      <c r="R586" s="326">
        <f t="shared" si="169"/>
        <v>67.578512056444737</v>
      </c>
      <c r="S586" s="326">
        <f t="shared" si="170"/>
        <v>0</v>
      </c>
      <c r="T586" s="422">
        <f t="shared" si="171"/>
        <v>100</v>
      </c>
      <c r="U586" s="425">
        <f t="shared" si="172"/>
        <v>0</v>
      </c>
      <c r="V586" s="326">
        <f t="shared" si="173"/>
        <v>31.273195648653378</v>
      </c>
      <c r="W586" s="326">
        <f t="shared" si="174"/>
        <v>8.9168037420310569</v>
      </c>
      <c r="X586" s="422">
        <f t="shared" si="175"/>
        <v>359.53199999999993</v>
      </c>
      <c r="Y586" s="425">
        <f t="shared" si="176"/>
        <v>3205.8762829799093</v>
      </c>
    </row>
    <row r="587" spans="1:25" x14ac:dyDescent="0.25">
      <c r="A587" s="211">
        <f>'02-2022'!A593</f>
        <v>44617.249999998588</v>
      </c>
      <c r="B587" s="297">
        <v>537.12</v>
      </c>
      <c r="C587" s="297">
        <v>24095.2032</v>
      </c>
      <c r="D587" s="368">
        <v>58.03</v>
      </c>
      <c r="E587" s="367">
        <v>2603.2260000000001</v>
      </c>
      <c r="F587" s="251">
        <f t="shared" si="164"/>
        <v>479.09000000000003</v>
      </c>
      <c r="G587" s="251">
        <f t="shared" si="165"/>
        <v>21491.977200000001</v>
      </c>
      <c r="H587" s="227">
        <f>'02-2022'!P593</f>
        <v>0</v>
      </c>
      <c r="I587" s="330">
        <f t="shared" si="166"/>
        <v>479.09000000000003</v>
      </c>
      <c r="J587" s="326">
        <f t="shared" si="167"/>
        <v>44.859999582541903</v>
      </c>
      <c r="K587" s="364">
        <v>5.03</v>
      </c>
      <c r="L587" s="331">
        <f t="shared" si="168"/>
        <v>60.411999999999999</v>
      </c>
      <c r="M587" s="326">
        <f t="shared" si="177"/>
        <v>67.578512056444737</v>
      </c>
      <c r="N587" s="326">
        <f t="shared" si="178"/>
        <v>0</v>
      </c>
      <c r="O587" s="326">
        <f t="shared" si="179"/>
        <v>24.246213870338199</v>
      </c>
      <c r="P587" s="326">
        <f t="shared" si="180"/>
        <v>31.273195648653378</v>
      </c>
      <c r="Q587" s="326">
        <f t="shared" si="181"/>
        <v>29.804407428063289</v>
      </c>
      <c r="R587" s="326">
        <f t="shared" si="169"/>
        <v>67.578512056444737</v>
      </c>
      <c r="S587" s="326">
        <f t="shared" si="170"/>
        <v>0</v>
      </c>
      <c r="T587" s="422">
        <f t="shared" si="171"/>
        <v>100</v>
      </c>
      <c r="U587" s="425">
        <f t="shared" si="172"/>
        <v>0</v>
      </c>
      <c r="V587" s="326">
        <f t="shared" si="173"/>
        <v>31.273195648653378</v>
      </c>
      <c r="W587" s="326">
        <f t="shared" si="174"/>
        <v>13.586803933888525</v>
      </c>
      <c r="X587" s="422">
        <f t="shared" si="175"/>
        <v>379.09000000000003</v>
      </c>
      <c r="Y587" s="425">
        <f t="shared" si="176"/>
        <v>5150.6215032978016</v>
      </c>
    </row>
    <row r="588" spans="1:25" x14ac:dyDescent="0.25">
      <c r="A588" s="211">
        <f>'02-2022'!A594</f>
        <v>44617.291666665253</v>
      </c>
      <c r="B588" s="297">
        <v>622.98500000000001</v>
      </c>
      <c r="C588" s="297">
        <v>40413.036950000002</v>
      </c>
      <c r="D588" s="368">
        <v>113.92700000000001</v>
      </c>
      <c r="E588" s="367">
        <v>7390.4449999999997</v>
      </c>
      <c r="F588" s="251">
        <f t="shared" si="164"/>
        <v>509.05799999999999</v>
      </c>
      <c r="G588" s="251">
        <f t="shared" si="165"/>
        <v>33022.591950000002</v>
      </c>
      <c r="H588" s="227">
        <f>'02-2022'!P594</f>
        <v>0</v>
      </c>
      <c r="I588" s="330">
        <f t="shared" si="166"/>
        <v>509.05799999999999</v>
      </c>
      <c r="J588" s="326">
        <f t="shared" si="167"/>
        <v>64.869998998149526</v>
      </c>
      <c r="K588" s="364">
        <v>5.03</v>
      </c>
      <c r="L588" s="331">
        <f t="shared" si="168"/>
        <v>60.411999999999999</v>
      </c>
      <c r="M588" s="326">
        <f t="shared" si="177"/>
        <v>67.578512056444737</v>
      </c>
      <c r="N588" s="326">
        <f t="shared" si="178"/>
        <v>0</v>
      </c>
      <c r="O588" s="326">
        <f t="shared" si="179"/>
        <v>24.246213870338199</v>
      </c>
      <c r="P588" s="326">
        <f t="shared" si="180"/>
        <v>31.273195648653378</v>
      </c>
      <c r="Q588" s="326">
        <f t="shared" si="181"/>
        <v>29.804407428063289</v>
      </c>
      <c r="R588" s="326">
        <f t="shared" si="169"/>
        <v>67.578512056444737</v>
      </c>
      <c r="S588" s="326">
        <f t="shared" si="170"/>
        <v>0</v>
      </c>
      <c r="T588" s="422">
        <f t="shared" si="171"/>
        <v>100</v>
      </c>
      <c r="U588" s="425">
        <f t="shared" si="172"/>
        <v>0</v>
      </c>
      <c r="V588" s="326">
        <f t="shared" si="173"/>
        <v>31.273195648653378</v>
      </c>
      <c r="W588" s="326">
        <f t="shared" si="174"/>
        <v>33.596803349496149</v>
      </c>
      <c r="X588" s="422">
        <f t="shared" si="175"/>
        <v>409.05799999999999</v>
      </c>
      <c r="Y588" s="425">
        <f t="shared" si="176"/>
        <v>13743.041184538195</v>
      </c>
    </row>
    <row r="589" spans="1:25" x14ac:dyDescent="0.25">
      <c r="A589" s="211">
        <f>'02-2022'!A595</f>
        <v>44617.333333331917</v>
      </c>
      <c r="B589" s="297">
        <v>540.548</v>
      </c>
      <c r="C589" s="297">
        <v>35261.588979</v>
      </c>
      <c r="D589" s="368">
        <v>0</v>
      </c>
      <c r="E589" s="367">
        <v>0</v>
      </c>
      <c r="F589" s="251">
        <f t="shared" si="164"/>
        <v>540.548</v>
      </c>
      <c r="G589" s="251">
        <f t="shared" si="165"/>
        <v>35261.588979</v>
      </c>
      <c r="H589" s="227">
        <f>'02-2022'!P595</f>
        <v>0</v>
      </c>
      <c r="I589" s="330">
        <f t="shared" si="166"/>
        <v>540.548</v>
      </c>
      <c r="J589" s="326">
        <f t="shared" si="167"/>
        <v>65.233039395206347</v>
      </c>
      <c r="K589" s="364">
        <v>5.03</v>
      </c>
      <c r="L589" s="331">
        <f t="shared" si="168"/>
        <v>60.411999999999999</v>
      </c>
      <c r="M589" s="326">
        <f t="shared" si="177"/>
        <v>67.578512056444737</v>
      </c>
      <c r="N589" s="326">
        <f t="shared" si="178"/>
        <v>0</v>
      </c>
      <c r="O589" s="326">
        <f t="shared" si="179"/>
        <v>24.246213870338199</v>
      </c>
      <c r="P589" s="326">
        <f t="shared" si="180"/>
        <v>31.273195648653378</v>
      </c>
      <c r="Q589" s="326">
        <f t="shared" si="181"/>
        <v>29.804407428063289</v>
      </c>
      <c r="R589" s="326">
        <f t="shared" si="169"/>
        <v>67.578512056444737</v>
      </c>
      <c r="S589" s="326">
        <f t="shared" si="170"/>
        <v>0</v>
      </c>
      <c r="T589" s="422">
        <f t="shared" si="171"/>
        <v>100</v>
      </c>
      <c r="U589" s="425">
        <f t="shared" si="172"/>
        <v>0</v>
      </c>
      <c r="V589" s="326">
        <f t="shared" si="173"/>
        <v>31.273195648653378</v>
      </c>
      <c r="W589" s="326">
        <f t="shared" si="174"/>
        <v>33.95984374655297</v>
      </c>
      <c r="X589" s="422">
        <f t="shared" si="175"/>
        <v>440.548</v>
      </c>
      <c r="Y589" s="425">
        <f t="shared" si="176"/>
        <v>14960.941242856417</v>
      </c>
    </row>
    <row r="590" spans="1:25" x14ac:dyDescent="0.25">
      <c r="A590" s="211">
        <f>'02-2022'!A596</f>
        <v>44617.374999998581</v>
      </c>
      <c r="B590" s="297">
        <v>622.18499999999995</v>
      </c>
      <c r="C590" s="297">
        <v>37573.75215</v>
      </c>
      <c r="D590" s="368">
        <v>65.433000000000007</v>
      </c>
      <c r="E590" s="367">
        <v>3951.4989999999998</v>
      </c>
      <c r="F590" s="251">
        <f t="shared" si="164"/>
        <v>556.75199999999995</v>
      </c>
      <c r="G590" s="251">
        <f t="shared" si="165"/>
        <v>33622.253150000004</v>
      </c>
      <c r="H590" s="227">
        <f>'02-2022'!P596</f>
        <v>0</v>
      </c>
      <c r="I590" s="330">
        <f t="shared" si="166"/>
        <v>556.75199999999995</v>
      </c>
      <c r="J590" s="326">
        <f t="shared" si="167"/>
        <v>60.389999766502875</v>
      </c>
      <c r="K590" s="364">
        <v>5.03</v>
      </c>
      <c r="L590" s="331">
        <f t="shared" si="168"/>
        <v>60.411999999999999</v>
      </c>
      <c r="M590" s="326">
        <f t="shared" si="177"/>
        <v>67.578512056444737</v>
      </c>
      <c r="N590" s="326">
        <f t="shared" si="178"/>
        <v>0</v>
      </c>
      <c r="O590" s="326">
        <f t="shared" si="179"/>
        <v>24.246213870338199</v>
      </c>
      <c r="P590" s="326">
        <f t="shared" si="180"/>
        <v>31.273195648653378</v>
      </c>
      <c r="Q590" s="326">
        <f t="shared" si="181"/>
        <v>29.804407428063289</v>
      </c>
      <c r="R590" s="326">
        <f t="shared" si="169"/>
        <v>67.578512056444737</v>
      </c>
      <c r="S590" s="326">
        <f t="shared" si="170"/>
        <v>0</v>
      </c>
      <c r="T590" s="422">
        <f t="shared" si="171"/>
        <v>100</v>
      </c>
      <c r="U590" s="425">
        <f t="shared" si="172"/>
        <v>0</v>
      </c>
      <c r="V590" s="326">
        <f t="shared" si="173"/>
        <v>31.273195648653378</v>
      </c>
      <c r="W590" s="326">
        <f t="shared" si="174"/>
        <v>29.116804117849497</v>
      </c>
      <c r="X590" s="422">
        <f t="shared" si="175"/>
        <v>456.75199999999995</v>
      </c>
      <c r="Y590" s="425">
        <f t="shared" si="176"/>
        <v>13299.158514435992</v>
      </c>
    </row>
    <row r="591" spans="1:25" x14ac:dyDescent="0.25">
      <c r="A591" s="211">
        <f>'02-2022'!A597</f>
        <v>44617.416666665245</v>
      </c>
      <c r="B591" s="297">
        <v>564.66500000000008</v>
      </c>
      <c r="C591" s="297">
        <v>32857.911209999998</v>
      </c>
      <c r="D591" s="368">
        <v>0</v>
      </c>
      <c r="E591" s="367">
        <v>0</v>
      </c>
      <c r="F591" s="251">
        <f t="shared" si="164"/>
        <v>564.66500000000008</v>
      </c>
      <c r="G591" s="251">
        <f t="shared" si="165"/>
        <v>32857.911209999998</v>
      </c>
      <c r="H591" s="227">
        <f>'02-2022'!P597</f>
        <v>0</v>
      </c>
      <c r="I591" s="330">
        <f t="shared" si="166"/>
        <v>564.66500000000008</v>
      </c>
      <c r="J591" s="326">
        <f t="shared" si="167"/>
        <v>58.190097154950273</v>
      </c>
      <c r="K591" s="364">
        <v>5.03</v>
      </c>
      <c r="L591" s="331">
        <f t="shared" si="168"/>
        <v>60.411999999999999</v>
      </c>
      <c r="M591" s="326">
        <f t="shared" si="177"/>
        <v>67.578512056444737</v>
      </c>
      <c r="N591" s="326">
        <f t="shared" si="178"/>
        <v>0</v>
      </c>
      <c r="O591" s="326">
        <f t="shared" si="179"/>
        <v>24.246213870338199</v>
      </c>
      <c r="P591" s="326">
        <f t="shared" si="180"/>
        <v>31.273195648653378</v>
      </c>
      <c r="Q591" s="326">
        <f t="shared" si="181"/>
        <v>29.804407428063289</v>
      </c>
      <c r="R591" s="326">
        <f t="shared" si="169"/>
        <v>67.578512056444737</v>
      </c>
      <c r="S591" s="326">
        <f t="shared" si="170"/>
        <v>0</v>
      </c>
      <c r="T591" s="422">
        <f t="shared" si="171"/>
        <v>100</v>
      </c>
      <c r="U591" s="425">
        <f t="shared" si="172"/>
        <v>0</v>
      </c>
      <c r="V591" s="326">
        <f t="shared" si="173"/>
        <v>31.273195648653378</v>
      </c>
      <c r="W591" s="326">
        <f t="shared" si="174"/>
        <v>26.916901506296895</v>
      </c>
      <c r="X591" s="422">
        <f t="shared" si="175"/>
        <v>464.66500000000008</v>
      </c>
      <c r="Y591" s="425">
        <f t="shared" si="176"/>
        <v>12507.342038423449</v>
      </c>
    </row>
    <row r="592" spans="1:25" x14ac:dyDescent="0.25">
      <c r="A592" s="211">
        <f>'02-2022'!A598</f>
        <v>44617.45833333191</v>
      </c>
      <c r="B592" s="297">
        <v>612.98500000000001</v>
      </c>
      <c r="C592" s="297">
        <v>35596.038950000002</v>
      </c>
      <c r="D592" s="365">
        <v>52.084000000000003</v>
      </c>
      <c r="E592" s="366">
        <v>3024.518</v>
      </c>
      <c r="F592" s="251">
        <f t="shared" si="164"/>
        <v>560.90100000000007</v>
      </c>
      <c r="G592" s="251">
        <f t="shared" si="165"/>
        <v>32571.520950000002</v>
      </c>
      <c r="H592" s="227">
        <f>'02-2022'!P598</f>
        <v>0</v>
      </c>
      <c r="I592" s="330">
        <f t="shared" si="166"/>
        <v>560.90100000000007</v>
      </c>
      <c r="J592" s="326">
        <f t="shared" si="167"/>
        <v>58.069999786058496</v>
      </c>
      <c r="K592" s="364">
        <v>5.03</v>
      </c>
      <c r="L592" s="331">
        <f t="shared" si="168"/>
        <v>60.411999999999999</v>
      </c>
      <c r="M592" s="326">
        <f t="shared" si="177"/>
        <v>67.578512056444737</v>
      </c>
      <c r="N592" s="326">
        <f t="shared" si="178"/>
        <v>0</v>
      </c>
      <c r="O592" s="326">
        <f t="shared" si="179"/>
        <v>24.246213870338199</v>
      </c>
      <c r="P592" s="326">
        <f t="shared" si="180"/>
        <v>31.273195648653378</v>
      </c>
      <c r="Q592" s="326">
        <f t="shared" si="181"/>
        <v>29.804407428063289</v>
      </c>
      <c r="R592" s="326">
        <f t="shared" si="169"/>
        <v>67.578512056444737</v>
      </c>
      <c r="S592" s="326">
        <f t="shared" si="170"/>
        <v>0</v>
      </c>
      <c r="T592" s="422">
        <f t="shared" si="171"/>
        <v>100</v>
      </c>
      <c r="U592" s="425">
        <f t="shared" si="172"/>
        <v>0</v>
      </c>
      <c r="V592" s="326">
        <f t="shared" si="173"/>
        <v>31.273195648653378</v>
      </c>
      <c r="W592" s="326">
        <f t="shared" si="174"/>
        <v>26.796804137405118</v>
      </c>
      <c r="X592" s="422">
        <f t="shared" si="175"/>
        <v>460.90100000000007</v>
      </c>
      <c r="Y592" s="425">
        <f t="shared" si="176"/>
        <v>12350.673823734158</v>
      </c>
    </row>
    <row r="593" spans="1:25" x14ac:dyDescent="0.25">
      <c r="A593" s="211">
        <f>'02-2022'!A599</f>
        <v>44617.499999998574</v>
      </c>
      <c r="B593" s="297">
        <v>564.79999999999995</v>
      </c>
      <c r="C593" s="297">
        <v>29906.16</v>
      </c>
      <c r="D593" s="365">
        <v>19.620999999999999</v>
      </c>
      <c r="E593" s="366">
        <v>1038.932</v>
      </c>
      <c r="F593" s="251">
        <f t="shared" si="164"/>
        <v>545.17899999999997</v>
      </c>
      <c r="G593" s="251">
        <f t="shared" si="165"/>
        <v>28867.227999999999</v>
      </c>
      <c r="H593" s="227">
        <f>'02-2022'!P599</f>
        <v>0</v>
      </c>
      <c r="I593" s="330">
        <f t="shared" si="166"/>
        <v>545.17899999999997</v>
      </c>
      <c r="J593" s="326">
        <f t="shared" si="167"/>
        <v>52.949999908287005</v>
      </c>
      <c r="K593" s="364">
        <v>5.03</v>
      </c>
      <c r="L593" s="331">
        <f t="shared" si="168"/>
        <v>60.411999999999999</v>
      </c>
      <c r="M593" s="326">
        <f t="shared" si="177"/>
        <v>67.578512056444737</v>
      </c>
      <c r="N593" s="326">
        <f t="shared" si="178"/>
        <v>0</v>
      </c>
      <c r="O593" s="326">
        <f t="shared" si="179"/>
        <v>24.246213870338199</v>
      </c>
      <c r="P593" s="326">
        <f t="shared" si="180"/>
        <v>31.273195648653378</v>
      </c>
      <c r="Q593" s="326">
        <f t="shared" si="181"/>
        <v>29.804407428063289</v>
      </c>
      <c r="R593" s="326">
        <f t="shared" si="169"/>
        <v>67.578512056444737</v>
      </c>
      <c r="S593" s="326">
        <f t="shared" si="170"/>
        <v>0</v>
      </c>
      <c r="T593" s="422">
        <f t="shared" si="171"/>
        <v>100</v>
      </c>
      <c r="U593" s="425">
        <f t="shared" si="172"/>
        <v>0</v>
      </c>
      <c r="V593" s="326">
        <f t="shared" si="173"/>
        <v>31.273195648653378</v>
      </c>
      <c r="W593" s="326">
        <f t="shared" si="174"/>
        <v>21.676804259633627</v>
      </c>
      <c r="X593" s="422">
        <f t="shared" si="175"/>
        <v>445.17899999999997</v>
      </c>
      <c r="Y593" s="425">
        <f t="shared" si="176"/>
        <v>9650.0580434994372</v>
      </c>
    </row>
    <row r="594" spans="1:25" x14ac:dyDescent="0.25">
      <c r="A594" s="211">
        <f>'02-2022'!A600</f>
        <v>44617.541666665238</v>
      </c>
      <c r="B594" s="297">
        <v>556.57799999999997</v>
      </c>
      <c r="C594" s="297">
        <v>27346.442069999997</v>
      </c>
      <c r="D594" s="365">
        <v>0</v>
      </c>
      <c r="E594" s="366">
        <v>0</v>
      </c>
      <c r="F594" s="251">
        <f t="shared" si="164"/>
        <v>556.57799999999997</v>
      </c>
      <c r="G594" s="251">
        <f t="shared" si="165"/>
        <v>27346.442069999997</v>
      </c>
      <c r="H594" s="227">
        <f>'02-2022'!P600</f>
        <v>0</v>
      </c>
      <c r="I594" s="330">
        <f t="shared" si="166"/>
        <v>556.57799999999997</v>
      </c>
      <c r="J594" s="326">
        <f t="shared" si="167"/>
        <v>49.133171038021622</v>
      </c>
      <c r="K594" s="364">
        <v>5.03</v>
      </c>
      <c r="L594" s="331">
        <f t="shared" si="168"/>
        <v>60.411999999999999</v>
      </c>
      <c r="M594" s="326">
        <f t="shared" si="177"/>
        <v>67.578512056444737</v>
      </c>
      <c r="N594" s="326">
        <f t="shared" si="178"/>
        <v>0</v>
      </c>
      <c r="O594" s="326">
        <f t="shared" si="179"/>
        <v>24.246213870338199</v>
      </c>
      <c r="P594" s="326">
        <f t="shared" si="180"/>
        <v>31.273195648653378</v>
      </c>
      <c r="Q594" s="326">
        <f t="shared" si="181"/>
        <v>29.804407428063289</v>
      </c>
      <c r="R594" s="326">
        <f t="shared" si="169"/>
        <v>67.578512056444737</v>
      </c>
      <c r="S594" s="326">
        <f t="shared" si="170"/>
        <v>0</v>
      </c>
      <c r="T594" s="422">
        <f t="shared" si="171"/>
        <v>100</v>
      </c>
      <c r="U594" s="425">
        <f t="shared" si="172"/>
        <v>0</v>
      </c>
      <c r="V594" s="326">
        <f t="shared" si="173"/>
        <v>31.273195648653378</v>
      </c>
      <c r="W594" s="326">
        <f t="shared" si="174"/>
        <v>17.859975389368245</v>
      </c>
      <c r="X594" s="422">
        <f t="shared" si="175"/>
        <v>456.57799999999997</v>
      </c>
      <c r="Y594" s="425">
        <f t="shared" si="176"/>
        <v>8154.4718433269736</v>
      </c>
    </row>
    <row r="595" spans="1:25" x14ac:dyDescent="0.25">
      <c r="A595" s="211">
        <f>'02-2022'!A601</f>
        <v>44617.583333331902</v>
      </c>
      <c r="B595" s="297">
        <v>584.29999999999995</v>
      </c>
      <c r="C595" s="297">
        <v>27479.629000000001</v>
      </c>
      <c r="D595" s="365">
        <v>27.901</v>
      </c>
      <c r="E595" s="366">
        <v>1312.184</v>
      </c>
      <c r="F595" s="251">
        <f t="shared" si="164"/>
        <v>556.399</v>
      </c>
      <c r="G595" s="251">
        <f t="shared" si="165"/>
        <v>26167.445</v>
      </c>
      <c r="H595" s="227">
        <f>'02-2022'!P601</f>
        <v>0</v>
      </c>
      <c r="I595" s="330">
        <f t="shared" si="166"/>
        <v>556.399</v>
      </c>
      <c r="J595" s="326">
        <f t="shared" si="167"/>
        <v>47.030000053918144</v>
      </c>
      <c r="K595" s="364">
        <v>5.03</v>
      </c>
      <c r="L595" s="331">
        <f t="shared" si="168"/>
        <v>60.411999999999999</v>
      </c>
      <c r="M595" s="326">
        <f t="shared" si="177"/>
        <v>67.578512056444737</v>
      </c>
      <c r="N595" s="326">
        <f t="shared" si="178"/>
        <v>0</v>
      </c>
      <c r="O595" s="326">
        <f t="shared" si="179"/>
        <v>24.246213870338199</v>
      </c>
      <c r="P595" s="326">
        <f t="shared" si="180"/>
        <v>31.273195648653378</v>
      </c>
      <c r="Q595" s="326">
        <f t="shared" si="181"/>
        <v>29.804407428063289</v>
      </c>
      <c r="R595" s="326">
        <f t="shared" si="169"/>
        <v>67.578512056444737</v>
      </c>
      <c r="S595" s="326">
        <f t="shared" si="170"/>
        <v>0</v>
      </c>
      <c r="T595" s="422">
        <f t="shared" si="171"/>
        <v>100</v>
      </c>
      <c r="U595" s="425">
        <f t="shared" si="172"/>
        <v>0</v>
      </c>
      <c r="V595" s="326">
        <f t="shared" si="173"/>
        <v>31.273195648653378</v>
      </c>
      <c r="W595" s="326">
        <f t="shared" si="174"/>
        <v>15.756804405264766</v>
      </c>
      <c r="X595" s="422">
        <f t="shared" si="175"/>
        <v>456.399</v>
      </c>
      <c r="Y595" s="425">
        <f t="shared" si="176"/>
        <v>7191.3897737584339</v>
      </c>
    </row>
    <row r="596" spans="1:25" x14ac:dyDescent="0.25">
      <c r="A596" s="211">
        <f>'02-2022'!A602</f>
        <v>44617.624999998567</v>
      </c>
      <c r="B596" s="297">
        <v>567.73099999999999</v>
      </c>
      <c r="C596" s="297">
        <v>24885.836724000001</v>
      </c>
      <c r="D596" s="365">
        <v>0</v>
      </c>
      <c r="E596" s="366">
        <v>0</v>
      </c>
      <c r="F596" s="251">
        <f t="shared" si="164"/>
        <v>567.73099999999999</v>
      </c>
      <c r="G596" s="251">
        <f t="shared" si="165"/>
        <v>24885.836724000001</v>
      </c>
      <c r="H596" s="227">
        <f>'02-2022'!P602</f>
        <v>0</v>
      </c>
      <c r="I596" s="330">
        <f t="shared" si="166"/>
        <v>567.73099999999999</v>
      </c>
      <c r="J596" s="326">
        <f t="shared" si="167"/>
        <v>43.833852165902513</v>
      </c>
      <c r="K596" s="364">
        <v>5.03</v>
      </c>
      <c r="L596" s="331">
        <f t="shared" si="168"/>
        <v>60.411999999999999</v>
      </c>
      <c r="M596" s="326">
        <f t="shared" si="177"/>
        <v>67.578512056444737</v>
      </c>
      <c r="N596" s="326">
        <f t="shared" si="178"/>
        <v>0</v>
      </c>
      <c r="O596" s="326">
        <f t="shared" si="179"/>
        <v>24.246213870338199</v>
      </c>
      <c r="P596" s="326">
        <f t="shared" si="180"/>
        <v>31.273195648653378</v>
      </c>
      <c r="Q596" s="326">
        <f t="shared" si="181"/>
        <v>29.804407428063289</v>
      </c>
      <c r="R596" s="326">
        <f t="shared" si="169"/>
        <v>67.578512056444737</v>
      </c>
      <c r="S596" s="326">
        <f t="shared" si="170"/>
        <v>0</v>
      </c>
      <c r="T596" s="422">
        <f t="shared" si="171"/>
        <v>100</v>
      </c>
      <c r="U596" s="425">
        <f t="shared" si="172"/>
        <v>0</v>
      </c>
      <c r="V596" s="326">
        <f t="shared" si="173"/>
        <v>31.273195648653378</v>
      </c>
      <c r="W596" s="326">
        <f t="shared" si="174"/>
        <v>12.560656517249136</v>
      </c>
      <c r="X596" s="422">
        <f t="shared" si="175"/>
        <v>467.73099999999999</v>
      </c>
      <c r="Y596" s="425">
        <f t="shared" si="176"/>
        <v>5875.0084334694557</v>
      </c>
    </row>
    <row r="597" spans="1:25" x14ac:dyDescent="0.25">
      <c r="A597" s="211">
        <f>'02-2022'!A603</f>
        <v>44617.666666665231</v>
      </c>
      <c r="B597" s="297">
        <v>565.94100000000003</v>
      </c>
      <c r="C597" s="297">
        <v>25303.382333000001</v>
      </c>
      <c r="D597" s="365">
        <v>0</v>
      </c>
      <c r="E597" s="366">
        <v>0</v>
      </c>
      <c r="F597" s="251">
        <f t="shared" si="164"/>
        <v>565.94100000000003</v>
      </c>
      <c r="G597" s="251">
        <f t="shared" si="165"/>
        <v>25303.382333000001</v>
      </c>
      <c r="H597" s="227">
        <f>'02-2022'!P603</f>
        <v>0</v>
      </c>
      <c r="I597" s="330">
        <f t="shared" si="166"/>
        <v>565.94100000000003</v>
      </c>
      <c r="J597" s="326">
        <f t="shared" si="167"/>
        <v>44.710283109016665</v>
      </c>
      <c r="K597" s="364">
        <v>5.03</v>
      </c>
      <c r="L597" s="331">
        <f t="shared" si="168"/>
        <v>60.411999999999999</v>
      </c>
      <c r="M597" s="326">
        <f t="shared" si="177"/>
        <v>67.578512056444737</v>
      </c>
      <c r="N597" s="326">
        <f t="shared" si="178"/>
        <v>0</v>
      </c>
      <c r="O597" s="326">
        <f t="shared" si="179"/>
        <v>24.246213870338199</v>
      </c>
      <c r="P597" s="326">
        <f t="shared" si="180"/>
        <v>31.273195648653378</v>
      </c>
      <c r="Q597" s="326">
        <f t="shared" si="181"/>
        <v>29.804407428063289</v>
      </c>
      <c r="R597" s="326">
        <f t="shared" si="169"/>
        <v>67.578512056444737</v>
      </c>
      <c r="S597" s="326">
        <f t="shared" si="170"/>
        <v>0</v>
      </c>
      <c r="T597" s="422">
        <f t="shared" si="171"/>
        <v>100</v>
      </c>
      <c r="U597" s="425">
        <f t="shared" si="172"/>
        <v>0</v>
      </c>
      <c r="V597" s="326">
        <f t="shared" si="173"/>
        <v>31.273195648653378</v>
      </c>
      <c r="W597" s="326">
        <f t="shared" si="174"/>
        <v>13.437087460363287</v>
      </c>
      <c r="X597" s="422">
        <f t="shared" si="175"/>
        <v>465.94100000000003</v>
      </c>
      <c r="Y597" s="425">
        <f t="shared" si="176"/>
        <v>6260.8899683691307</v>
      </c>
    </row>
    <row r="598" spans="1:25" x14ac:dyDescent="0.25">
      <c r="A598" s="211">
        <f>'02-2022'!A604</f>
        <v>44617.708333331895</v>
      </c>
      <c r="B598" s="297">
        <v>574.46499999999992</v>
      </c>
      <c r="C598" s="297">
        <v>26167.567569999999</v>
      </c>
      <c r="D598" s="365">
        <v>0</v>
      </c>
      <c r="E598" s="366">
        <v>0</v>
      </c>
      <c r="F598" s="251">
        <f t="shared" si="164"/>
        <v>574.46499999999992</v>
      </c>
      <c r="G598" s="251">
        <f t="shared" si="165"/>
        <v>26167.567569999999</v>
      </c>
      <c r="H598" s="227">
        <f>'02-2022'!P604</f>
        <v>0</v>
      </c>
      <c r="I598" s="330">
        <f t="shared" si="166"/>
        <v>574.46499999999992</v>
      </c>
      <c r="J598" s="326">
        <f t="shared" si="167"/>
        <v>45.55119558197628</v>
      </c>
      <c r="K598" s="364">
        <v>5.03</v>
      </c>
      <c r="L598" s="331">
        <f t="shared" si="168"/>
        <v>60.411999999999999</v>
      </c>
      <c r="M598" s="326">
        <f t="shared" si="177"/>
        <v>67.578512056444737</v>
      </c>
      <c r="N598" s="326">
        <f t="shared" si="178"/>
        <v>0</v>
      </c>
      <c r="O598" s="326">
        <f t="shared" si="179"/>
        <v>24.246213870338199</v>
      </c>
      <c r="P598" s="326">
        <f t="shared" si="180"/>
        <v>31.273195648653378</v>
      </c>
      <c r="Q598" s="326">
        <f t="shared" si="181"/>
        <v>29.804407428063289</v>
      </c>
      <c r="R598" s="326">
        <f t="shared" si="169"/>
        <v>67.578512056444737</v>
      </c>
      <c r="S598" s="326">
        <f t="shared" si="170"/>
        <v>0</v>
      </c>
      <c r="T598" s="422">
        <f t="shared" si="171"/>
        <v>100</v>
      </c>
      <c r="U598" s="425">
        <f t="shared" si="172"/>
        <v>0</v>
      </c>
      <c r="V598" s="326">
        <f t="shared" si="173"/>
        <v>31.273195648653378</v>
      </c>
      <c r="W598" s="326">
        <f t="shared" si="174"/>
        <v>14.277999933322903</v>
      </c>
      <c r="X598" s="422">
        <f t="shared" si="175"/>
        <v>474.46499999999992</v>
      </c>
      <c r="Y598" s="425">
        <f t="shared" si="176"/>
        <v>6774.4112383640495</v>
      </c>
    </row>
    <row r="599" spans="1:25" x14ac:dyDescent="0.25">
      <c r="A599" s="211">
        <f>'02-2022'!A605</f>
        <v>44617.749999998559</v>
      </c>
      <c r="B599" s="297">
        <v>579.61199999999997</v>
      </c>
      <c r="C599" s="297">
        <v>31952.779394000001</v>
      </c>
      <c r="D599" s="365">
        <v>0</v>
      </c>
      <c r="E599" s="366">
        <v>0</v>
      </c>
      <c r="F599" s="251">
        <f t="shared" si="164"/>
        <v>579.61199999999997</v>
      </c>
      <c r="G599" s="251">
        <f t="shared" si="165"/>
        <v>31952.779394000001</v>
      </c>
      <c r="H599" s="227">
        <f>'02-2022'!P605</f>
        <v>0</v>
      </c>
      <c r="I599" s="330">
        <f t="shared" si="166"/>
        <v>579.61199999999997</v>
      </c>
      <c r="J599" s="326">
        <f t="shared" si="167"/>
        <v>55.127877604328418</v>
      </c>
      <c r="K599" s="364">
        <v>5.03</v>
      </c>
      <c r="L599" s="331">
        <f t="shared" si="168"/>
        <v>60.411999999999999</v>
      </c>
      <c r="M599" s="326">
        <f t="shared" si="177"/>
        <v>67.578512056444737</v>
      </c>
      <c r="N599" s="326">
        <f t="shared" si="178"/>
        <v>0</v>
      </c>
      <c r="O599" s="326">
        <f t="shared" si="179"/>
        <v>24.246213870338199</v>
      </c>
      <c r="P599" s="326">
        <f t="shared" si="180"/>
        <v>31.273195648653378</v>
      </c>
      <c r="Q599" s="326">
        <f t="shared" si="181"/>
        <v>29.804407428063289</v>
      </c>
      <c r="R599" s="326">
        <f t="shared" si="169"/>
        <v>67.578512056444737</v>
      </c>
      <c r="S599" s="326">
        <f t="shared" si="170"/>
        <v>0</v>
      </c>
      <c r="T599" s="422">
        <f t="shared" si="171"/>
        <v>100</v>
      </c>
      <c r="U599" s="425">
        <f t="shared" si="172"/>
        <v>0</v>
      </c>
      <c r="V599" s="326">
        <f t="shared" si="173"/>
        <v>31.273195648653378</v>
      </c>
      <c r="W599" s="326">
        <f t="shared" si="174"/>
        <v>23.854681955675041</v>
      </c>
      <c r="X599" s="422">
        <f t="shared" si="175"/>
        <v>479.61199999999997</v>
      </c>
      <c r="Y599" s="425">
        <f t="shared" si="176"/>
        <v>11440.991722125216</v>
      </c>
    </row>
    <row r="600" spans="1:25" x14ac:dyDescent="0.25">
      <c r="A600" s="211">
        <f>'02-2022'!A606</f>
        <v>44617.791666665224</v>
      </c>
      <c r="B600" s="297">
        <v>598.22900000000004</v>
      </c>
      <c r="C600" s="297">
        <v>35820.732835999996</v>
      </c>
      <c r="D600" s="365">
        <v>0</v>
      </c>
      <c r="E600" s="366">
        <v>0</v>
      </c>
      <c r="F600" s="251">
        <f t="shared" si="164"/>
        <v>598.22900000000004</v>
      </c>
      <c r="G600" s="251">
        <f t="shared" si="165"/>
        <v>35820.732835999996</v>
      </c>
      <c r="H600" s="227">
        <f>'02-2022'!P606</f>
        <v>0</v>
      </c>
      <c r="I600" s="330">
        <f t="shared" si="166"/>
        <v>598.22900000000004</v>
      </c>
      <c r="J600" s="326">
        <f t="shared" si="167"/>
        <v>59.877961175402717</v>
      </c>
      <c r="K600" s="364">
        <v>5.03</v>
      </c>
      <c r="L600" s="331">
        <f t="shared" si="168"/>
        <v>60.411999999999999</v>
      </c>
      <c r="M600" s="326">
        <f t="shared" si="177"/>
        <v>67.578512056444737</v>
      </c>
      <c r="N600" s="326">
        <f t="shared" si="178"/>
        <v>0</v>
      </c>
      <c r="O600" s="326">
        <f t="shared" si="179"/>
        <v>24.246213870338199</v>
      </c>
      <c r="P600" s="326">
        <f t="shared" si="180"/>
        <v>31.273195648653378</v>
      </c>
      <c r="Q600" s="326">
        <f t="shared" si="181"/>
        <v>29.804407428063289</v>
      </c>
      <c r="R600" s="326">
        <f t="shared" si="169"/>
        <v>67.578512056444737</v>
      </c>
      <c r="S600" s="326">
        <f t="shared" si="170"/>
        <v>0</v>
      </c>
      <c r="T600" s="422">
        <f t="shared" si="171"/>
        <v>100</v>
      </c>
      <c r="U600" s="425">
        <f t="shared" si="172"/>
        <v>0</v>
      </c>
      <c r="V600" s="326">
        <f t="shared" si="173"/>
        <v>31.273195648653378</v>
      </c>
      <c r="W600" s="326">
        <f t="shared" si="174"/>
        <v>28.60476552674934</v>
      </c>
      <c r="X600" s="422">
        <f t="shared" si="175"/>
        <v>498.22900000000004</v>
      </c>
      <c r="Y600" s="425">
        <f t="shared" si="176"/>
        <v>14251.723723626797</v>
      </c>
    </row>
    <row r="601" spans="1:25" x14ac:dyDescent="0.25">
      <c r="A601" s="211">
        <f>'02-2022'!A607</f>
        <v>44617.833333331888</v>
      </c>
      <c r="B601" s="297">
        <v>604.29300000000001</v>
      </c>
      <c r="C601" s="297">
        <v>36343.027732000002</v>
      </c>
      <c r="D601" s="365">
        <v>0</v>
      </c>
      <c r="E601" s="366">
        <v>0</v>
      </c>
      <c r="F601" s="251">
        <f t="shared" si="164"/>
        <v>604.29300000000001</v>
      </c>
      <c r="G601" s="251">
        <f t="shared" si="165"/>
        <v>36343.027732000002</v>
      </c>
      <c r="H601" s="227">
        <f>'02-2022'!P607</f>
        <v>0</v>
      </c>
      <c r="I601" s="330">
        <f t="shared" si="166"/>
        <v>604.29300000000001</v>
      </c>
      <c r="J601" s="326">
        <f t="shared" si="167"/>
        <v>60.141401161357159</v>
      </c>
      <c r="K601" s="364">
        <v>5.03</v>
      </c>
      <c r="L601" s="331">
        <f t="shared" si="168"/>
        <v>60.411999999999999</v>
      </c>
      <c r="M601" s="326">
        <f t="shared" si="177"/>
        <v>67.578512056444737</v>
      </c>
      <c r="N601" s="326">
        <f t="shared" si="178"/>
        <v>0</v>
      </c>
      <c r="O601" s="326">
        <f t="shared" si="179"/>
        <v>24.246213870338199</v>
      </c>
      <c r="P601" s="326">
        <f t="shared" si="180"/>
        <v>31.273195648653378</v>
      </c>
      <c r="Q601" s="326">
        <f t="shared" si="181"/>
        <v>29.804407428063289</v>
      </c>
      <c r="R601" s="326">
        <f t="shared" si="169"/>
        <v>67.578512056444737</v>
      </c>
      <c r="S601" s="326">
        <f t="shared" si="170"/>
        <v>0</v>
      </c>
      <c r="T601" s="422">
        <f t="shared" si="171"/>
        <v>100</v>
      </c>
      <c r="U601" s="425">
        <f t="shared" si="172"/>
        <v>0</v>
      </c>
      <c r="V601" s="326">
        <f t="shared" si="173"/>
        <v>31.273195648653378</v>
      </c>
      <c r="W601" s="326">
        <f t="shared" si="174"/>
        <v>28.868205512703781</v>
      </c>
      <c r="X601" s="422">
        <f t="shared" si="175"/>
        <v>504.29300000000001</v>
      </c>
      <c r="Y601" s="425">
        <f t="shared" si="176"/>
        <v>14558.033962617928</v>
      </c>
    </row>
    <row r="602" spans="1:25" x14ac:dyDescent="0.25">
      <c r="A602" s="211">
        <f>'02-2022'!A608</f>
        <v>44617.874999998552</v>
      </c>
      <c r="B602" s="297">
        <v>604.37</v>
      </c>
      <c r="C602" s="297">
        <v>33775.887695000005</v>
      </c>
      <c r="D602" s="365">
        <v>0</v>
      </c>
      <c r="E602" s="366">
        <v>0</v>
      </c>
      <c r="F602" s="251">
        <f t="shared" si="164"/>
        <v>604.37</v>
      </c>
      <c r="G602" s="251">
        <f t="shared" si="165"/>
        <v>33775.887695000005</v>
      </c>
      <c r="H602" s="227">
        <f>'02-2022'!P608</f>
        <v>0</v>
      </c>
      <c r="I602" s="330">
        <f t="shared" si="166"/>
        <v>604.37</v>
      </c>
      <c r="J602" s="326">
        <f t="shared" si="167"/>
        <v>55.886108997799369</v>
      </c>
      <c r="K602" s="364">
        <v>5.03</v>
      </c>
      <c r="L602" s="331">
        <f t="shared" si="168"/>
        <v>60.411999999999999</v>
      </c>
      <c r="M602" s="326">
        <f t="shared" si="177"/>
        <v>67.578512056444737</v>
      </c>
      <c r="N602" s="326">
        <f t="shared" si="178"/>
        <v>0</v>
      </c>
      <c r="O602" s="326">
        <f t="shared" si="179"/>
        <v>24.246213870338199</v>
      </c>
      <c r="P602" s="326">
        <f t="shared" si="180"/>
        <v>31.273195648653378</v>
      </c>
      <c r="Q602" s="326">
        <f t="shared" si="181"/>
        <v>29.804407428063289</v>
      </c>
      <c r="R602" s="326">
        <f t="shared" si="169"/>
        <v>67.578512056444737</v>
      </c>
      <c r="S602" s="326">
        <f t="shared" si="170"/>
        <v>0</v>
      </c>
      <c r="T602" s="422">
        <f t="shared" si="171"/>
        <v>100</v>
      </c>
      <c r="U602" s="425">
        <f t="shared" si="172"/>
        <v>0</v>
      </c>
      <c r="V602" s="326">
        <f t="shared" si="173"/>
        <v>31.273195648653378</v>
      </c>
      <c r="W602" s="326">
        <f t="shared" si="174"/>
        <v>24.612913349145991</v>
      </c>
      <c r="X602" s="422">
        <f t="shared" si="175"/>
        <v>504.37</v>
      </c>
      <c r="Y602" s="425">
        <f t="shared" si="176"/>
        <v>12414.015105908764</v>
      </c>
    </row>
    <row r="603" spans="1:25" x14ac:dyDescent="0.25">
      <c r="A603" s="211">
        <f>'02-2022'!A609</f>
        <v>44617.916666665216</v>
      </c>
      <c r="B603" s="297">
        <v>590.12800000000004</v>
      </c>
      <c r="C603" s="297">
        <v>31911.337937</v>
      </c>
      <c r="D603" s="365">
        <v>0</v>
      </c>
      <c r="E603" s="366">
        <v>0</v>
      </c>
      <c r="F603" s="251">
        <f t="shared" si="164"/>
        <v>590.12800000000004</v>
      </c>
      <c r="G603" s="251">
        <f t="shared" si="165"/>
        <v>31911.337937</v>
      </c>
      <c r="H603" s="227">
        <f>'02-2022'!P609</f>
        <v>0</v>
      </c>
      <c r="I603" s="330">
        <f t="shared" si="166"/>
        <v>590.12800000000004</v>
      </c>
      <c r="J603" s="326">
        <f t="shared" si="167"/>
        <v>54.075281865968059</v>
      </c>
      <c r="K603" s="364">
        <v>5.03</v>
      </c>
      <c r="L603" s="331">
        <f t="shared" si="168"/>
        <v>60.411999999999999</v>
      </c>
      <c r="M603" s="326">
        <f t="shared" si="177"/>
        <v>67.578512056444737</v>
      </c>
      <c r="N603" s="326">
        <f t="shared" si="178"/>
        <v>0</v>
      </c>
      <c r="O603" s="326">
        <f t="shared" si="179"/>
        <v>24.246213870338199</v>
      </c>
      <c r="P603" s="326">
        <f t="shared" si="180"/>
        <v>31.273195648653378</v>
      </c>
      <c r="Q603" s="326">
        <f t="shared" si="181"/>
        <v>29.804407428063289</v>
      </c>
      <c r="R603" s="326">
        <f t="shared" si="169"/>
        <v>67.578512056444737</v>
      </c>
      <c r="S603" s="326">
        <f t="shared" si="170"/>
        <v>0</v>
      </c>
      <c r="T603" s="422">
        <f t="shared" si="171"/>
        <v>100</v>
      </c>
      <c r="U603" s="425">
        <f t="shared" si="172"/>
        <v>0</v>
      </c>
      <c r="V603" s="326">
        <f t="shared" si="173"/>
        <v>31.273195648653378</v>
      </c>
      <c r="W603" s="326">
        <f t="shared" si="174"/>
        <v>22.802086217314681</v>
      </c>
      <c r="X603" s="422">
        <f t="shared" si="175"/>
        <v>490.12800000000004</v>
      </c>
      <c r="Y603" s="425">
        <f t="shared" si="176"/>
        <v>11175.940913520011</v>
      </c>
    </row>
    <row r="604" spans="1:25" x14ac:dyDescent="0.25">
      <c r="A604" s="211">
        <f>'02-2022'!A610</f>
        <v>44617.958333331881</v>
      </c>
      <c r="B604" s="297">
        <v>563.577</v>
      </c>
      <c r="C604" s="297">
        <v>28403.671729999998</v>
      </c>
      <c r="D604" s="365">
        <v>0</v>
      </c>
      <c r="E604" s="366">
        <v>0</v>
      </c>
      <c r="F604" s="251">
        <f t="shared" si="164"/>
        <v>563.577</v>
      </c>
      <c r="G604" s="251">
        <f t="shared" si="165"/>
        <v>28403.671729999998</v>
      </c>
      <c r="H604" s="227">
        <f>'02-2022'!P610</f>
        <v>0</v>
      </c>
      <c r="I604" s="330">
        <f t="shared" si="166"/>
        <v>563.577</v>
      </c>
      <c r="J604" s="326">
        <f t="shared" si="167"/>
        <v>50.398919278111066</v>
      </c>
      <c r="K604" s="364">
        <v>5.03</v>
      </c>
      <c r="L604" s="331">
        <f t="shared" si="168"/>
        <v>60.411999999999999</v>
      </c>
      <c r="M604" s="326">
        <f t="shared" si="177"/>
        <v>67.578512056444737</v>
      </c>
      <c r="N604" s="326">
        <f t="shared" si="178"/>
        <v>0</v>
      </c>
      <c r="O604" s="326">
        <f t="shared" si="179"/>
        <v>24.246213870338199</v>
      </c>
      <c r="P604" s="326">
        <f t="shared" si="180"/>
        <v>31.273195648653378</v>
      </c>
      <c r="Q604" s="326">
        <f t="shared" si="181"/>
        <v>29.804407428063289</v>
      </c>
      <c r="R604" s="326">
        <f t="shared" si="169"/>
        <v>67.578512056444737</v>
      </c>
      <c r="S604" s="326">
        <f t="shared" si="170"/>
        <v>0</v>
      </c>
      <c r="T604" s="422">
        <f t="shared" si="171"/>
        <v>100</v>
      </c>
      <c r="U604" s="425">
        <f t="shared" si="172"/>
        <v>0</v>
      </c>
      <c r="V604" s="326">
        <f t="shared" si="173"/>
        <v>31.273195648653378</v>
      </c>
      <c r="W604" s="326">
        <f t="shared" si="174"/>
        <v>19.125723629457688</v>
      </c>
      <c r="X604" s="422">
        <f t="shared" si="175"/>
        <v>463.577</v>
      </c>
      <c r="Y604" s="425">
        <f t="shared" si="176"/>
        <v>8866.2455829731061</v>
      </c>
    </row>
    <row r="605" spans="1:25" x14ac:dyDescent="0.25">
      <c r="A605" s="211">
        <f>'02-2022'!A611</f>
        <v>44617.999999998545</v>
      </c>
      <c r="B605" s="297">
        <v>560.70000000000005</v>
      </c>
      <c r="C605" s="297">
        <v>26038.907999999999</v>
      </c>
      <c r="D605" s="365">
        <v>2.5870000000000002</v>
      </c>
      <c r="E605" s="366">
        <v>120.14</v>
      </c>
      <c r="F605" s="251">
        <f t="shared" si="164"/>
        <v>558.11300000000006</v>
      </c>
      <c r="G605" s="251">
        <f t="shared" si="165"/>
        <v>25918.768</v>
      </c>
      <c r="H605" s="227">
        <f>'02-2022'!P611</f>
        <v>0</v>
      </c>
      <c r="I605" s="330">
        <f t="shared" si="166"/>
        <v>558.11300000000006</v>
      </c>
      <c r="J605" s="326">
        <f t="shared" si="167"/>
        <v>46.440000501690513</v>
      </c>
      <c r="K605" s="364">
        <v>5.03</v>
      </c>
      <c r="L605" s="331">
        <f t="shared" si="168"/>
        <v>60.411999999999999</v>
      </c>
      <c r="M605" s="326">
        <f t="shared" si="177"/>
        <v>67.578512056444737</v>
      </c>
      <c r="N605" s="326">
        <f t="shared" si="178"/>
        <v>0</v>
      </c>
      <c r="O605" s="326">
        <f t="shared" si="179"/>
        <v>24.246213870338199</v>
      </c>
      <c r="P605" s="326">
        <f t="shared" si="180"/>
        <v>31.273195648653378</v>
      </c>
      <c r="Q605" s="326">
        <f t="shared" si="181"/>
        <v>29.804407428063289</v>
      </c>
      <c r="R605" s="326">
        <f t="shared" si="169"/>
        <v>67.578512056444737</v>
      </c>
      <c r="S605" s="326">
        <f t="shared" si="170"/>
        <v>0</v>
      </c>
      <c r="T605" s="422">
        <f t="shared" si="171"/>
        <v>100</v>
      </c>
      <c r="U605" s="425">
        <f t="shared" si="172"/>
        <v>0</v>
      </c>
      <c r="V605" s="326">
        <f t="shared" si="173"/>
        <v>31.273195648653378</v>
      </c>
      <c r="W605" s="326">
        <f t="shared" si="174"/>
        <v>15.166804853037135</v>
      </c>
      <c r="X605" s="422">
        <f t="shared" si="175"/>
        <v>458.11300000000006</v>
      </c>
      <c r="Y605" s="425">
        <f t="shared" si="176"/>
        <v>6948.110471639402</v>
      </c>
    </row>
    <row r="606" spans="1:25" x14ac:dyDescent="0.25">
      <c r="A606" s="211">
        <f>'02-2022'!A612</f>
        <v>44618.041666665209</v>
      </c>
      <c r="B606" s="297">
        <v>555.23799999999994</v>
      </c>
      <c r="C606" s="297">
        <v>26293.307922</v>
      </c>
      <c r="D606" s="365">
        <v>0</v>
      </c>
      <c r="E606" s="366">
        <v>0</v>
      </c>
      <c r="F606" s="251">
        <f t="shared" si="164"/>
        <v>555.23799999999994</v>
      </c>
      <c r="G606" s="251">
        <f t="shared" si="165"/>
        <v>26293.307922</v>
      </c>
      <c r="H606" s="227">
        <f>'02-2022'!P612</f>
        <v>0</v>
      </c>
      <c r="I606" s="330">
        <f t="shared" si="166"/>
        <v>555.23799999999994</v>
      </c>
      <c r="J606" s="326">
        <f t="shared" si="167"/>
        <v>47.355022390398354</v>
      </c>
      <c r="K606" s="364">
        <v>4.78</v>
      </c>
      <c r="L606" s="331">
        <f t="shared" si="168"/>
        <v>57.812000000000005</v>
      </c>
      <c r="M606" s="326">
        <f t="shared" si="177"/>
        <v>67.578512056444737</v>
      </c>
      <c r="N606" s="326">
        <f t="shared" si="178"/>
        <v>0</v>
      </c>
      <c r="O606" s="326">
        <f t="shared" si="179"/>
        <v>24.246213870338199</v>
      </c>
      <c r="P606" s="326">
        <f t="shared" si="180"/>
        <v>31.273195648653378</v>
      </c>
      <c r="Q606" s="326">
        <f t="shared" si="181"/>
        <v>29.804407428063289</v>
      </c>
      <c r="R606" s="326">
        <f t="shared" si="169"/>
        <v>67.578512056444737</v>
      </c>
      <c r="S606" s="326">
        <f t="shared" si="170"/>
        <v>0</v>
      </c>
      <c r="T606" s="422">
        <f t="shared" si="171"/>
        <v>100</v>
      </c>
      <c r="U606" s="425">
        <f t="shared" si="172"/>
        <v>0</v>
      </c>
      <c r="V606" s="326">
        <f t="shared" si="173"/>
        <v>31.273195648653378</v>
      </c>
      <c r="W606" s="326">
        <f t="shared" si="174"/>
        <v>16.081826741744976</v>
      </c>
      <c r="X606" s="422">
        <f t="shared" si="175"/>
        <v>455.23799999999994</v>
      </c>
      <c r="Y606" s="425">
        <f t="shared" si="176"/>
        <v>7321.0586422584984</v>
      </c>
    </row>
    <row r="607" spans="1:25" x14ac:dyDescent="0.25">
      <c r="A607" s="211">
        <f>'02-2022'!A613</f>
        <v>44618.083333331873</v>
      </c>
      <c r="B607" s="297">
        <v>552.71</v>
      </c>
      <c r="C607" s="297">
        <v>24779.622639999998</v>
      </c>
      <c r="D607" s="365">
        <v>0</v>
      </c>
      <c r="E607" s="366">
        <v>0</v>
      </c>
      <c r="F607" s="251">
        <f t="shared" si="164"/>
        <v>552.71</v>
      </c>
      <c r="G607" s="251">
        <f t="shared" si="165"/>
        <v>24779.622639999998</v>
      </c>
      <c r="H607" s="227">
        <f>'02-2022'!P613</f>
        <v>0</v>
      </c>
      <c r="I607" s="330">
        <f t="shared" si="166"/>
        <v>552.71</v>
      </c>
      <c r="J607" s="326">
        <f t="shared" si="167"/>
        <v>44.832955148269427</v>
      </c>
      <c r="K607" s="364">
        <v>4.78</v>
      </c>
      <c r="L607" s="331">
        <f t="shared" si="168"/>
        <v>57.812000000000005</v>
      </c>
      <c r="M607" s="326">
        <f t="shared" si="177"/>
        <v>67.578512056444737</v>
      </c>
      <c r="N607" s="326">
        <f t="shared" si="178"/>
        <v>0</v>
      </c>
      <c r="O607" s="326">
        <f t="shared" si="179"/>
        <v>24.246213870338199</v>
      </c>
      <c r="P607" s="326">
        <f t="shared" si="180"/>
        <v>31.273195648653378</v>
      </c>
      <c r="Q607" s="326">
        <f t="shared" si="181"/>
        <v>29.804407428063289</v>
      </c>
      <c r="R607" s="326">
        <f t="shared" si="169"/>
        <v>67.578512056444737</v>
      </c>
      <c r="S607" s="326">
        <f t="shared" si="170"/>
        <v>0</v>
      </c>
      <c r="T607" s="422">
        <f t="shared" si="171"/>
        <v>100</v>
      </c>
      <c r="U607" s="425">
        <f t="shared" si="172"/>
        <v>0</v>
      </c>
      <c r="V607" s="326">
        <f t="shared" si="173"/>
        <v>31.273195648653378</v>
      </c>
      <c r="W607" s="326">
        <f t="shared" si="174"/>
        <v>13.55975949961605</v>
      </c>
      <c r="X607" s="422">
        <f t="shared" si="175"/>
        <v>452.71000000000004</v>
      </c>
      <c r="Y607" s="425">
        <f t="shared" si="176"/>
        <v>6138.6387230711825</v>
      </c>
    </row>
    <row r="608" spans="1:25" x14ac:dyDescent="0.25">
      <c r="A608" s="211">
        <f>'02-2022'!A614</f>
        <v>44618.124999998538</v>
      </c>
      <c r="B608" s="297">
        <v>548.03200000000004</v>
      </c>
      <c r="C608" s="297">
        <v>24287.276888</v>
      </c>
      <c r="D608" s="365">
        <v>0</v>
      </c>
      <c r="E608" s="366">
        <v>0</v>
      </c>
      <c r="F608" s="251">
        <f t="shared" si="164"/>
        <v>548.03200000000004</v>
      </c>
      <c r="G608" s="251">
        <f t="shared" si="165"/>
        <v>24287.276888</v>
      </c>
      <c r="H608" s="227">
        <f>'02-2022'!P614</f>
        <v>0</v>
      </c>
      <c r="I608" s="330">
        <f t="shared" si="166"/>
        <v>548.03200000000004</v>
      </c>
      <c r="J608" s="326">
        <f t="shared" si="167"/>
        <v>44.317260466542095</v>
      </c>
      <c r="K608" s="364">
        <v>4.78</v>
      </c>
      <c r="L608" s="331">
        <f t="shared" si="168"/>
        <v>57.812000000000005</v>
      </c>
      <c r="M608" s="326">
        <f t="shared" si="177"/>
        <v>67.578512056444737</v>
      </c>
      <c r="N608" s="326">
        <f t="shared" si="178"/>
        <v>0</v>
      </c>
      <c r="O608" s="326">
        <f t="shared" si="179"/>
        <v>24.246213870338199</v>
      </c>
      <c r="P608" s="326">
        <f t="shared" si="180"/>
        <v>31.273195648653378</v>
      </c>
      <c r="Q608" s="326">
        <f t="shared" si="181"/>
        <v>29.804407428063289</v>
      </c>
      <c r="R608" s="326">
        <f t="shared" si="169"/>
        <v>67.578512056444737</v>
      </c>
      <c r="S608" s="326">
        <f t="shared" si="170"/>
        <v>0</v>
      </c>
      <c r="T608" s="422">
        <f t="shared" si="171"/>
        <v>100</v>
      </c>
      <c r="U608" s="425">
        <f t="shared" si="172"/>
        <v>0</v>
      </c>
      <c r="V608" s="326">
        <f t="shared" si="173"/>
        <v>31.273195648653378</v>
      </c>
      <c r="W608" s="326">
        <f t="shared" si="174"/>
        <v>13.044064817888717</v>
      </c>
      <c r="X608" s="422">
        <f t="shared" si="175"/>
        <v>448.03200000000004</v>
      </c>
      <c r="Y608" s="425">
        <f t="shared" si="176"/>
        <v>5844.1584484883188</v>
      </c>
    </row>
    <row r="609" spans="1:25" x14ac:dyDescent="0.25">
      <c r="A609" s="211">
        <f>'02-2022'!A615</f>
        <v>44618.166666665202</v>
      </c>
      <c r="B609" s="297">
        <v>566.50099999999998</v>
      </c>
      <c r="C609" s="297">
        <v>25027.924633999999</v>
      </c>
      <c r="D609" s="365">
        <v>0</v>
      </c>
      <c r="E609" s="366">
        <v>0</v>
      </c>
      <c r="F609" s="251">
        <f t="shared" si="164"/>
        <v>566.50099999999998</v>
      </c>
      <c r="G609" s="251">
        <f t="shared" si="165"/>
        <v>25027.924633999999</v>
      </c>
      <c r="H609" s="227">
        <f>'02-2022'!P615</f>
        <v>0</v>
      </c>
      <c r="I609" s="330">
        <f t="shared" si="166"/>
        <v>566.50099999999998</v>
      </c>
      <c r="J609" s="326">
        <f t="shared" si="167"/>
        <v>44.179841931435249</v>
      </c>
      <c r="K609" s="364">
        <v>4.78</v>
      </c>
      <c r="L609" s="331">
        <f t="shared" si="168"/>
        <v>57.812000000000005</v>
      </c>
      <c r="M609" s="326">
        <f t="shared" si="177"/>
        <v>67.578512056444737</v>
      </c>
      <c r="N609" s="326">
        <f t="shared" si="178"/>
        <v>0</v>
      </c>
      <c r="O609" s="326">
        <f t="shared" si="179"/>
        <v>24.246213870338199</v>
      </c>
      <c r="P609" s="326">
        <f t="shared" si="180"/>
        <v>31.273195648653378</v>
      </c>
      <c r="Q609" s="326">
        <f t="shared" si="181"/>
        <v>29.804407428063289</v>
      </c>
      <c r="R609" s="326">
        <f t="shared" si="169"/>
        <v>67.578512056444737</v>
      </c>
      <c r="S609" s="326">
        <f t="shared" si="170"/>
        <v>0</v>
      </c>
      <c r="T609" s="422">
        <f t="shared" si="171"/>
        <v>100</v>
      </c>
      <c r="U609" s="425">
        <f t="shared" si="172"/>
        <v>0</v>
      </c>
      <c r="V609" s="326">
        <f t="shared" si="173"/>
        <v>31.273195648653378</v>
      </c>
      <c r="W609" s="326">
        <f t="shared" si="174"/>
        <v>12.906646282781871</v>
      </c>
      <c r="X609" s="422">
        <f t="shared" si="175"/>
        <v>466.50099999999998</v>
      </c>
      <c r="Y609" s="425">
        <f t="shared" si="176"/>
        <v>6020.9633975640254</v>
      </c>
    </row>
    <row r="610" spans="1:25" x14ac:dyDescent="0.25">
      <c r="A610" s="211">
        <f>'02-2022'!A616</f>
        <v>44618.208333331866</v>
      </c>
      <c r="B610" s="297">
        <v>595.45799999999997</v>
      </c>
      <c r="C610" s="297">
        <v>26431.383443999999</v>
      </c>
      <c r="D610" s="365">
        <v>0</v>
      </c>
      <c r="E610" s="366">
        <v>0</v>
      </c>
      <c r="F610" s="251">
        <f t="shared" si="164"/>
        <v>595.45799999999997</v>
      </c>
      <c r="G610" s="251">
        <f t="shared" si="165"/>
        <v>26431.383443999999</v>
      </c>
      <c r="H610" s="227">
        <f>'02-2022'!P616</f>
        <v>0</v>
      </c>
      <c r="I610" s="330">
        <f t="shared" si="166"/>
        <v>595.45799999999997</v>
      </c>
      <c r="J610" s="326">
        <f t="shared" si="167"/>
        <v>44.388325362997897</v>
      </c>
      <c r="K610" s="364">
        <v>4.78</v>
      </c>
      <c r="L610" s="331">
        <f t="shared" si="168"/>
        <v>57.812000000000005</v>
      </c>
      <c r="M610" s="326">
        <f t="shared" si="177"/>
        <v>67.578512056444737</v>
      </c>
      <c r="N610" s="326">
        <f t="shared" si="178"/>
        <v>0</v>
      </c>
      <c r="O610" s="326">
        <f t="shared" si="179"/>
        <v>24.246213870338199</v>
      </c>
      <c r="P610" s="326">
        <f t="shared" si="180"/>
        <v>31.273195648653378</v>
      </c>
      <c r="Q610" s="326">
        <f t="shared" si="181"/>
        <v>29.804407428063289</v>
      </c>
      <c r="R610" s="326">
        <f t="shared" si="169"/>
        <v>67.578512056444737</v>
      </c>
      <c r="S610" s="326">
        <f t="shared" si="170"/>
        <v>0</v>
      </c>
      <c r="T610" s="422">
        <f t="shared" si="171"/>
        <v>100</v>
      </c>
      <c r="U610" s="425">
        <f t="shared" si="172"/>
        <v>0</v>
      </c>
      <c r="V610" s="326">
        <f t="shared" si="173"/>
        <v>31.273195648653378</v>
      </c>
      <c r="W610" s="326">
        <f t="shared" si="174"/>
        <v>13.115129714344519</v>
      </c>
      <c r="X610" s="422">
        <f t="shared" si="175"/>
        <v>495.45799999999997</v>
      </c>
      <c r="Y610" s="425">
        <f t="shared" si="176"/>
        <v>6497.9959380097062</v>
      </c>
    </row>
    <row r="611" spans="1:25" x14ac:dyDescent="0.25">
      <c r="A611" s="211">
        <f>'02-2022'!A617</f>
        <v>44618.24999999853</v>
      </c>
      <c r="B611" s="297">
        <v>605.19999999999993</v>
      </c>
      <c r="C611" s="297">
        <v>29323.612799999999</v>
      </c>
      <c r="D611" s="365">
        <v>0</v>
      </c>
      <c r="E611" s="366">
        <v>0</v>
      </c>
      <c r="F611" s="251">
        <f t="shared" si="164"/>
        <v>605.19999999999993</v>
      </c>
      <c r="G611" s="251">
        <f t="shared" si="165"/>
        <v>29323.612799999999</v>
      </c>
      <c r="H611" s="227">
        <f>'02-2022'!P617</f>
        <v>0</v>
      </c>
      <c r="I611" s="330">
        <f t="shared" si="166"/>
        <v>605.19999999999993</v>
      </c>
      <c r="J611" s="326">
        <f t="shared" si="167"/>
        <v>48.452764044943827</v>
      </c>
      <c r="K611" s="364">
        <v>4.78</v>
      </c>
      <c r="L611" s="331">
        <f t="shared" si="168"/>
        <v>57.812000000000005</v>
      </c>
      <c r="M611" s="326">
        <f t="shared" si="177"/>
        <v>67.578512056444737</v>
      </c>
      <c r="N611" s="326">
        <f t="shared" si="178"/>
        <v>0</v>
      </c>
      <c r="O611" s="326">
        <f t="shared" si="179"/>
        <v>24.246213870338199</v>
      </c>
      <c r="P611" s="326">
        <f t="shared" si="180"/>
        <v>31.273195648653378</v>
      </c>
      <c r="Q611" s="326">
        <f t="shared" si="181"/>
        <v>29.804407428063289</v>
      </c>
      <c r="R611" s="326">
        <f t="shared" si="169"/>
        <v>67.578512056444737</v>
      </c>
      <c r="S611" s="326">
        <f t="shared" si="170"/>
        <v>0</v>
      </c>
      <c r="T611" s="422">
        <f t="shared" si="171"/>
        <v>100</v>
      </c>
      <c r="U611" s="425">
        <f t="shared" si="172"/>
        <v>0</v>
      </c>
      <c r="V611" s="326">
        <f t="shared" si="173"/>
        <v>31.273195648653378</v>
      </c>
      <c r="W611" s="326">
        <f t="shared" si="174"/>
        <v>17.179568396290449</v>
      </c>
      <c r="X611" s="422">
        <f t="shared" si="175"/>
        <v>505.19999999999993</v>
      </c>
      <c r="Y611" s="425">
        <f t="shared" si="176"/>
        <v>8679.1179538059332</v>
      </c>
    </row>
    <row r="612" spans="1:25" x14ac:dyDescent="0.25">
      <c r="A612" s="211">
        <f>'02-2022'!A618</f>
        <v>44618.291666665194</v>
      </c>
      <c r="B612" s="297">
        <v>617.26400000000001</v>
      </c>
      <c r="C612" s="297">
        <v>33818.827231999996</v>
      </c>
      <c r="D612" s="365">
        <v>0</v>
      </c>
      <c r="E612" s="366">
        <v>0</v>
      </c>
      <c r="F612" s="251">
        <f t="shared" si="164"/>
        <v>617.26400000000001</v>
      </c>
      <c r="G612" s="251">
        <f t="shared" si="165"/>
        <v>33818.827231999996</v>
      </c>
      <c r="H612" s="227">
        <f>'02-2022'!P618</f>
        <v>0</v>
      </c>
      <c r="I612" s="330">
        <f t="shared" si="166"/>
        <v>617.26400000000001</v>
      </c>
      <c r="J612" s="326">
        <f t="shared" si="167"/>
        <v>54.788270872754602</v>
      </c>
      <c r="K612" s="364">
        <v>4.78</v>
      </c>
      <c r="L612" s="331">
        <f t="shared" si="168"/>
        <v>57.812000000000005</v>
      </c>
      <c r="M612" s="326">
        <f t="shared" si="177"/>
        <v>67.578512056444737</v>
      </c>
      <c r="N612" s="326">
        <f t="shared" si="178"/>
        <v>0</v>
      </c>
      <c r="O612" s="326">
        <f t="shared" si="179"/>
        <v>24.246213870338199</v>
      </c>
      <c r="P612" s="326">
        <f t="shared" si="180"/>
        <v>31.273195648653378</v>
      </c>
      <c r="Q612" s="326">
        <f t="shared" si="181"/>
        <v>29.804407428063289</v>
      </c>
      <c r="R612" s="326">
        <f t="shared" si="169"/>
        <v>67.578512056444737</v>
      </c>
      <c r="S612" s="326">
        <f t="shared" si="170"/>
        <v>0</v>
      </c>
      <c r="T612" s="422">
        <f t="shared" si="171"/>
        <v>100</v>
      </c>
      <c r="U612" s="425">
        <f t="shared" si="172"/>
        <v>0</v>
      </c>
      <c r="V612" s="326">
        <f t="shared" si="173"/>
        <v>31.273195648653378</v>
      </c>
      <c r="W612" s="326">
        <f t="shared" si="174"/>
        <v>23.515075224101224</v>
      </c>
      <c r="X612" s="422">
        <f t="shared" si="175"/>
        <v>517.26400000000001</v>
      </c>
      <c r="Y612" s="425">
        <f t="shared" si="176"/>
        <v>12163.501870719496</v>
      </c>
    </row>
    <row r="613" spans="1:25" x14ac:dyDescent="0.25">
      <c r="A613" s="211">
        <f>'02-2022'!A619</f>
        <v>44618.333333331859</v>
      </c>
      <c r="B613" s="297">
        <v>608.09100000000001</v>
      </c>
      <c r="C613" s="297">
        <v>34459.40466</v>
      </c>
      <c r="D613" s="365">
        <v>0</v>
      </c>
      <c r="E613" s="366">
        <v>0</v>
      </c>
      <c r="F613" s="251">
        <f t="shared" si="164"/>
        <v>608.09100000000001</v>
      </c>
      <c r="G613" s="251">
        <f t="shared" si="165"/>
        <v>34459.40466</v>
      </c>
      <c r="H613" s="227">
        <f>'02-2022'!P619</f>
        <v>0</v>
      </c>
      <c r="I613" s="330">
        <f t="shared" si="166"/>
        <v>608.09100000000001</v>
      </c>
      <c r="J613" s="326">
        <f t="shared" si="167"/>
        <v>56.668170816538968</v>
      </c>
      <c r="K613" s="364">
        <v>4.78</v>
      </c>
      <c r="L613" s="331">
        <f t="shared" si="168"/>
        <v>57.812000000000005</v>
      </c>
      <c r="M613" s="326">
        <f t="shared" si="177"/>
        <v>67.578512056444737</v>
      </c>
      <c r="N613" s="326">
        <f t="shared" si="178"/>
        <v>0</v>
      </c>
      <c r="O613" s="326">
        <f t="shared" si="179"/>
        <v>24.246213870338199</v>
      </c>
      <c r="P613" s="326">
        <f t="shared" si="180"/>
        <v>31.273195648653378</v>
      </c>
      <c r="Q613" s="326">
        <f t="shared" si="181"/>
        <v>29.804407428063289</v>
      </c>
      <c r="R613" s="326">
        <f t="shared" si="169"/>
        <v>67.578512056444737</v>
      </c>
      <c r="S613" s="326">
        <f t="shared" si="170"/>
        <v>0</v>
      </c>
      <c r="T613" s="422">
        <f t="shared" si="171"/>
        <v>100</v>
      </c>
      <c r="U613" s="425">
        <f t="shared" si="172"/>
        <v>0</v>
      </c>
      <c r="V613" s="326">
        <f t="shared" si="173"/>
        <v>31.273195648653378</v>
      </c>
      <c r="W613" s="326">
        <f t="shared" si="174"/>
        <v>25.39497516788559</v>
      </c>
      <c r="X613" s="422">
        <f t="shared" si="175"/>
        <v>508.09100000000001</v>
      </c>
      <c r="Y613" s="425">
        <f t="shared" si="176"/>
        <v>12902.958328026158</v>
      </c>
    </row>
    <row r="614" spans="1:25" x14ac:dyDescent="0.25">
      <c r="A614" s="211">
        <f>'02-2022'!A620</f>
        <v>44618.374999998523</v>
      </c>
      <c r="B614" s="297">
        <v>634.08500000000004</v>
      </c>
      <c r="C614" s="297">
        <v>34887.356699999997</v>
      </c>
      <c r="D614" s="365">
        <v>34.387</v>
      </c>
      <c r="E614" s="366">
        <v>1891.973</v>
      </c>
      <c r="F614" s="251">
        <f t="shared" si="164"/>
        <v>599.69800000000009</v>
      </c>
      <c r="G614" s="251">
        <f t="shared" si="165"/>
        <v>32995.383699999998</v>
      </c>
      <c r="H614" s="227">
        <f>'02-2022'!P620</f>
        <v>0</v>
      </c>
      <c r="I614" s="330">
        <f t="shared" si="166"/>
        <v>599.69800000000009</v>
      </c>
      <c r="J614" s="326">
        <f t="shared" si="167"/>
        <v>55.019999566448433</v>
      </c>
      <c r="K614" s="364">
        <v>4.78</v>
      </c>
      <c r="L614" s="331">
        <f t="shared" si="168"/>
        <v>57.812000000000005</v>
      </c>
      <c r="M614" s="326">
        <f t="shared" si="177"/>
        <v>67.578512056444737</v>
      </c>
      <c r="N614" s="326">
        <f t="shared" si="178"/>
        <v>0</v>
      </c>
      <c r="O614" s="326">
        <f t="shared" si="179"/>
        <v>24.246213870338199</v>
      </c>
      <c r="P614" s="326">
        <f t="shared" si="180"/>
        <v>31.273195648653378</v>
      </c>
      <c r="Q614" s="326">
        <f t="shared" si="181"/>
        <v>29.804407428063289</v>
      </c>
      <c r="R614" s="326">
        <f t="shared" si="169"/>
        <v>67.578512056444737</v>
      </c>
      <c r="S614" s="326">
        <f t="shared" si="170"/>
        <v>0</v>
      </c>
      <c r="T614" s="422">
        <f t="shared" si="171"/>
        <v>100</v>
      </c>
      <c r="U614" s="425">
        <f t="shared" si="172"/>
        <v>0</v>
      </c>
      <c r="V614" s="326">
        <f t="shared" si="173"/>
        <v>31.273195648653378</v>
      </c>
      <c r="W614" s="326">
        <f t="shared" si="174"/>
        <v>23.746803917795056</v>
      </c>
      <c r="X614" s="422">
        <f t="shared" si="175"/>
        <v>499.69800000000009</v>
      </c>
      <c r="Y614" s="425">
        <f t="shared" si="176"/>
        <v>11866.230424114356</v>
      </c>
    </row>
    <row r="615" spans="1:25" x14ac:dyDescent="0.25">
      <c r="A615" s="211">
        <f>'02-2022'!A621</f>
        <v>44618.416666665187</v>
      </c>
      <c r="B615" s="297">
        <v>604.05599999999993</v>
      </c>
      <c r="C615" s="297">
        <v>29508.347056000002</v>
      </c>
      <c r="D615" s="365">
        <v>0</v>
      </c>
      <c r="E615" s="366">
        <v>0</v>
      </c>
      <c r="F615" s="251">
        <f t="shared" si="164"/>
        <v>604.05599999999993</v>
      </c>
      <c r="G615" s="251">
        <f t="shared" si="165"/>
        <v>29508.347056000002</v>
      </c>
      <c r="H615" s="227">
        <f>'02-2022'!P621</f>
        <v>0</v>
      </c>
      <c r="I615" s="330">
        <f t="shared" si="166"/>
        <v>604.05599999999993</v>
      </c>
      <c r="J615" s="326">
        <f t="shared" si="167"/>
        <v>48.850350060259323</v>
      </c>
      <c r="K615" s="364">
        <v>4.78</v>
      </c>
      <c r="L615" s="331">
        <f t="shared" si="168"/>
        <v>57.812000000000005</v>
      </c>
      <c r="M615" s="326">
        <f t="shared" si="177"/>
        <v>67.578512056444737</v>
      </c>
      <c r="N615" s="326">
        <f t="shared" si="178"/>
        <v>0</v>
      </c>
      <c r="O615" s="326">
        <f t="shared" si="179"/>
        <v>24.246213870338199</v>
      </c>
      <c r="P615" s="326">
        <f t="shared" si="180"/>
        <v>31.273195648653378</v>
      </c>
      <c r="Q615" s="326">
        <f t="shared" si="181"/>
        <v>29.804407428063289</v>
      </c>
      <c r="R615" s="326">
        <f t="shared" si="169"/>
        <v>67.578512056444737</v>
      </c>
      <c r="S615" s="326">
        <f t="shared" si="170"/>
        <v>0</v>
      </c>
      <c r="T615" s="422">
        <f t="shared" si="171"/>
        <v>100</v>
      </c>
      <c r="U615" s="425">
        <f t="shared" si="172"/>
        <v>0</v>
      </c>
      <c r="V615" s="326">
        <f t="shared" si="173"/>
        <v>31.273195648653378</v>
      </c>
      <c r="W615" s="326">
        <f t="shared" si="174"/>
        <v>17.577154411605946</v>
      </c>
      <c r="X615" s="422">
        <f t="shared" si="175"/>
        <v>504.05599999999993</v>
      </c>
      <c r="Y615" s="425">
        <f t="shared" si="176"/>
        <v>8859.8701440964451</v>
      </c>
    </row>
    <row r="616" spans="1:25" x14ac:dyDescent="0.25">
      <c r="A616" s="211">
        <f>'02-2022'!A622</f>
        <v>44618.458333331851</v>
      </c>
      <c r="B616" s="297">
        <v>614.74</v>
      </c>
      <c r="C616" s="297">
        <v>29463.443459999999</v>
      </c>
      <c r="D616" s="365">
        <v>0</v>
      </c>
      <c r="E616" s="366">
        <v>0</v>
      </c>
      <c r="F616" s="251">
        <f t="shared" si="164"/>
        <v>614.74</v>
      </c>
      <c r="G616" s="251">
        <f t="shared" si="165"/>
        <v>29463.443459999999</v>
      </c>
      <c r="H616" s="227">
        <f>'02-2022'!P622</f>
        <v>0</v>
      </c>
      <c r="I616" s="330">
        <f t="shared" si="166"/>
        <v>614.74</v>
      </c>
      <c r="J616" s="326">
        <f t="shared" si="167"/>
        <v>47.928300517291859</v>
      </c>
      <c r="K616" s="364">
        <v>4.78</v>
      </c>
      <c r="L616" s="331">
        <f t="shared" si="168"/>
        <v>57.812000000000005</v>
      </c>
      <c r="M616" s="326">
        <f t="shared" si="177"/>
        <v>67.578512056444737</v>
      </c>
      <c r="N616" s="326">
        <f t="shared" si="178"/>
        <v>0</v>
      </c>
      <c r="O616" s="326">
        <f t="shared" si="179"/>
        <v>24.246213870338199</v>
      </c>
      <c r="P616" s="326">
        <f t="shared" si="180"/>
        <v>31.273195648653378</v>
      </c>
      <c r="Q616" s="326">
        <f t="shared" si="181"/>
        <v>29.804407428063289</v>
      </c>
      <c r="R616" s="326">
        <f t="shared" si="169"/>
        <v>67.578512056444737</v>
      </c>
      <c r="S616" s="326">
        <f t="shared" si="170"/>
        <v>0</v>
      </c>
      <c r="T616" s="422">
        <f t="shared" si="171"/>
        <v>100</v>
      </c>
      <c r="U616" s="425">
        <f t="shared" si="172"/>
        <v>0</v>
      </c>
      <c r="V616" s="326">
        <f t="shared" si="173"/>
        <v>31.273195648653378</v>
      </c>
      <c r="W616" s="326">
        <f t="shared" si="174"/>
        <v>16.655104868638482</v>
      </c>
      <c r="X616" s="422">
        <f t="shared" si="175"/>
        <v>514.74</v>
      </c>
      <c r="Y616" s="425">
        <f t="shared" si="176"/>
        <v>8573.0486800829731</v>
      </c>
    </row>
    <row r="617" spans="1:25" x14ac:dyDescent="0.25">
      <c r="A617" s="211">
        <f>'02-2022'!A623</f>
        <v>44618.499999998516</v>
      </c>
      <c r="B617" s="297">
        <v>606.91300000000001</v>
      </c>
      <c r="C617" s="297">
        <v>26017.719166999999</v>
      </c>
      <c r="D617" s="365">
        <v>0</v>
      </c>
      <c r="E617" s="366">
        <v>0</v>
      </c>
      <c r="F617" s="251">
        <f t="shared" si="164"/>
        <v>606.91300000000001</v>
      </c>
      <c r="G617" s="251">
        <f t="shared" si="165"/>
        <v>26017.719166999999</v>
      </c>
      <c r="H617" s="227">
        <f>'02-2022'!P623</f>
        <v>0</v>
      </c>
      <c r="I617" s="330">
        <f t="shared" si="166"/>
        <v>606.91300000000001</v>
      </c>
      <c r="J617" s="326">
        <f t="shared" si="167"/>
        <v>42.868943599824028</v>
      </c>
      <c r="K617" s="364">
        <v>4.78</v>
      </c>
      <c r="L617" s="331">
        <f t="shared" si="168"/>
        <v>57.812000000000005</v>
      </c>
      <c r="M617" s="326">
        <f t="shared" si="177"/>
        <v>67.578512056444737</v>
      </c>
      <c r="N617" s="326">
        <f t="shared" si="178"/>
        <v>0</v>
      </c>
      <c r="O617" s="326">
        <f t="shared" si="179"/>
        <v>24.246213870338199</v>
      </c>
      <c r="P617" s="326">
        <f t="shared" si="180"/>
        <v>31.273195648653378</v>
      </c>
      <c r="Q617" s="326">
        <f t="shared" si="181"/>
        <v>29.804407428063289</v>
      </c>
      <c r="R617" s="326">
        <f t="shared" si="169"/>
        <v>67.578512056444737</v>
      </c>
      <c r="S617" s="326">
        <f t="shared" si="170"/>
        <v>0</v>
      </c>
      <c r="T617" s="422">
        <f t="shared" si="171"/>
        <v>100</v>
      </c>
      <c r="U617" s="425">
        <f t="shared" si="172"/>
        <v>0</v>
      </c>
      <c r="V617" s="326">
        <f t="shared" si="173"/>
        <v>31.273195648653378</v>
      </c>
      <c r="W617" s="326">
        <f t="shared" si="174"/>
        <v>11.595747951170651</v>
      </c>
      <c r="X617" s="422">
        <f t="shared" si="175"/>
        <v>506.91300000000001</v>
      </c>
      <c r="Y617" s="425">
        <f t="shared" si="176"/>
        <v>5878.0353811717687</v>
      </c>
    </row>
    <row r="618" spans="1:25" x14ac:dyDescent="0.25">
      <c r="A618" s="211">
        <f>'02-2022'!A624</f>
        <v>44618.54166666518</v>
      </c>
      <c r="B618" s="297">
        <v>589.68999999999994</v>
      </c>
      <c r="C618" s="297">
        <v>24456.39428</v>
      </c>
      <c r="D618" s="365">
        <v>0</v>
      </c>
      <c r="E618" s="366">
        <v>0</v>
      </c>
      <c r="F618" s="251">
        <f t="shared" si="164"/>
        <v>589.68999999999994</v>
      </c>
      <c r="G618" s="251">
        <f t="shared" si="165"/>
        <v>24456.39428</v>
      </c>
      <c r="H618" s="227">
        <f>'02-2022'!P624</f>
        <v>0</v>
      </c>
      <c r="I618" s="330">
        <f t="shared" si="166"/>
        <v>589.68999999999994</v>
      </c>
      <c r="J618" s="326">
        <f t="shared" si="167"/>
        <v>41.473306788312506</v>
      </c>
      <c r="K618" s="364">
        <v>4.78</v>
      </c>
      <c r="L618" s="331">
        <f t="shared" si="168"/>
        <v>57.812000000000005</v>
      </c>
      <c r="M618" s="326">
        <f t="shared" si="177"/>
        <v>67.578512056444737</v>
      </c>
      <c r="N618" s="326">
        <f t="shared" si="178"/>
        <v>0</v>
      </c>
      <c r="O618" s="326">
        <f t="shared" si="179"/>
        <v>24.246213870338199</v>
      </c>
      <c r="P618" s="326">
        <f t="shared" si="180"/>
        <v>31.273195648653378</v>
      </c>
      <c r="Q618" s="326">
        <f t="shared" si="181"/>
        <v>29.804407428063289</v>
      </c>
      <c r="R618" s="326">
        <f t="shared" si="169"/>
        <v>67.578512056444737</v>
      </c>
      <c r="S618" s="326">
        <f t="shared" si="170"/>
        <v>0</v>
      </c>
      <c r="T618" s="422">
        <f t="shared" si="171"/>
        <v>100</v>
      </c>
      <c r="U618" s="425">
        <f t="shared" si="172"/>
        <v>0</v>
      </c>
      <c r="V618" s="326">
        <f t="shared" si="173"/>
        <v>31.273195648653378</v>
      </c>
      <c r="W618" s="326">
        <f t="shared" si="174"/>
        <v>10.200111139659128</v>
      </c>
      <c r="X618" s="422">
        <f t="shared" si="175"/>
        <v>489.68999999999994</v>
      </c>
      <c r="Y618" s="425">
        <f t="shared" si="176"/>
        <v>4994.8924239796779</v>
      </c>
    </row>
    <row r="619" spans="1:25" x14ac:dyDescent="0.25">
      <c r="A619" s="211">
        <f>'02-2022'!A625</f>
        <v>44618.583333331844</v>
      </c>
      <c r="B619" s="297">
        <v>587.08600000000001</v>
      </c>
      <c r="C619" s="297">
        <v>23430.980160999999</v>
      </c>
      <c r="D619" s="365">
        <v>0</v>
      </c>
      <c r="E619" s="366">
        <v>0</v>
      </c>
      <c r="F619" s="251">
        <f t="shared" si="164"/>
        <v>587.08600000000001</v>
      </c>
      <c r="G619" s="251">
        <f t="shared" si="165"/>
        <v>23430.980160999999</v>
      </c>
      <c r="H619" s="227">
        <f>'02-2022'!P625</f>
        <v>0</v>
      </c>
      <c r="I619" s="330">
        <f t="shared" si="166"/>
        <v>587.08600000000001</v>
      </c>
      <c r="J619" s="326">
        <f t="shared" si="167"/>
        <v>39.910643689340233</v>
      </c>
      <c r="K619" s="364">
        <v>4.78</v>
      </c>
      <c r="L619" s="331">
        <f t="shared" si="168"/>
        <v>57.812000000000005</v>
      </c>
      <c r="M619" s="326">
        <f t="shared" si="177"/>
        <v>67.578512056444737</v>
      </c>
      <c r="N619" s="326">
        <f t="shared" si="178"/>
        <v>0</v>
      </c>
      <c r="O619" s="326">
        <f t="shared" si="179"/>
        <v>24.246213870338199</v>
      </c>
      <c r="P619" s="326">
        <f t="shared" si="180"/>
        <v>31.273195648653378</v>
      </c>
      <c r="Q619" s="326">
        <f t="shared" si="181"/>
        <v>29.804407428063289</v>
      </c>
      <c r="R619" s="326">
        <f t="shared" si="169"/>
        <v>67.578512056444737</v>
      </c>
      <c r="S619" s="326">
        <f t="shared" si="170"/>
        <v>0</v>
      </c>
      <c r="T619" s="422">
        <f t="shared" si="171"/>
        <v>100</v>
      </c>
      <c r="U619" s="425">
        <f t="shared" si="172"/>
        <v>0</v>
      </c>
      <c r="V619" s="326">
        <f t="shared" si="173"/>
        <v>31.273195648653378</v>
      </c>
      <c r="W619" s="326">
        <f t="shared" si="174"/>
        <v>8.6374480406868557</v>
      </c>
      <c r="X619" s="422">
        <f t="shared" si="175"/>
        <v>487.08600000000001</v>
      </c>
      <c r="Y619" s="425">
        <f t="shared" si="176"/>
        <v>4207.1800163459975</v>
      </c>
    </row>
    <row r="620" spans="1:25" x14ac:dyDescent="0.25">
      <c r="A620" s="211">
        <f>'02-2022'!A626</f>
        <v>44618.624999998508</v>
      </c>
      <c r="B620" s="297">
        <v>578.89499999999998</v>
      </c>
      <c r="C620" s="297">
        <v>22298.4156</v>
      </c>
      <c r="D620" s="365">
        <v>0</v>
      </c>
      <c r="E620" s="366">
        <v>0</v>
      </c>
      <c r="F620" s="251">
        <f t="shared" si="164"/>
        <v>578.89499999999998</v>
      </c>
      <c r="G620" s="251">
        <f t="shared" si="165"/>
        <v>22298.4156</v>
      </c>
      <c r="H620" s="227">
        <f>'02-2022'!P626</f>
        <v>0</v>
      </c>
      <c r="I620" s="330">
        <f t="shared" si="166"/>
        <v>578.89499999999998</v>
      </c>
      <c r="J620" s="326">
        <f t="shared" si="167"/>
        <v>38.518929339517534</v>
      </c>
      <c r="K620" s="364">
        <v>4.78</v>
      </c>
      <c r="L620" s="331">
        <f t="shared" si="168"/>
        <v>57.812000000000005</v>
      </c>
      <c r="M620" s="326">
        <f t="shared" si="177"/>
        <v>67.578512056444737</v>
      </c>
      <c r="N620" s="326">
        <f t="shared" si="178"/>
        <v>0</v>
      </c>
      <c r="O620" s="326">
        <f t="shared" si="179"/>
        <v>24.246213870338199</v>
      </c>
      <c r="P620" s="326">
        <f t="shared" si="180"/>
        <v>31.273195648653378</v>
      </c>
      <c r="Q620" s="326">
        <f t="shared" si="181"/>
        <v>29.804407428063289</v>
      </c>
      <c r="R620" s="326">
        <f t="shared" si="169"/>
        <v>67.578512056444737</v>
      </c>
      <c r="S620" s="326">
        <f t="shared" si="170"/>
        <v>0</v>
      </c>
      <c r="T620" s="422">
        <f t="shared" si="171"/>
        <v>100</v>
      </c>
      <c r="U620" s="425">
        <f t="shared" si="172"/>
        <v>0</v>
      </c>
      <c r="V620" s="326">
        <f t="shared" si="173"/>
        <v>31.273195648653378</v>
      </c>
      <c r="W620" s="326">
        <f t="shared" si="174"/>
        <v>7.2457336908641565</v>
      </c>
      <c r="X620" s="422">
        <f t="shared" si="175"/>
        <v>478.89499999999998</v>
      </c>
      <c r="Y620" s="425">
        <f t="shared" si="176"/>
        <v>3469.9456358863899</v>
      </c>
    </row>
    <row r="621" spans="1:25" x14ac:dyDescent="0.25">
      <c r="A621" s="211">
        <f>'02-2022'!A627</f>
        <v>44618.666666665173</v>
      </c>
      <c r="B621" s="297">
        <v>584.85500000000002</v>
      </c>
      <c r="C621" s="297">
        <v>22361.65451</v>
      </c>
      <c r="D621" s="365">
        <v>0</v>
      </c>
      <c r="E621" s="366">
        <v>0</v>
      </c>
      <c r="F621" s="251">
        <f t="shared" si="164"/>
        <v>584.85500000000002</v>
      </c>
      <c r="G621" s="251">
        <f t="shared" si="165"/>
        <v>22361.65451</v>
      </c>
      <c r="H621" s="227">
        <f>'02-2022'!P627</f>
        <v>0</v>
      </c>
      <c r="I621" s="330">
        <f t="shared" si="166"/>
        <v>584.85500000000002</v>
      </c>
      <c r="J621" s="326">
        <f t="shared" si="167"/>
        <v>38.234527378581014</v>
      </c>
      <c r="K621" s="364">
        <v>4.78</v>
      </c>
      <c r="L621" s="331">
        <f t="shared" si="168"/>
        <v>57.812000000000005</v>
      </c>
      <c r="M621" s="326">
        <f t="shared" si="177"/>
        <v>67.578512056444737</v>
      </c>
      <c r="N621" s="326">
        <f t="shared" si="178"/>
        <v>0</v>
      </c>
      <c r="O621" s="326">
        <f t="shared" si="179"/>
        <v>24.246213870338199</v>
      </c>
      <c r="P621" s="326">
        <f t="shared" si="180"/>
        <v>31.273195648653378</v>
      </c>
      <c r="Q621" s="326">
        <f t="shared" si="181"/>
        <v>29.804407428063289</v>
      </c>
      <c r="R621" s="326">
        <f t="shared" si="169"/>
        <v>67.578512056444737</v>
      </c>
      <c r="S621" s="326">
        <f t="shared" si="170"/>
        <v>0</v>
      </c>
      <c r="T621" s="422">
        <f t="shared" si="171"/>
        <v>100</v>
      </c>
      <c r="U621" s="425">
        <f t="shared" si="172"/>
        <v>0</v>
      </c>
      <c r="V621" s="326">
        <f t="shared" si="173"/>
        <v>31.273195648653378</v>
      </c>
      <c r="W621" s="326">
        <f t="shared" si="174"/>
        <v>6.961331729927636</v>
      </c>
      <c r="X621" s="422">
        <f t="shared" si="175"/>
        <v>484.85500000000002</v>
      </c>
      <c r="Y621" s="425">
        <f t="shared" si="176"/>
        <v>3375.2364959140641</v>
      </c>
    </row>
    <row r="622" spans="1:25" x14ac:dyDescent="0.25">
      <c r="A622" s="211">
        <f>'02-2022'!A628</f>
        <v>44618.708333331837</v>
      </c>
      <c r="B622" s="297">
        <v>591.99599999999998</v>
      </c>
      <c r="C622" s="297">
        <v>24052.305671999999</v>
      </c>
      <c r="D622" s="365">
        <v>0</v>
      </c>
      <c r="E622" s="366">
        <v>0</v>
      </c>
      <c r="F622" s="251">
        <f t="shared" si="164"/>
        <v>591.99599999999998</v>
      </c>
      <c r="G622" s="251">
        <f t="shared" si="165"/>
        <v>24052.305671999999</v>
      </c>
      <c r="H622" s="227">
        <f>'02-2022'!P628</f>
        <v>0</v>
      </c>
      <c r="I622" s="330">
        <f t="shared" si="166"/>
        <v>591.99599999999998</v>
      </c>
      <c r="J622" s="326">
        <f t="shared" si="167"/>
        <v>40.629169237629981</v>
      </c>
      <c r="K622" s="364">
        <v>4.78</v>
      </c>
      <c r="L622" s="331">
        <f t="shared" si="168"/>
        <v>57.812000000000005</v>
      </c>
      <c r="M622" s="326">
        <f t="shared" si="177"/>
        <v>67.578512056444737</v>
      </c>
      <c r="N622" s="326">
        <f t="shared" si="178"/>
        <v>0</v>
      </c>
      <c r="O622" s="326">
        <f t="shared" si="179"/>
        <v>24.246213870338199</v>
      </c>
      <c r="P622" s="326">
        <f t="shared" si="180"/>
        <v>31.273195648653378</v>
      </c>
      <c r="Q622" s="326">
        <f t="shared" si="181"/>
        <v>29.804407428063289</v>
      </c>
      <c r="R622" s="326">
        <f t="shared" si="169"/>
        <v>67.578512056444737</v>
      </c>
      <c r="S622" s="326">
        <f t="shared" si="170"/>
        <v>0</v>
      </c>
      <c r="T622" s="422">
        <f t="shared" si="171"/>
        <v>100</v>
      </c>
      <c r="U622" s="425">
        <f t="shared" si="172"/>
        <v>0</v>
      </c>
      <c r="V622" s="326">
        <f t="shared" si="173"/>
        <v>31.273195648653378</v>
      </c>
      <c r="W622" s="326">
        <f t="shared" si="174"/>
        <v>9.3559735889766031</v>
      </c>
      <c r="X622" s="422">
        <f t="shared" si="175"/>
        <v>491.99599999999998</v>
      </c>
      <c r="Y622" s="425">
        <f t="shared" si="176"/>
        <v>4603.1015818821325</v>
      </c>
    </row>
    <row r="623" spans="1:25" x14ac:dyDescent="0.25">
      <c r="A623" s="211">
        <f>'02-2022'!A629</f>
        <v>44618.749999998501</v>
      </c>
      <c r="B623" s="297">
        <v>586.57100000000003</v>
      </c>
      <c r="C623" s="297">
        <v>25059.085021999999</v>
      </c>
      <c r="D623" s="365">
        <v>0</v>
      </c>
      <c r="E623" s="366">
        <v>0</v>
      </c>
      <c r="F623" s="251">
        <f t="shared" si="164"/>
        <v>586.57100000000003</v>
      </c>
      <c r="G623" s="251">
        <f t="shared" si="165"/>
        <v>25059.085021999999</v>
      </c>
      <c r="H623" s="227">
        <f>'02-2022'!P629</f>
        <v>0</v>
      </c>
      <c r="I623" s="330">
        <f t="shared" si="166"/>
        <v>586.57100000000003</v>
      </c>
      <c r="J623" s="326">
        <f t="shared" si="167"/>
        <v>42.721315956636104</v>
      </c>
      <c r="K623" s="364">
        <v>4.78</v>
      </c>
      <c r="L623" s="331">
        <f t="shared" si="168"/>
        <v>57.812000000000005</v>
      </c>
      <c r="M623" s="326">
        <f t="shared" si="177"/>
        <v>67.578512056444737</v>
      </c>
      <c r="N623" s="326">
        <f t="shared" si="178"/>
        <v>0</v>
      </c>
      <c r="O623" s="326">
        <f t="shared" si="179"/>
        <v>24.246213870338199</v>
      </c>
      <c r="P623" s="326">
        <f t="shared" si="180"/>
        <v>31.273195648653378</v>
      </c>
      <c r="Q623" s="326">
        <f t="shared" si="181"/>
        <v>29.804407428063289</v>
      </c>
      <c r="R623" s="326">
        <f t="shared" si="169"/>
        <v>67.578512056444737</v>
      </c>
      <c r="S623" s="326">
        <f t="shared" si="170"/>
        <v>0</v>
      </c>
      <c r="T623" s="422">
        <f t="shared" si="171"/>
        <v>100</v>
      </c>
      <c r="U623" s="425">
        <f t="shared" si="172"/>
        <v>0</v>
      </c>
      <c r="V623" s="326">
        <f t="shared" si="173"/>
        <v>31.273195648653378</v>
      </c>
      <c r="W623" s="326">
        <f t="shared" si="174"/>
        <v>11.448120307982727</v>
      </c>
      <c r="X623" s="422">
        <f t="shared" si="175"/>
        <v>486.57100000000003</v>
      </c>
      <c r="Y623" s="425">
        <f t="shared" si="176"/>
        <v>5570.3233463754632</v>
      </c>
    </row>
    <row r="624" spans="1:25" x14ac:dyDescent="0.25">
      <c r="A624" s="211">
        <f>'02-2022'!A630</f>
        <v>44618.791666665165</v>
      </c>
      <c r="B624" s="297">
        <v>608.15800000000002</v>
      </c>
      <c r="C624" s="297">
        <v>30511.701753999998</v>
      </c>
      <c r="D624" s="365">
        <v>0</v>
      </c>
      <c r="E624" s="366">
        <v>0</v>
      </c>
      <c r="F624" s="251">
        <f t="shared" si="164"/>
        <v>608.15800000000002</v>
      </c>
      <c r="G624" s="251">
        <f t="shared" si="165"/>
        <v>30511.701753999998</v>
      </c>
      <c r="H624" s="227">
        <f>'02-2022'!P630</f>
        <v>0</v>
      </c>
      <c r="I624" s="330">
        <f t="shared" si="166"/>
        <v>608.15800000000002</v>
      </c>
      <c r="J624" s="326">
        <f t="shared" si="167"/>
        <v>50.170682214161445</v>
      </c>
      <c r="K624" s="364">
        <v>4.78</v>
      </c>
      <c r="L624" s="331">
        <f t="shared" si="168"/>
        <v>57.812000000000005</v>
      </c>
      <c r="M624" s="326">
        <f t="shared" si="177"/>
        <v>67.578512056444737</v>
      </c>
      <c r="N624" s="326">
        <f t="shared" si="178"/>
        <v>0</v>
      </c>
      <c r="O624" s="326">
        <f t="shared" si="179"/>
        <v>24.246213870338199</v>
      </c>
      <c r="P624" s="326">
        <f t="shared" si="180"/>
        <v>31.273195648653378</v>
      </c>
      <c r="Q624" s="326">
        <f t="shared" si="181"/>
        <v>29.804407428063289</v>
      </c>
      <c r="R624" s="326">
        <f t="shared" si="169"/>
        <v>67.578512056444737</v>
      </c>
      <c r="S624" s="326">
        <f t="shared" si="170"/>
        <v>0</v>
      </c>
      <c r="T624" s="422">
        <f t="shared" si="171"/>
        <v>100</v>
      </c>
      <c r="U624" s="425">
        <f t="shared" si="172"/>
        <v>0</v>
      </c>
      <c r="V624" s="326">
        <f t="shared" si="173"/>
        <v>31.273195648653378</v>
      </c>
      <c r="W624" s="326">
        <f t="shared" si="174"/>
        <v>18.897486565508068</v>
      </c>
      <c r="X624" s="422">
        <f t="shared" si="175"/>
        <v>508.15800000000002</v>
      </c>
      <c r="Y624" s="425">
        <f t="shared" si="176"/>
        <v>9602.9089781554485</v>
      </c>
    </row>
    <row r="625" spans="1:25" x14ac:dyDescent="0.25">
      <c r="A625" s="211">
        <f>'02-2022'!A631</f>
        <v>44618.83333333183</v>
      </c>
      <c r="B625" s="297">
        <v>604.7059999999999</v>
      </c>
      <c r="C625" s="297">
        <v>27172.724074000002</v>
      </c>
      <c r="D625" s="365">
        <v>0</v>
      </c>
      <c r="E625" s="366">
        <v>0</v>
      </c>
      <c r="F625" s="251">
        <f t="shared" si="164"/>
        <v>604.7059999999999</v>
      </c>
      <c r="G625" s="251">
        <f t="shared" si="165"/>
        <v>27172.724074000002</v>
      </c>
      <c r="H625" s="227">
        <f>'02-2022'!P631</f>
        <v>0</v>
      </c>
      <c r="I625" s="330">
        <f t="shared" si="166"/>
        <v>604.7059999999999</v>
      </c>
      <c r="J625" s="326">
        <f t="shared" si="167"/>
        <v>44.935429901472794</v>
      </c>
      <c r="K625" s="364">
        <v>4.78</v>
      </c>
      <c r="L625" s="331">
        <f t="shared" si="168"/>
        <v>57.812000000000005</v>
      </c>
      <c r="M625" s="326">
        <f t="shared" si="177"/>
        <v>67.578512056444737</v>
      </c>
      <c r="N625" s="326">
        <f t="shared" si="178"/>
        <v>0</v>
      </c>
      <c r="O625" s="326">
        <f t="shared" si="179"/>
        <v>24.246213870338199</v>
      </c>
      <c r="P625" s="326">
        <f t="shared" si="180"/>
        <v>31.273195648653378</v>
      </c>
      <c r="Q625" s="326">
        <f t="shared" si="181"/>
        <v>29.804407428063289</v>
      </c>
      <c r="R625" s="326">
        <f t="shared" si="169"/>
        <v>67.578512056444737</v>
      </c>
      <c r="S625" s="326">
        <f t="shared" si="170"/>
        <v>0</v>
      </c>
      <c r="T625" s="422">
        <f t="shared" si="171"/>
        <v>100</v>
      </c>
      <c r="U625" s="425">
        <f t="shared" si="172"/>
        <v>0</v>
      </c>
      <c r="V625" s="326">
        <f t="shared" si="173"/>
        <v>31.273195648653378</v>
      </c>
      <c r="W625" s="326">
        <f t="shared" si="174"/>
        <v>13.662234252819417</v>
      </c>
      <c r="X625" s="422">
        <f t="shared" si="175"/>
        <v>504.7059999999999</v>
      </c>
      <c r="Y625" s="425">
        <f t="shared" si="176"/>
        <v>6895.4116008034753</v>
      </c>
    </row>
    <row r="626" spans="1:25" x14ac:dyDescent="0.25">
      <c r="A626" s="211">
        <f>'02-2022'!A632</f>
        <v>44618.874999998494</v>
      </c>
      <c r="B626" s="297">
        <v>609.02099999999996</v>
      </c>
      <c r="C626" s="297">
        <v>25815.592967</v>
      </c>
      <c r="D626" s="365">
        <v>0</v>
      </c>
      <c r="E626" s="366">
        <v>0</v>
      </c>
      <c r="F626" s="251">
        <f t="shared" si="164"/>
        <v>609.02099999999996</v>
      </c>
      <c r="G626" s="251">
        <f t="shared" si="165"/>
        <v>25815.592967</v>
      </c>
      <c r="H626" s="227">
        <f>'02-2022'!P632</f>
        <v>0</v>
      </c>
      <c r="I626" s="330">
        <f t="shared" si="166"/>
        <v>609.02099999999996</v>
      </c>
      <c r="J626" s="326">
        <f t="shared" si="167"/>
        <v>42.388674556378191</v>
      </c>
      <c r="K626" s="364">
        <v>4.78</v>
      </c>
      <c r="L626" s="331">
        <f t="shared" si="168"/>
        <v>57.812000000000005</v>
      </c>
      <c r="M626" s="326">
        <f t="shared" si="177"/>
        <v>67.578512056444737</v>
      </c>
      <c r="N626" s="326">
        <f t="shared" si="178"/>
        <v>0</v>
      </c>
      <c r="O626" s="326">
        <f t="shared" si="179"/>
        <v>24.246213870338199</v>
      </c>
      <c r="P626" s="326">
        <f t="shared" si="180"/>
        <v>31.273195648653378</v>
      </c>
      <c r="Q626" s="326">
        <f t="shared" si="181"/>
        <v>29.804407428063289</v>
      </c>
      <c r="R626" s="326">
        <f t="shared" si="169"/>
        <v>67.578512056444737</v>
      </c>
      <c r="S626" s="326">
        <f t="shared" si="170"/>
        <v>0</v>
      </c>
      <c r="T626" s="422">
        <f t="shared" si="171"/>
        <v>100</v>
      </c>
      <c r="U626" s="425">
        <f t="shared" si="172"/>
        <v>0</v>
      </c>
      <c r="V626" s="326">
        <f t="shared" si="173"/>
        <v>31.273195648653378</v>
      </c>
      <c r="W626" s="326">
        <f t="shared" si="174"/>
        <v>11.115478907724814</v>
      </c>
      <c r="X626" s="422">
        <f t="shared" si="175"/>
        <v>509.02099999999996</v>
      </c>
      <c r="Y626" s="425">
        <f t="shared" si="176"/>
        <v>5658.0121890889923</v>
      </c>
    </row>
    <row r="627" spans="1:25" x14ac:dyDescent="0.25">
      <c r="A627" s="211">
        <f>'02-2022'!A633</f>
        <v>44618.916666665158</v>
      </c>
      <c r="B627" s="297">
        <v>616.68700000000001</v>
      </c>
      <c r="C627" s="297">
        <v>25500.430471</v>
      </c>
      <c r="D627" s="365">
        <v>0</v>
      </c>
      <c r="E627" s="366">
        <v>0</v>
      </c>
      <c r="F627" s="251">
        <f t="shared" si="164"/>
        <v>616.68700000000001</v>
      </c>
      <c r="G627" s="251">
        <f t="shared" si="165"/>
        <v>25500.430471</v>
      </c>
      <c r="H627" s="227">
        <f>'02-2022'!P633</f>
        <v>0</v>
      </c>
      <c r="I627" s="330">
        <f t="shared" si="166"/>
        <v>616.68700000000001</v>
      </c>
      <c r="J627" s="326">
        <f t="shared" si="167"/>
        <v>41.350685957381941</v>
      </c>
      <c r="K627" s="364">
        <v>4.78</v>
      </c>
      <c r="L627" s="331">
        <f t="shared" si="168"/>
        <v>57.812000000000005</v>
      </c>
      <c r="M627" s="326">
        <f t="shared" si="177"/>
        <v>67.578512056444737</v>
      </c>
      <c r="N627" s="326">
        <f t="shared" si="178"/>
        <v>0</v>
      </c>
      <c r="O627" s="326">
        <f t="shared" si="179"/>
        <v>24.246213870338199</v>
      </c>
      <c r="P627" s="326">
        <f t="shared" si="180"/>
        <v>31.273195648653378</v>
      </c>
      <c r="Q627" s="326">
        <f t="shared" si="181"/>
        <v>29.804407428063289</v>
      </c>
      <c r="R627" s="326">
        <f t="shared" si="169"/>
        <v>67.578512056444737</v>
      </c>
      <c r="S627" s="326">
        <f t="shared" si="170"/>
        <v>0</v>
      </c>
      <c r="T627" s="422">
        <f t="shared" si="171"/>
        <v>100</v>
      </c>
      <c r="U627" s="425">
        <f t="shared" si="172"/>
        <v>0</v>
      </c>
      <c r="V627" s="326">
        <f t="shared" si="173"/>
        <v>31.273195648653378</v>
      </c>
      <c r="W627" s="326">
        <f t="shared" si="174"/>
        <v>10.077490308728564</v>
      </c>
      <c r="X627" s="422">
        <f t="shared" si="175"/>
        <v>516.68700000000001</v>
      </c>
      <c r="Y627" s="425">
        <f t="shared" si="176"/>
        <v>5206.9082351460356</v>
      </c>
    </row>
    <row r="628" spans="1:25" x14ac:dyDescent="0.25">
      <c r="A628" s="211">
        <f>'02-2022'!A634</f>
        <v>44618.958333331822</v>
      </c>
      <c r="B628" s="297">
        <v>618.34299999999996</v>
      </c>
      <c r="C628" s="297">
        <v>25567.817489000001</v>
      </c>
      <c r="D628" s="365">
        <v>0</v>
      </c>
      <c r="E628" s="366">
        <v>0</v>
      </c>
      <c r="F628" s="251">
        <f t="shared" si="164"/>
        <v>618.34299999999996</v>
      </c>
      <c r="G628" s="251">
        <f t="shared" si="165"/>
        <v>25567.817489000001</v>
      </c>
      <c r="H628" s="227">
        <f>'02-2022'!P634</f>
        <v>0</v>
      </c>
      <c r="I628" s="330">
        <f t="shared" si="166"/>
        <v>618.34299999999996</v>
      </c>
      <c r="J628" s="326">
        <f t="shared" si="167"/>
        <v>41.348923637851485</v>
      </c>
      <c r="K628" s="364">
        <v>4.78</v>
      </c>
      <c r="L628" s="331">
        <f t="shared" si="168"/>
        <v>57.812000000000005</v>
      </c>
      <c r="M628" s="326">
        <f t="shared" si="177"/>
        <v>67.578512056444737</v>
      </c>
      <c r="N628" s="326">
        <f t="shared" si="178"/>
        <v>0</v>
      </c>
      <c r="O628" s="326">
        <f t="shared" si="179"/>
        <v>24.246213870338199</v>
      </c>
      <c r="P628" s="326">
        <f t="shared" si="180"/>
        <v>31.273195648653378</v>
      </c>
      <c r="Q628" s="326">
        <f t="shared" si="181"/>
        <v>29.804407428063289</v>
      </c>
      <c r="R628" s="326">
        <f t="shared" si="169"/>
        <v>67.578512056444737</v>
      </c>
      <c r="S628" s="326">
        <f t="shared" si="170"/>
        <v>0</v>
      </c>
      <c r="T628" s="422">
        <f t="shared" si="171"/>
        <v>100</v>
      </c>
      <c r="U628" s="425">
        <f t="shared" si="172"/>
        <v>0</v>
      </c>
      <c r="V628" s="326">
        <f t="shared" si="173"/>
        <v>31.273195648653378</v>
      </c>
      <c r="W628" s="326">
        <f t="shared" si="174"/>
        <v>10.075727989198107</v>
      </c>
      <c r="X628" s="422">
        <f t="shared" si="175"/>
        <v>518.34299999999996</v>
      </c>
      <c r="Y628" s="425">
        <f t="shared" si="176"/>
        <v>5222.683073104914</v>
      </c>
    </row>
    <row r="629" spans="1:25" x14ac:dyDescent="0.25">
      <c r="A629" s="211">
        <f>'02-2022'!A635</f>
        <v>44618.999999998487</v>
      </c>
      <c r="B629" s="297">
        <v>613.09199999999998</v>
      </c>
      <c r="C629" s="297">
        <v>24973.374383999999</v>
      </c>
      <c r="D629" s="365">
        <v>0</v>
      </c>
      <c r="E629" s="366">
        <v>0</v>
      </c>
      <c r="F629" s="251">
        <f t="shared" si="164"/>
        <v>613.09199999999998</v>
      </c>
      <c r="G629" s="251">
        <f t="shared" si="165"/>
        <v>24973.374383999999</v>
      </c>
      <c r="H629" s="227">
        <f>'02-2022'!P635</f>
        <v>0</v>
      </c>
      <c r="I629" s="330">
        <f t="shared" si="166"/>
        <v>613.09199999999998</v>
      </c>
      <c r="J629" s="326">
        <f t="shared" si="167"/>
        <v>40.7334859760036</v>
      </c>
      <c r="K629" s="364">
        <v>4.78</v>
      </c>
      <c r="L629" s="331">
        <f t="shared" si="168"/>
        <v>57.812000000000005</v>
      </c>
      <c r="M629" s="326">
        <f t="shared" si="177"/>
        <v>67.578512056444737</v>
      </c>
      <c r="N629" s="326">
        <f t="shared" si="178"/>
        <v>0</v>
      </c>
      <c r="O629" s="326">
        <f t="shared" si="179"/>
        <v>24.246213870338199</v>
      </c>
      <c r="P629" s="326">
        <f t="shared" si="180"/>
        <v>31.273195648653378</v>
      </c>
      <c r="Q629" s="326">
        <f t="shared" si="181"/>
        <v>29.804407428063289</v>
      </c>
      <c r="R629" s="326">
        <f t="shared" si="169"/>
        <v>67.578512056444737</v>
      </c>
      <c r="S629" s="326">
        <f t="shared" si="170"/>
        <v>0</v>
      </c>
      <c r="T629" s="422">
        <f t="shared" si="171"/>
        <v>100</v>
      </c>
      <c r="U629" s="425">
        <f t="shared" si="172"/>
        <v>0</v>
      </c>
      <c r="V629" s="326">
        <f t="shared" si="173"/>
        <v>31.273195648653378</v>
      </c>
      <c r="W629" s="326">
        <f t="shared" si="174"/>
        <v>9.4602903273502221</v>
      </c>
      <c r="X629" s="422">
        <f t="shared" si="175"/>
        <v>513.09199999999998</v>
      </c>
      <c r="Y629" s="425">
        <f t="shared" si="176"/>
        <v>4853.9992846407804</v>
      </c>
    </row>
    <row r="630" spans="1:25" x14ac:dyDescent="0.25">
      <c r="A630" s="211">
        <f>'02-2022'!A636</f>
        <v>44619.041666665151</v>
      </c>
      <c r="B630" s="297">
        <v>620.125</v>
      </c>
      <c r="C630" s="297">
        <v>24470.1325</v>
      </c>
      <c r="D630" s="365">
        <v>10.478</v>
      </c>
      <c r="E630" s="366">
        <v>413.46199999999999</v>
      </c>
      <c r="F630" s="251">
        <f t="shared" si="164"/>
        <v>609.64700000000005</v>
      </c>
      <c r="G630" s="251">
        <f t="shared" si="165"/>
        <v>24056.6705</v>
      </c>
      <c r="H630" s="227">
        <f>'02-2022'!P636</f>
        <v>0</v>
      </c>
      <c r="I630" s="330">
        <f t="shared" si="166"/>
        <v>609.64700000000005</v>
      </c>
      <c r="J630" s="326">
        <f t="shared" si="167"/>
        <v>39.459999803164777</v>
      </c>
      <c r="K630" s="364">
        <v>4.78</v>
      </c>
      <c r="L630" s="331">
        <f t="shared" si="168"/>
        <v>57.812000000000005</v>
      </c>
      <c r="M630" s="326">
        <f t="shared" si="177"/>
        <v>67.578512056444737</v>
      </c>
      <c r="N630" s="326">
        <f t="shared" si="178"/>
        <v>0</v>
      </c>
      <c r="O630" s="326">
        <f t="shared" si="179"/>
        <v>24.246213870338199</v>
      </c>
      <c r="P630" s="326">
        <f t="shared" si="180"/>
        <v>31.273195648653378</v>
      </c>
      <c r="Q630" s="326">
        <f t="shared" si="181"/>
        <v>29.804407428063289</v>
      </c>
      <c r="R630" s="326">
        <f t="shared" si="169"/>
        <v>67.578512056444737</v>
      </c>
      <c r="S630" s="326">
        <f t="shared" si="170"/>
        <v>0</v>
      </c>
      <c r="T630" s="422">
        <f t="shared" si="171"/>
        <v>100</v>
      </c>
      <c r="U630" s="425">
        <f t="shared" si="172"/>
        <v>0</v>
      </c>
      <c r="V630" s="326">
        <f t="shared" si="173"/>
        <v>31.273195648653378</v>
      </c>
      <c r="W630" s="326">
        <f t="shared" si="174"/>
        <v>8.1868041545113996</v>
      </c>
      <c r="X630" s="422">
        <f t="shared" si="175"/>
        <v>509.64700000000005</v>
      </c>
      <c r="Y630" s="425">
        <f t="shared" si="176"/>
        <v>4172.3801769342717</v>
      </c>
    </row>
    <row r="631" spans="1:25" x14ac:dyDescent="0.25">
      <c r="A631" s="211">
        <f>'02-2022'!A637</f>
        <v>44619.083333331815</v>
      </c>
      <c r="B631" s="297">
        <v>655.38499999999999</v>
      </c>
      <c r="C631" s="297">
        <v>25881.15365</v>
      </c>
      <c r="D631" s="365">
        <v>42.542000000000002</v>
      </c>
      <c r="E631" s="366">
        <v>1679.9839999999999</v>
      </c>
      <c r="F631" s="251">
        <f t="shared" si="164"/>
        <v>612.84299999999996</v>
      </c>
      <c r="G631" s="251">
        <f t="shared" si="165"/>
        <v>24201.16965</v>
      </c>
      <c r="H631" s="227">
        <f>'02-2022'!P637</f>
        <v>0</v>
      </c>
      <c r="I631" s="330">
        <f t="shared" si="166"/>
        <v>612.84299999999996</v>
      </c>
      <c r="J631" s="326">
        <f t="shared" si="167"/>
        <v>39.489999314669504</v>
      </c>
      <c r="K631" s="364">
        <v>4.78</v>
      </c>
      <c r="L631" s="331">
        <f t="shared" si="168"/>
        <v>57.812000000000005</v>
      </c>
      <c r="M631" s="326">
        <f t="shared" si="177"/>
        <v>67.578512056444737</v>
      </c>
      <c r="N631" s="326">
        <f t="shared" si="178"/>
        <v>0</v>
      </c>
      <c r="O631" s="326">
        <f t="shared" si="179"/>
        <v>24.246213870338199</v>
      </c>
      <c r="P631" s="326">
        <f t="shared" si="180"/>
        <v>31.273195648653378</v>
      </c>
      <c r="Q631" s="326">
        <f t="shared" si="181"/>
        <v>29.804407428063289</v>
      </c>
      <c r="R631" s="326">
        <f t="shared" si="169"/>
        <v>67.578512056444737</v>
      </c>
      <c r="S631" s="326">
        <f t="shared" si="170"/>
        <v>0</v>
      </c>
      <c r="T631" s="422">
        <f t="shared" si="171"/>
        <v>100</v>
      </c>
      <c r="U631" s="425">
        <f t="shared" si="172"/>
        <v>0</v>
      </c>
      <c r="V631" s="326">
        <f t="shared" si="173"/>
        <v>31.273195648653378</v>
      </c>
      <c r="W631" s="326">
        <f t="shared" si="174"/>
        <v>8.2168036660161263</v>
      </c>
      <c r="X631" s="422">
        <f t="shared" si="175"/>
        <v>512.84299999999996</v>
      </c>
      <c r="Y631" s="425">
        <f t="shared" si="176"/>
        <v>4213.9302424907082</v>
      </c>
    </row>
    <row r="632" spans="1:25" x14ac:dyDescent="0.25">
      <c r="A632" s="211">
        <f>'02-2022'!A638</f>
        <v>44619.124999998479</v>
      </c>
      <c r="B632" s="297">
        <v>626.35199999999998</v>
      </c>
      <c r="C632" s="297">
        <v>24776.247458999998</v>
      </c>
      <c r="D632" s="365">
        <v>0</v>
      </c>
      <c r="E632" s="366">
        <v>0</v>
      </c>
      <c r="F632" s="251">
        <f t="shared" si="164"/>
        <v>626.35199999999998</v>
      </c>
      <c r="G632" s="251">
        <f t="shared" si="165"/>
        <v>24776.247458999998</v>
      </c>
      <c r="H632" s="227">
        <f>'02-2022'!P638</f>
        <v>0</v>
      </c>
      <c r="I632" s="330">
        <f t="shared" si="166"/>
        <v>626.35199999999998</v>
      </c>
      <c r="J632" s="326">
        <f t="shared" si="167"/>
        <v>39.556427470495819</v>
      </c>
      <c r="K632" s="364">
        <v>4.78</v>
      </c>
      <c r="L632" s="331">
        <f t="shared" si="168"/>
        <v>57.812000000000005</v>
      </c>
      <c r="M632" s="326">
        <f t="shared" si="177"/>
        <v>67.578512056444737</v>
      </c>
      <c r="N632" s="326">
        <f t="shared" si="178"/>
        <v>0</v>
      </c>
      <c r="O632" s="326">
        <f t="shared" si="179"/>
        <v>24.246213870338199</v>
      </c>
      <c r="P632" s="326">
        <f t="shared" si="180"/>
        <v>31.273195648653378</v>
      </c>
      <c r="Q632" s="326">
        <f t="shared" si="181"/>
        <v>29.804407428063289</v>
      </c>
      <c r="R632" s="326">
        <f t="shared" si="169"/>
        <v>67.578512056444737</v>
      </c>
      <c r="S632" s="326">
        <f t="shared" si="170"/>
        <v>0</v>
      </c>
      <c r="T632" s="422">
        <f t="shared" si="171"/>
        <v>100</v>
      </c>
      <c r="U632" s="425">
        <f t="shared" si="172"/>
        <v>0</v>
      </c>
      <c r="V632" s="326">
        <f t="shared" si="173"/>
        <v>31.273195648653378</v>
      </c>
      <c r="W632" s="326">
        <f t="shared" si="174"/>
        <v>8.2832318218424419</v>
      </c>
      <c r="X632" s="422">
        <f t="shared" si="175"/>
        <v>526.35199999999998</v>
      </c>
      <c r="Y632" s="425">
        <f t="shared" si="176"/>
        <v>4359.8956358904124</v>
      </c>
    </row>
    <row r="633" spans="1:25" x14ac:dyDescent="0.25">
      <c r="A633" s="211">
        <f>'02-2022'!A639</f>
        <v>44619.166666665144</v>
      </c>
      <c r="B633" s="297">
        <v>624.12599999999998</v>
      </c>
      <c r="C633" s="297">
        <v>24684.898391999999</v>
      </c>
      <c r="D633" s="365">
        <v>0</v>
      </c>
      <c r="E633" s="366">
        <v>0</v>
      </c>
      <c r="F633" s="251">
        <f t="shared" si="164"/>
        <v>624.12599999999998</v>
      </c>
      <c r="G633" s="251">
        <f t="shared" si="165"/>
        <v>24684.898391999999</v>
      </c>
      <c r="H633" s="227">
        <f>'02-2022'!P639</f>
        <v>0</v>
      </c>
      <c r="I633" s="330">
        <f t="shared" si="166"/>
        <v>624.12599999999998</v>
      </c>
      <c r="J633" s="326">
        <f t="shared" si="167"/>
        <v>39.55114574941598</v>
      </c>
      <c r="K633" s="364">
        <v>4.78</v>
      </c>
      <c r="L633" s="331">
        <f t="shared" si="168"/>
        <v>57.812000000000005</v>
      </c>
      <c r="M633" s="326">
        <f t="shared" si="177"/>
        <v>67.578512056444737</v>
      </c>
      <c r="N633" s="326">
        <f t="shared" si="178"/>
        <v>0</v>
      </c>
      <c r="O633" s="326">
        <f t="shared" si="179"/>
        <v>24.246213870338199</v>
      </c>
      <c r="P633" s="326">
        <f t="shared" si="180"/>
        <v>31.273195648653378</v>
      </c>
      <c r="Q633" s="326">
        <f t="shared" si="181"/>
        <v>29.804407428063289</v>
      </c>
      <c r="R633" s="326">
        <f t="shared" si="169"/>
        <v>67.578512056444737</v>
      </c>
      <c r="S633" s="326">
        <f t="shared" si="170"/>
        <v>0</v>
      </c>
      <c r="T633" s="422">
        <f t="shared" si="171"/>
        <v>100</v>
      </c>
      <c r="U633" s="425">
        <f t="shared" si="172"/>
        <v>0</v>
      </c>
      <c r="V633" s="326">
        <f t="shared" si="173"/>
        <v>31.273195648653378</v>
      </c>
      <c r="W633" s="326">
        <f t="shared" si="174"/>
        <v>8.2779501007626024</v>
      </c>
      <c r="X633" s="422">
        <f t="shared" si="175"/>
        <v>524.12599999999998</v>
      </c>
      <c r="Y633" s="425">
        <f t="shared" si="176"/>
        <v>4338.6888745122997</v>
      </c>
    </row>
    <row r="634" spans="1:25" x14ac:dyDescent="0.25">
      <c r="A634" s="211">
        <f>'02-2022'!A640</f>
        <v>44619.208333331808</v>
      </c>
      <c r="B634" s="297">
        <v>692.92</v>
      </c>
      <c r="C634" s="297">
        <v>27411.915199999999</v>
      </c>
      <c r="D634" s="365">
        <v>54.430999999999997</v>
      </c>
      <c r="E634" s="366">
        <v>2153.29</v>
      </c>
      <c r="F634" s="251">
        <f t="shared" si="164"/>
        <v>638.48899999999992</v>
      </c>
      <c r="G634" s="251">
        <f t="shared" si="165"/>
        <v>25258.625199999999</v>
      </c>
      <c r="H634" s="227">
        <f>'02-2022'!P640</f>
        <v>0</v>
      </c>
      <c r="I634" s="330">
        <f t="shared" si="166"/>
        <v>638.48899999999992</v>
      </c>
      <c r="J634" s="326">
        <f t="shared" si="167"/>
        <v>39.560000563831174</v>
      </c>
      <c r="K634" s="364">
        <v>4.78</v>
      </c>
      <c r="L634" s="331">
        <f t="shared" si="168"/>
        <v>57.812000000000005</v>
      </c>
      <c r="M634" s="326">
        <f t="shared" si="177"/>
        <v>67.578512056444737</v>
      </c>
      <c r="N634" s="326">
        <f t="shared" si="178"/>
        <v>0</v>
      </c>
      <c r="O634" s="326">
        <f t="shared" si="179"/>
        <v>24.246213870338199</v>
      </c>
      <c r="P634" s="326">
        <f t="shared" si="180"/>
        <v>31.273195648653378</v>
      </c>
      <c r="Q634" s="326">
        <f t="shared" si="181"/>
        <v>29.804407428063289</v>
      </c>
      <c r="R634" s="326">
        <f t="shared" si="169"/>
        <v>67.578512056444737</v>
      </c>
      <c r="S634" s="326">
        <f t="shared" si="170"/>
        <v>0</v>
      </c>
      <c r="T634" s="422">
        <f t="shared" si="171"/>
        <v>100</v>
      </c>
      <c r="U634" s="425">
        <f t="shared" si="172"/>
        <v>0</v>
      </c>
      <c r="V634" s="326">
        <f t="shared" si="173"/>
        <v>31.273195648653378</v>
      </c>
      <c r="W634" s="326">
        <f t="shared" si="174"/>
        <v>8.2868049151777967</v>
      </c>
      <c r="X634" s="422">
        <f t="shared" si="175"/>
        <v>538.48899999999992</v>
      </c>
      <c r="Y634" s="425">
        <f t="shared" si="176"/>
        <v>4462.3532919691761</v>
      </c>
    </row>
    <row r="635" spans="1:25" x14ac:dyDescent="0.25">
      <c r="A635" s="211">
        <f>'02-2022'!A641</f>
        <v>44619.249999998472</v>
      </c>
      <c r="B635" s="297">
        <v>670.43499999999995</v>
      </c>
      <c r="C635" s="297">
        <v>27615.217649999999</v>
      </c>
      <c r="D635" s="365">
        <v>44.741999999999997</v>
      </c>
      <c r="E635" s="366">
        <v>1842.923</v>
      </c>
      <c r="F635" s="251">
        <f t="shared" si="164"/>
        <v>625.69299999999998</v>
      </c>
      <c r="G635" s="251">
        <f t="shared" si="165"/>
        <v>25772.29465</v>
      </c>
      <c r="H635" s="227">
        <f>'02-2022'!P641</f>
        <v>0</v>
      </c>
      <c r="I635" s="330">
        <f t="shared" si="166"/>
        <v>625.69299999999998</v>
      </c>
      <c r="J635" s="326">
        <f t="shared" si="167"/>
        <v>41.189999968035444</v>
      </c>
      <c r="K635" s="364">
        <v>4.78</v>
      </c>
      <c r="L635" s="331">
        <f t="shared" si="168"/>
        <v>57.812000000000005</v>
      </c>
      <c r="M635" s="326">
        <f t="shared" si="177"/>
        <v>67.578512056444737</v>
      </c>
      <c r="N635" s="326">
        <f t="shared" si="178"/>
        <v>0</v>
      </c>
      <c r="O635" s="326">
        <f t="shared" si="179"/>
        <v>24.246213870338199</v>
      </c>
      <c r="P635" s="326">
        <f t="shared" si="180"/>
        <v>31.273195648653378</v>
      </c>
      <c r="Q635" s="326">
        <f t="shared" si="181"/>
        <v>29.804407428063289</v>
      </c>
      <c r="R635" s="326">
        <f t="shared" si="169"/>
        <v>67.578512056444737</v>
      </c>
      <c r="S635" s="326">
        <f t="shared" si="170"/>
        <v>0</v>
      </c>
      <c r="T635" s="422">
        <f t="shared" si="171"/>
        <v>100</v>
      </c>
      <c r="U635" s="425">
        <f t="shared" si="172"/>
        <v>0</v>
      </c>
      <c r="V635" s="326">
        <f t="shared" si="173"/>
        <v>31.273195648653378</v>
      </c>
      <c r="W635" s="326">
        <f t="shared" si="174"/>
        <v>9.9168043193820665</v>
      </c>
      <c r="X635" s="422">
        <f t="shared" si="175"/>
        <v>525.69299999999998</v>
      </c>
      <c r="Y635" s="425">
        <f t="shared" si="176"/>
        <v>5213.1946130689166</v>
      </c>
    </row>
    <row r="636" spans="1:25" x14ac:dyDescent="0.25">
      <c r="A636" s="211">
        <f>'02-2022'!A642</f>
        <v>44619.291666665136</v>
      </c>
      <c r="B636" s="297">
        <v>670.995</v>
      </c>
      <c r="C636" s="297">
        <v>28040.88105</v>
      </c>
      <c r="D636" s="365">
        <v>35.380000000000003</v>
      </c>
      <c r="E636" s="366">
        <v>1478.53</v>
      </c>
      <c r="F636" s="251">
        <f t="shared" si="164"/>
        <v>635.61500000000001</v>
      </c>
      <c r="G636" s="251">
        <f t="shared" si="165"/>
        <v>26562.351050000001</v>
      </c>
      <c r="H636" s="227">
        <f>'02-2022'!P642</f>
        <v>0</v>
      </c>
      <c r="I636" s="330">
        <f t="shared" si="166"/>
        <v>635.61500000000001</v>
      </c>
      <c r="J636" s="326">
        <f t="shared" si="167"/>
        <v>41.790000314655884</v>
      </c>
      <c r="K636" s="364">
        <v>4.78</v>
      </c>
      <c r="L636" s="331">
        <f t="shared" si="168"/>
        <v>57.812000000000005</v>
      </c>
      <c r="M636" s="326">
        <f t="shared" si="177"/>
        <v>67.578512056444737</v>
      </c>
      <c r="N636" s="326">
        <f t="shared" si="178"/>
        <v>0</v>
      </c>
      <c r="O636" s="326">
        <f t="shared" si="179"/>
        <v>24.246213870338199</v>
      </c>
      <c r="P636" s="326">
        <f t="shared" si="180"/>
        <v>31.273195648653378</v>
      </c>
      <c r="Q636" s="326">
        <f t="shared" si="181"/>
        <v>29.804407428063289</v>
      </c>
      <c r="R636" s="326">
        <f t="shared" si="169"/>
        <v>67.578512056444737</v>
      </c>
      <c r="S636" s="326">
        <f t="shared" si="170"/>
        <v>0</v>
      </c>
      <c r="T636" s="422">
        <f t="shared" si="171"/>
        <v>100</v>
      </c>
      <c r="U636" s="425">
        <f t="shared" si="172"/>
        <v>0</v>
      </c>
      <c r="V636" s="326">
        <f t="shared" si="173"/>
        <v>31.273195648653378</v>
      </c>
      <c r="W636" s="326">
        <f t="shared" si="174"/>
        <v>10.516804666002507</v>
      </c>
      <c r="X636" s="422">
        <f t="shared" si="175"/>
        <v>535.61500000000001</v>
      </c>
      <c r="Y636" s="425">
        <f t="shared" si="176"/>
        <v>5632.9583311809329</v>
      </c>
    </row>
    <row r="637" spans="1:25" x14ac:dyDescent="0.25">
      <c r="A637" s="211">
        <f>'02-2022'!A643</f>
        <v>44619.333333331801</v>
      </c>
      <c r="B637" s="297">
        <v>670.89499999999998</v>
      </c>
      <c r="C637" s="297">
        <v>28539.873299999999</v>
      </c>
      <c r="D637" s="365">
        <v>41.7</v>
      </c>
      <c r="E637" s="366">
        <v>1773.9179999999999</v>
      </c>
      <c r="F637" s="251">
        <f t="shared" si="164"/>
        <v>629.19499999999994</v>
      </c>
      <c r="G637" s="251">
        <f t="shared" si="165"/>
        <v>26765.955299999998</v>
      </c>
      <c r="H637" s="227">
        <f>'02-2022'!P643</f>
        <v>0</v>
      </c>
      <c r="I637" s="330">
        <f t="shared" si="166"/>
        <v>629.19499999999994</v>
      </c>
      <c r="J637" s="326">
        <f t="shared" si="167"/>
        <v>42.54</v>
      </c>
      <c r="K637" s="364">
        <v>4.78</v>
      </c>
      <c r="L637" s="331">
        <f t="shared" si="168"/>
        <v>57.812000000000005</v>
      </c>
      <c r="M637" s="326">
        <f t="shared" si="177"/>
        <v>67.578512056444737</v>
      </c>
      <c r="N637" s="326">
        <f t="shared" si="178"/>
        <v>0</v>
      </c>
      <c r="O637" s="326">
        <f t="shared" si="179"/>
        <v>24.246213870338199</v>
      </c>
      <c r="P637" s="326">
        <f t="shared" si="180"/>
        <v>31.273195648653378</v>
      </c>
      <c r="Q637" s="326">
        <f t="shared" si="181"/>
        <v>29.804407428063289</v>
      </c>
      <c r="R637" s="326">
        <f t="shared" si="169"/>
        <v>67.578512056444737</v>
      </c>
      <c r="S637" s="326">
        <f t="shared" si="170"/>
        <v>0</v>
      </c>
      <c r="T637" s="422">
        <f t="shared" si="171"/>
        <v>100</v>
      </c>
      <c r="U637" s="425">
        <f t="shared" si="172"/>
        <v>0</v>
      </c>
      <c r="V637" s="326">
        <f t="shared" si="173"/>
        <v>31.273195648653378</v>
      </c>
      <c r="W637" s="326">
        <f t="shared" si="174"/>
        <v>11.266804351346622</v>
      </c>
      <c r="X637" s="422">
        <f t="shared" si="175"/>
        <v>529.19499999999994</v>
      </c>
      <c r="Y637" s="425">
        <f t="shared" si="176"/>
        <v>5962.3365287108745</v>
      </c>
    </row>
    <row r="638" spans="1:25" x14ac:dyDescent="0.25">
      <c r="A638" s="211">
        <f>'02-2022'!A644</f>
        <v>44619.374999998465</v>
      </c>
      <c r="B638" s="297">
        <v>684</v>
      </c>
      <c r="C638" s="297">
        <v>28358.639999999999</v>
      </c>
      <c r="D638" s="365">
        <v>45.502000000000002</v>
      </c>
      <c r="E638" s="366">
        <v>1886.5129999999999</v>
      </c>
      <c r="F638" s="251">
        <f t="shared" si="164"/>
        <v>638.49800000000005</v>
      </c>
      <c r="G638" s="251">
        <f t="shared" si="165"/>
        <v>26472.127</v>
      </c>
      <c r="H638" s="227">
        <f>'02-2022'!P644</f>
        <v>0</v>
      </c>
      <c r="I638" s="330">
        <f t="shared" si="166"/>
        <v>638.49800000000005</v>
      </c>
      <c r="J638" s="326">
        <f t="shared" si="167"/>
        <v>41.45999987470595</v>
      </c>
      <c r="K638" s="364">
        <v>4.78</v>
      </c>
      <c r="L638" s="331">
        <f t="shared" si="168"/>
        <v>57.812000000000005</v>
      </c>
      <c r="M638" s="326">
        <f t="shared" si="177"/>
        <v>67.578512056444737</v>
      </c>
      <c r="N638" s="326">
        <f t="shared" si="178"/>
        <v>0</v>
      </c>
      <c r="O638" s="326">
        <f t="shared" si="179"/>
        <v>24.246213870338199</v>
      </c>
      <c r="P638" s="326">
        <f t="shared" si="180"/>
        <v>31.273195648653378</v>
      </c>
      <c r="Q638" s="326">
        <f t="shared" si="181"/>
        <v>29.804407428063289</v>
      </c>
      <c r="R638" s="326">
        <f t="shared" si="169"/>
        <v>67.578512056444737</v>
      </c>
      <c r="S638" s="326">
        <f t="shared" si="170"/>
        <v>0</v>
      </c>
      <c r="T638" s="422">
        <f t="shared" si="171"/>
        <v>100</v>
      </c>
      <c r="U638" s="425">
        <f t="shared" si="172"/>
        <v>0</v>
      </c>
      <c r="V638" s="326">
        <f t="shared" si="173"/>
        <v>31.273195648653378</v>
      </c>
      <c r="W638" s="326">
        <f t="shared" si="174"/>
        <v>10.186804226052573</v>
      </c>
      <c r="X638" s="422">
        <f t="shared" si="175"/>
        <v>538.49800000000005</v>
      </c>
      <c r="Y638" s="425">
        <f t="shared" si="176"/>
        <v>5485.5737021208588</v>
      </c>
    </row>
    <row r="639" spans="1:25" x14ac:dyDescent="0.25">
      <c r="A639" s="211">
        <f>'02-2022'!A645</f>
        <v>44619.416666665129</v>
      </c>
      <c r="B639" s="297">
        <v>677.60500000000002</v>
      </c>
      <c r="C639" s="297">
        <v>26690.860949999998</v>
      </c>
      <c r="D639" s="365">
        <v>34.756999999999998</v>
      </c>
      <c r="E639" s="366">
        <v>1369.078</v>
      </c>
      <c r="F639" s="251">
        <f t="shared" si="164"/>
        <v>642.84800000000007</v>
      </c>
      <c r="G639" s="251">
        <f t="shared" si="165"/>
        <v>25321.782949999997</v>
      </c>
      <c r="H639" s="227">
        <f>'02-2022'!P645</f>
        <v>0</v>
      </c>
      <c r="I639" s="330">
        <f t="shared" si="166"/>
        <v>642.84800000000007</v>
      </c>
      <c r="J639" s="326">
        <f t="shared" si="167"/>
        <v>39.39000035778286</v>
      </c>
      <c r="K639" s="364">
        <v>4.78</v>
      </c>
      <c r="L639" s="331">
        <f t="shared" si="168"/>
        <v>57.812000000000005</v>
      </c>
      <c r="M639" s="326">
        <f t="shared" si="177"/>
        <v>67.578512056444737</v>
      </c>
      <c r="N639" s="326">
        <f t="shared" si="178"/>
        <v>0</v>
      </c>
      <c r="O639" s="326">
        <f t="shared" si="179"/>
        <v>24.246213870338199</v>
      </c>
      <c r="P639" s="326">
        <f t="shared" si="180"/>
        <v>31.273195648653378</v>
      </c>
      <c r="Q639" s="326">
        <f t="shared" si="181"/>
        <v>29.804407428063289</v>
      </c>
      <c r="R639" s="326">
        <f t="shared" si="169"/>
        <v>67.578512056444737</v>
      </c>
      <c r="S639" s="326">
        <f t="shared" si="170"/>
        <v>0</v>
      </c>
      <c r="T639" s="422">
        <f t="shared" si="171"/>
        <v>100</v>
      </c>
      <c r="U639" s="425">
        <f t="shared" si="172"/>
        <v>0</v>
      </c>
      <c r="V639" s="326">
        <f t="shared" si="173"/>
        <v>31.273195648653378</v>
      </c>
      <c r="W639" s="326">
        <f t="shared" si="174"/>
        <v>8.1168047091294824</v>
      </c>
      <c r="X639" s="422">
        <f t="shared" si="175"/>
        <v>542.84800000000007</v>
      </c>
      <c r="Y639" s="425">
        <f t="shared" si="176"/>
        <v>4406.1912027415219</v>
      </c>
    </row>
    <row r="640" spans="1:25" x14ac:dyDescent="0.25">
      <c r="A640" s="211">
        <f>'02-2022'!A646</f>
        <v>44619.458333331793</v>
      </c>
      <c r="B640" s="297">
        <v>689.28</v>
      </c>
      <c r="C640" s="297">
        <v>27722.8416</v>
      </c>
      <c r="D640" s="365">
        <v>79.397000000000006</v>
      </c>
      <c r="E640" s="366">
        <v>3193.348</v>
      </c>
      <c r="F640" s="251">
        <f t="shared" si="164"/>
        <v>609.88299999999992</v>
      </c>
      <c r="G640" s="251">
        <f t="shared" si="165"/>
        <v>24529.493600000002</v>
      </c>
      <c r="H640" s="227">
        <f>'02-2022'!P646</f>
        <v>0</v>
      </c>
      <c r="I640" s="330">
        <f t="shared" si="166"/>
        <v>609.88299999999992</v>
      </c>
      <c r="J640" s="326">
        <f t="shared" si="167"/>
        <v>40.21999891782523</v>
      </c>
      <c r="K640" s="364">
        <v>4.78</v>
      </c>
      <c r="L640" s="331">
        <f t="shared" si="168"/>
        <v>57.812000000000005</v>
      </c>
      <c r="M640" s="326">
        <f t="shared" si="177"/>
        <v>67.578512056444737</v>
      </c>
      <c r="N640" s="326">
        <f t="shared" si="178"/>
        <v>0</v>
      </c>
      <c r="O640" s="326">
        <f t="shared" si="179"/>
        <v>24.246213870338199</v>
      </c>
      <c r="P640" s="326">
        <f t="shared" si="180"/>
        <v>31.273195648653378</v>
      </c>
      <c r="Q640" s="326">
        <f t="shared" si="181"/>
        <v>29.804407428063289</v>
      </c>
      <c r="R640" s="326">
        <f t="shared" si="169"/>
        <v>67.578512056444737</v>
      </c>
      <c r="S640" s="326">
        <f t="shared" si="170"/>
        <v>0</v>
      </c>
      <c r="T640" s="422">
        <f t="shared" si="171"/>
        <v>100</v>
      </c>
      <c r="U640" s="425">
        <f t="shared" si="172"/>
        <v>0</v>
      </c>
      <c r="V640" s="326">
        <f t="shared" si="173"/>
        <v>31.273195648653378</v>
      </c>
      <c r="W640" s="326">
        <f t="shared" si="174"/>
        <v>8.946803269171852</v>
      </c>
      <c r="X640" s="422">
        <f t="shared" si="175"/>
        <v>509.88299999999992</v>
      </c>
      <c r="Y640" s="425">
        <f t="shared" si="176"/>
        <v>4561.8228912951508</v>
      </c>
    </row>
    <row r="641" spans="1:25" x14ac:dyDescent="0.25">
      <c r="A641" s="211">
        <f>'02-2022'!A647</f>
        <v>44619.499999998457</v>
      </c>
      <c r="B641" s="297">
        <v>647.65499999999997</v>
      </c>
      <c r="C641" s="297">
        <v>25511.130450000001</v>
      </c>
      <c r="D641" s="365">
        <v>74.228999999999999</v>
      </c>
      <c r="E641" s="366">
        <v>2923.88</v>
      </c>
      <c r="F641" s="251">
        <f t="shared" si="164"/>
        <v>573.42599999999993</v>
      </c>
      <c r="G641" s="251">
        <f t="shared" si="165"/>
        <v>22587.25045</v>
      </c>
      <c r="H641" s="227">
        <f>'02-2022'!P647</f>
        <v>0</v>
      </c>
      <c r="I641" s="330">
        <f t="shared" si="166"/>
        <v>573.42599999999993</v>
      </c>
      <c r="J641" s="326">
        <f t="shared" si="167"/>
        <v>39.390000540610302</v>
      </c>
      <c r="K641" s="364">
        <v>4.78</v>
      </c>
      <c r="L641" s="331">
        <f t="shared" si="168"/>
        <v>57.812000000000005</v>
      </c>
      <c r="M641" s="326">
        <f t="shared" si="177"/>
        <v>67.578512056444737</v>
      </c>
      <c r="N641" s="326">
        <f t="shared" si="178"/>
        <v>0</v>
      </c>
      <c r="O641" s="326">
        <f t="shared" si="179"/>
        <v>24.246213870338199</v>
      </c>
      <c r="P641" s="326">
        <f t="shared" si="180"/>
        <v>31.273195648653378</v>
      </c>
      <c r="Q641" s="326">
        <f t="shared" si="181"/>
        <v>29.804407428063289</v>
      </c>
      <c r="R641" s="326">
        <f t="shared" si="169"/>
        <v>67.578512056444737</v>
      </c>
      <c r="S641" s="326">
        <f t="shared" si="170"/>
        <v>0</v>
      </c>
      <c r="T641" s="422">
        <f t="shared" si="171"/>
        <v>100</v>
      </c>
      <c r="U641" s="425">
        <f t="shared" si="172"/>
        <v>0</v>
      </c>
      <c r="V641" s="326">
        <f t="shared" si="173"/>
        <v>31.273195648653378</v>
      </c>
      <c r="W641" s="326">
        <f t="shared" si="174"/>
        <v>8.1168048919569245</v>
      </c>
      <c r="X641" s="422">
        <f t="shared" si="175"/>
        <v>473.42599999999993</v>
      </c>
      <c r="Y641" s="425">
        <f t="shared" si="176"/>
        <v>3842.7064727795982</v>
      </c>
    </row>
    <row r="642" spans="1:25" x14ac:dyDescent="0.25">
      <c r="A642" s="211">
        <f>'02-2022'!A648</f>
        <v>44619.541666665122</v>
      </c>
      <c r="B642" s="297">
        <v>582.41</v>
      </c>
      <c r="C642" s="297">
        <v>21677.300200000001</v>
      </c>
      <c r="D642" s="365">
        <v>38.209000000000003</v>
      </c>
      <c r="E642" s="366">
        <v>1422.1389999999999</v>
      </c>
      <c r="F642" s="251">
        <f t="shared" si="164"/>
        <v>544.20100000000002</v>
      </c>
      <c r="G642" s="251">
        <f t="shared" si="165"/>
        <v>20255.161200000002</v>
      </c>
      <c r="H642" s="227">
        <f>'02-2022'!P648</f>
        <v>0</v>
      </c>
      <c r="I642" s="330">
        <f t="shared" si="166"/>
        <v>544.20100000000002</v>
      </c>
      <c r="J642" s="326">
        <f t="shared" si="167"/>
        <v>37.219999963248874</v>
      </c>
      <c r="K642" s="364">
        <v>4.78</v>
      </c>
      <c r="L642" s="331">
        <f t="shared" si="168"/>
        <v>57.812000000000005</v>
      </c>
      <c r="M642" s="326">
        <f t="shared" si="177"/>
        <v>67.578512056444737</v>
      </c>
      <c r="N642" s="326">
        <f t="shared" si="178"/>
        <v>0</v>
      </c>
      <c r="O642" s="326">
        <f t="shared" si="179"/>
        <v>24.246213870338199</v>
      </c>
      <c r="P642" s="326">
        <f t="shared" si="180"/>
        <v>31.273195648653378</v>
      </c>
      <c r="Q642" s="326">
        <f t="shared" si="181"/>
        <v>29.804407428063289</v>
      </c>
      <c r="R642" s="326">
        <f t="shared" si="169"/>
        <v>67.578512056444737</v>
      </c>
      <c r="S642" s="326">
        <f t="shared" si="170"/>
        <v>0</v>
      </c>
      <c r="T642" s="422">
        <f t="shared" si="171"/>
        <v>100</v>
      </c>
      <c r="U642" s="425">
        <f t="shared" si="172"/>
        <v>0</v>
      </c>
      <c r="V642" s="326">
        <f t="shared" si="173"/>
        <v>31.273195648653378</v>
      </c>
      <c r="W642" s="326">
        <f t="shared" si="174"/>
        <v>5.9468043145954965</v>
      </c>
      <c r="X642" s="422">
        <f t="shared" si="175"/>
        <v>444.20100000000002</v>
      </c>
      <c r="Y642" s="425">
        <f t="shared" si="176"/>
        <v>2641.5764233476343</v>
      </c>
    </row>
    <row r="643" spans="1:25" x14ac:dyDescent="0.25">
      <c r="A643" s="211">
        <f>'02-2022'!A649</f>
        <v>44619.583333331786</v>
      </c>
      <c r="B643" s="297">
        <v>602.1</v>
      </c>
      <c r="C643" s="297">
        <v>20953.080000000002</v>
      </c>
      <c r="D643" s="365">
        <v>77.956999999999994</v>
      </c>
      <c r="E643" s="366">
        <v>2712.904</v>
      </c>
      <c r="F643" s="251">
        <f t="shared" si="164"/>
        <v>524.14300000000003</v>
      </c>
      <c r="G643" s="251">
        <f t="shared" si="165"/>
        <v>18240.176000000003</v>
      </c>
      <c r="H643" s="227">
        <f>'02-2022'!P649</f>
        <v>0</v>
      </c>
      <c r="I643" s="330">
        <f t="shared" si="166"/>
        <v>524.14300000000003</v>
      </c>
      <c r="J643" s="326">
        <f t="shared" si="167"/>
        <v>34.799999236849487</v>
      </c>
      <c r="K643" s="364">
        <v>4.78</v>
      </c>
      <c r="L643" s="331">
        <f t="shared" si="168"/>
        <v>57.812000000000005</v>
      </c>
      <c r="M643" s="326">
        <f t="shared" si="177"/>
        <v>67.578512056444737</v>
      </c>
      <c r="N643" s="326">
        <f t="shared" si="178"/>
        <v>0</v>
      </c>
      <c r="O643" s="326">
        <f t="shared" si="179"/>
        <v>24.246213870338199</v>
      </c>
      <c r="P643" s="326">
        <f t="shared" si="180"/>
        <v>31.273195648653378</v>
      </c>
      <c r="Q643" s="326">
        <f t="shared" si="181"/>
        <v>29.804407428063289</v>
      </c>
      <c r="R643" s="326">
        <f t="shared" si="169"/>
        <v>67.578512056444737</v>
      </c>
      <c r="S643" s="326">
        <f t="shared" si="170"/>
        <v>0</v>
      </c>
      <c r="T643" s="422">
        <f t="shared" si="171"/>
        <v>100</v>
      </c>
      <c r="U643" s="425">
        <f t="shared" si="172"/>
        <v>0</v>
      </c>
      <c r="V643" s="326">
        <f t="shared" si="173"/>
        <v>31.273195648653378</v>
      </c>
      <c r="W643" s="326">
        <f t="shared" si="174"/>
        <v>3.5268035881961097</v>
      </c>
      <c r="X643" s="422">
        <f t="shared" si="175"/>
        <v>424.14300000000003</v>
      </c>
      <c r="Y643" s="425">
        <f t="shared" si="176"/>
        <v>1495.8690543082628</v>
      </c>
    </row>
    <row r="644" spans="1:25" x14ac:dyDescent="0.25">
      <c r="A644" s="211">
        <f>'02-2022'!A650</f>
        <v>44619.62499999845</v>
      </c>
      <c r="B644" s="297">
        <v>611.4</v>
      </c>
      <c r="C644" s="297">
        <v>20060.034</v>
      </c>
      <c r="D644" s="365">
        <v>109.97799999999999</v>
      </c>
      <c r="E644" s="366">
        <v>3608.3780000000002</v>
      </c>
      <c r="F644" s="251">
        <f t="shared" si="164"/>
        <v>501.42199999999997</v>
      </c>
      <c r="G644" s="251">
        <f t="shared" si="165"/>
        <v>16451.655999999999</v>
      </c>
      <c r="H644" s="227">
        <f>'02-2022'!P650</f>
        <v>0</v>
      </c>
      <c r="I644" s="330">
        <f t="shared" si="166"/>
        <v>501.42199999999997</v>
      </c>
      <c r="J644" s="326">
        <f t="shared" si="167"/>
        <v>32.81000035897906</v>
      </c>
      <c r="K644" s="364">
        <v>4.78</v>
      </c>
      <c r="L644" s="331">
        <f t="shared" si="168"/>
        <v>57.812000000000005</v>
      </c>
      <c r="M644" s="326">
        <f t="shared" si="177"/>
        <v>67.578512056444737</v>
      </c>
      <c r="N644" s="326">
        <f t="shared" si="178"/>
        <v>0</v>
      </c>
      <c r="O644" s="326">
        <f t="shared" si="179"/>
        <v>24.246213870338199</v>
      </c>
      <c r="P644" s="326">
        <f t="shared" si="180"/>
        <v>31.273195648653378</v>
      </c>
      <c r="Q644" s="326">
        <f t="shared" si="181"/>
        <v>29.804407428063289</v>
      </c>
      <c r="R644" s="326">
        <f t="shared" si="169"/>
        <v>67.578512056444737</v>
      </c>
      <c r="S644" s="326">
        <f t="shared" si="170"/>
        <v>0</v>
      </c>
      <c r="T644" s="422">
        <f t="shared" si="171"/>
        <v>100</v>
      </c>
      <c r="U644" s="425">
        <f t="shared" si="172"/>
        <v>0</v>
      </c>
      <c r="V644" s="326">
        <f t="shared" si="173"/>
        <v>31.273195648653378</v>
      </c>
      <c r="W644" s="326">
        <f t="shared" si="174"/>
        <v>1.5368047103256828</v>
      </c>
      <c r="X644" s="422">
        <f t="shared" si="175"/>
        <v>401.42199999999997</v>
      </c>
      <c r="Y644" s="425">
        <f t="shared" si="176"/>
        <v>616.90722042835614</v>
      </c>
    </row>
    <row r="645" spans="1:25" x14ac:dyDescent="0.25">
      <c r="A645" s="211">
        <f>'02-2022'!A651</f>
        <v>44619.666666665114</v>
      </c>
      <c r="B645" s="297">
        <v>499.9</v>
      </c>
      <c r="C645" s="297">
        <v>16291.741</v>
      </c>
      <c r="D645" s="365">
        <v>7.99</v>
      </c>
      <c r="E645" s="366">
        <v>260.39400000000001</v>
      </c>
      <c r="F645" s="251">
        <f t="shared" si="164"/>
        <v>491.90999999999997</v>
      </c>
      <c r="G645" s="251">
        <f t="shared" si="165"/>
        <v>16031.347</v>
      </c>
      <c r="H645" s="227">
        <f>'02-2022'!P651</f>
        <v>0</v>
      </c>
      <c r="I645" s="330">
        <f t="shared" si="166"/>
        <v>491.90999999999997</v>
      </c>
      <c r="J645" s="326">
        <f t="shared" si="167"/>
        <v>32.590000203289222</v>
      </c>
      <c r="K645" s="364">
        <v>4.78</v>
      </c>
      <c r="L645" s="331">
        <f t="shared" si="168"/>
        <v>57.812000000000005</v>
      </c>
      <c r="M645" s="326">
        <f t="shared" si="177"/>
        <v>67.578512056444737</v>
      </c>
      <c r="N645" s="326">
        <f t="shared" si="178"/>
        <v>0</v>
      </c>
      <c r="O645" s="326">
        <f t="shared" si="179"/>
        <v>24.246213870338199</v>
      </c>
      <c r="P645" s="326">
        <f t="shared" si="180"/>
        <v>31.273195648653378</v>
      </c>
      <c r="Q645" s="326">
        <f t="shared" si="181"/>
        <v>29.804407428063289</v>
      </c>
      <c r="R645" s="326">
        <f t="shared" si="169"/>
        <v>67.578512056444737</v>
      </c>
      <c r="S645" s="326">
        <f t="shared" si="170"/>
        <v>0</v>
      </c>
      <c r="T645" s="422">
        <f t="shared" si="171"/>
        <v>100</v>
      </c>
      <c r="U645" s="425">
        <f t="shared" si="172"/>
        <v>0</v>
      </c>
      <c r="V645" s="326">
        <f t="shared" si="173"/>
        <v>31.273195648653378</v>
      </c>
      <c r="W645" s="326">
        <f t="shared" si="174"/>
        <v>1.3168045546358442</v>
      </c>
      <c r="X645" s="422">
        <f t="shared" si="175"/>
        <v>391.90999999999997</v>
      </c>
      <c r="Y645" s="425">
        <f t="shared" si="176"/>
        <v>516.06887300733365</v>
      </c>
    </row>
    <row r="646" spans="1:25" x14ac:dyDescent="0.25">
      <c r="A646" s="211">
        <f>'02-2022'!A652</f>
        <v>44619.708333331779</v>
      </c>
      <c r="B646" s="297">
        <v>572.5</v>
      </c>
      <c r="C646" s="297">
        <v>19802.775000000001</v>
      </c>
      <c r="D646" s="365">
        <v>71.924000000000007</v>
      </c>
      <c r="E646" s="366">
        <v>2487.8510000000001</v>
      </c>
      <c r="F646" s="251">
        <f t="shared" si="164"/>
        <v>500.57600000000002</v>
      </c>
      <c r="G646" s="251">
        <f t="shared" si="165"/>
        <v>17314.924000000003</v>
      </c>
      <c r="H646" s="227">
        <f>'02-2022'!P652</f>
        <v>0</v>
      </c>
      <c r="I646" s="330">
        <f t="shared" si="166"/>
        <v>500.57600000000002</v>
      </c>
      <c r="J646" s="326">
        <f t="shared" si="167"/>
        <v>34.590000319631791</v>
      </c>
      <c r="K646" s="364">
        <v>4.78</v>
      </c>
      <c r="L646" s="331">
        <f t="shared" si="168"/>
        <v>57.812000000000005</v>
      </c>
      <c r="M646" s="326">
        <f t="shared" si="177"/>
        <v>67.578512056444737</v>
      </c>
      <c r="N646" s="326">
        <f t="shared" si="178"/>
        <v>0</v>
      </c>
      <c r="O646" s="326">
        <f t="shared" si="179"/>
        <v>24.246213870338199</v>
      </c>
      <c r="P646" s="326">
        <f t="shared" si="180"/>
        <v>31.273195648653378</v>
      </c>
      <c r="Q646" s="326">
        <f t="shared" si="181"/>
        <v>29.804407428063289</v>
      </c>
      <c r="R646" s="326">
        <f t="shared" si="169"/>
        <v>67.578512056444737</v>
      </c>
      <c r="S646" s="326">
        <f t="shared" si="170"/>
        <v>0</v>
      </c>
      <c r="T646" s="422">
        <f t="shared" si="171"/>
        <v>100</v>
      </c>
      <c r="U646" s="425">
        <f t="shared" si="172"/>
        <v>0</v>
      </c>
      <c r="V646" s="326">
        <f t="shared" si="173"/>
        <v>31.273195648653378</v>
      </c>
      <c r="W646" s="326">
        <f t="shared" si="174"/>
        <v>3.3168046709784136</v>
      </c>
      <c r="X646" s="422">
        <f t="shared" si="175"/>
        <v>400.57600000000002</v>
      </c>
      <c r="Y646" s="425">
        <f t="shared" si="176"/>
        <v>1328.632347881849</v>
      </c>
    </row>
    <row r="647" spans="1:25" x14ac:dyDescent="0.25">
      <c r="A647" s="211">
        <f>'02-2022'!A653</f>
        <v>44619.749999998443</v>
      </c>
      <c r="B647" s="297">
        <v>588.63499999999999</v>
      </c>
      <c r="C647" s="297">
        <v>23321.718700000001</v>
      </c>
      <c r="D647" s="365">
        <v>68.17</v>
      </c>
      <c r="E647" s="366">
        <v>2700.8960000000002</v>
      </c>
      <c r="F647" s="251">
        <f t="shared" ref="F647:F677" si="182">B647-D647</f>
        <v>520.46500000000003</v>
      </c>
      <c r="G647" s="251">
        <f t="shared" ref="G647:G677" si="183">C647-E647</f>
        <v>20620.822700000001</v>
      </c>
      <c r="H647" s="227">
        <f>'02-2022'!P653</f>
        <v>0</v>
      </c>
      <c r="I647" s="330">
        <f t="shared" ref="I647:I677" si="184">F647-H647</f>
        <v>520.46500000000003</v>
      </c>
      <c r="J647" s="326">
        <f t="shared" ref="J647:J677" si="185">IF(F647&gt;0,G647/F647,0)</f>
        <v>39.619998847184725</v>
      </c>
      <c r="K647" s="364">
        <v>4.78</v>
      </c>
      <c r="L647" s="331">
        <f t="shared" ref="L647:L677" si="186">IF(AND(MONTH($A$2)&gt;5,MONTH($A$2)&lt;9),(K647*10800)/1000,(K647*10400)/1000)+8.1</f>
        <v>57.812000000000005</v>
      </c>
      <c r="M647" s="326">
        <f t="shared" si="177"/>
        <v>67.578512056444737</v>
      </c>
      <c r="N647" s="326">
        <f t="shared" si="178"/>
        <v>0</v>
      </c>
      <c r="O647" s="326">
        <f t="shared" si="179"/>
        <v>24.246213870338199</v>
      </c>
      <c r="P647" s="326">
        <f t="shared" si="180"/>
        <v>31.273195648653378</v>
      </c>
      <c r="Q647" s="326">
        <f t="shared" si="181"/>
        <v>29.804407428063289</v>
      </c>
      <c r="R647" s="326">
        <f t="shared" ref="R647:R677" si="187">MAX(L647:Q647)</f>
        <v>67.578512056444737</v>
      </c>
      <c r="S647" s="326">
        <f t="shared" ref="S647:S677" si="188">IF(J647&gt;R647,J647-R647,0)</f>
        <v>0</v>
      </c>
      <c r="T647" s="422">
        <f t="shared" ref="T647:T677" si="189">IF(I647&gt;=100, 100, I647)</f>
        <v>100</v>
      </c>
      <c r="U647" s="425">
        <f t="shared" ref="U647:U677" si="190">IF(S647&lt;&gt;" ",S647*T647,0)</f>
        <v>0</v>
      </c>
      <c r="V647" s="326">
        <f t="shared" ref="V647:V677" si="191">MAX(N647:Q647)</f>
        <v>31.273195648653378</v>
      </c>
      <c r="W647" s="326">
        <f t="shared" ref="W647:W677" si="192">IF((J647-V647)&gt;0,J647-V647,0)</f>
        <v>8.3468031985313473</v>
      </c>
      <c r="X647" s="422">
        <f t="shared" ref="X647:X677" si="193">IF(U647&lt;&gt;" ",I647-T647,0)</f>
        <v>420.46500000000003</v>
      </c>
      <c r="Y647" s="425">
        <f t="shared" ref="Y647:Y677" si="194">IF(W647&lt;&gt;" ",W647*X647,0)</f>
        <v>3509.5386068704834</v>
      </c>
    </row>
    <row r="648" spans="1:25" x14ac:dyDescent="0.25">
      <c r="A648" s="211">
        <f>'02-2022'!A654</f>
        <v>44619.791666665107</v>
      </c>
      <c r="B648" s="297">
        <v>618.83500000000004</v>
      </c>
      <c r="C648" s="297">
        <v>32730.183150000001</v>
      </c>
      <c r="D648" s="365">
        <v>54.039000000000001</v>
      </c>
      <c r="E648" s="366">
        <v>2858.123</v>
      </c>
      <c r="F648" s="251">
        <f t="shared" si="182"/>
        <v>564.79600000000005</v>
      </c>
      <c r="G648" s="251">
        <f t="shared" si="183"/>
        <v>29872.060150000001</v>
      </c>
      <c r="H648" s="227">
        <f>'02-2022'!P654</f>
        <v>0</v>
      </c>
      <c r="I648" s="330">
        <f t="shared" si="184"/>
        <v>564.79600000000005</v>
      </c>
      <c r="J648" s="326">
        <f t="shared" si="185"/>
        <v>52.889999486540269</v>
      </c>
      <c r="K648" s="364">
        <v>4.78</v>
      </c>
      <c r="L648" s="331">
        <f t="shared" si="186"/>
        <v>57.812000000000005</v>
      </c>
      <c r="M648" s="326">
        <f t="shared" ref="M648:M677" si="195">M647</f>
        <v>67.578512056444737</v>
      </c>
      <c r="N648" s="326">
        <f t="shared" ref="N648:N677" si="196">N647</f>
        <v>0</v>
      </c>
      <c r="O648" s="326">
        <f t="shared" ref="O648:O677" si="197">O647</f>
        <v>24.246213870338199</v>
      </c>
      <c r="P648" s="326">
        <f t="shared" ref="P648:P677" si="198">P647</f>
        <v>31.273195648653378</v>
      </c>
      <c r="Q648" s="326">
        <f t="shared" ref="Q648:Q677" si="199">Q647</f>
        <v>29.804407428063289</v>
      </c>
      <c r="R648" s="326">
        <f t="shared" si="187"/>
        <v>67.578512056444737</v>
      </c>
      <c r="S648" s="326">
        <f t="shared" si="188"/>
        <v>0</v>
      </c>
      <c r="T648" s="422">
        <f t="shared" si="189"/>
        <v>100</v>
      </c>
      <c r="U648" s="425">
        <f t="shared" si="190"/>
        <v>0</v>
      </c>
      <c r="V648" s="326">
        <f t="shared" si="191"/>
        <v>31.273195648653378</v>
      </c>
      <c r="W648" s="326">
        <f t="shared" si="192"/>
        <v>21.616803837886891</v>
      </c>
      <c r="X648" s="422">
        <f t="shared" si="193"/>
        <v>464.79600000000005</v>
      </c>
      <c r="Y648" s="425">
        <f t="shared" si="194"/>
        <v>10047.403956634476</v>
      </c>
    </row>
    <row r="649" spans="1:25" x14ac:dyDescent="0.25">
      <c r="A649" s="211">
        <f>'02-2022'!A655</f>
        <v>44619.833333331771</v>
      </c>
      <c r="B649" s="297">
        <v>589.09699999999998</v>
      </c>
      <c r="C649" s="297">
        <v>26353.551381000001</v>
      </c>
      <c r="D649" s="365">
        <v>0</v>
      </c>
      <c r="E649" s="366">
        <v>0</v>
      </c>
      <c r="F649" s="251">
        <f t="shared" si="182"/>
        <v>589.09699999999998</v>
      </c>
      <c r="G649" s="251">
        <f t="shared" si="183"/>
        <v>26353.551381000001</v>
      </c>
      <c r="H649" s="227">
        <f>'02-2022'!P655</f>
        <v>0</v>
      </c>
      <c r="I649" s="330">
        <f t="shared" si="184"/>
        <v>589.09699999999998</v>
      </c>
      <c r="J649" s="326">
        <f t="shared" si="185"/>
        <v>44.735504307440031</v>
      </c>
      <c r="K649" s="364">
        <v>4.78</v>
      </c>
      <c r="L649" s="331">
        <f t="shared" si="186"/>
        <v>57.812000000000005</v>
      </c>
      <c r="M649" s="326">
        <f t="shared" si="195"/>
        <v>67.578512056444737</v>
      </c>
      <c r="N649" s="326">
        <f t="shared" si="196"/>
        <v>0</v>
      </c>
      <c r="O649" s="326">
        <f t="shared" si="197"/>
        <v>24.246213870338199</v>
      </c>
      <c r="P649" s="326">
        <f t="shared" si="198"/>
        <v>31.273195648653378</v>
      </c>
      <c r="Q649" s="326">
        <f t="shared" si="199"/>
        <v>29.804407428063289</v>
      </c>
      <c r="R649" s="326">
        <f t="shared" si="187"/>
        <v>67.578512056444737</v>
      </c>
      <c r="S649" s="326">
        <f t="shared" si="188"/>
        <v>0</v>
      </c>
      <c r="T649" s="422">
        <f t="shared" si="189"/>
        <v>100</v>
      </c>
      <c r="U649" s="425">
        <f t="shared" si="190"/>
        <v>0</v>
      </c>
      <c r="V649" s="326">
        <f t="shared" si="191"/>
        <v>31.273195648653378</v>
      </c>
      <c r="W649" s="326">
        <f t="shared" si="192"/>
        <v>13.462308658786654</v>
      </c>
      <c r="X649" s="422">
        <f t="shared" si="193"/>
        <v>489.09699999999998</v>
      </c>
      <c r="Y649" s="425">
        <f t="shared" si="194"/>
        <v>6584.374778086576</v>
      </c>
    </row>
    <row r="650" spans="1:25" x14ac:dyDescent="0.25">
      <c r="A650" s="211">
        <f>'02-2022'!A656</f>
        <v>44619.874999998436</v>
      </c>
      <c r="B650" s="297">
        <v>594.79999999999995</v>
      </c>
      <c r="C650" s="297">
        <v>25487.18</v>
      </c>
      <c r="D650" s="365">
        <v>10.504</v>
      </c>
      <c r="E650" s="366">
        <v>450.096</v>
      </c>
      <c r="F650" s="251">
        <f t="shared" si="182"/>
        <v>584.29599999999994</v>
      </c>
      <c r="G650" s="251">
        <f t="shared" si="183"/>
        <v>25037.083999999999</v>
      </c>
      <c r="H650" s="227">
        <f>'02-2022'!P656</f>
        <v>0</v>
      </c>
      <c r="I650" s="330">
        <f t="shared" si="184"/>
        <v>584.29599999999994</v>
      </c>
      <c r="J650" s="326">
        <f t="shared" si="185"/>
        <v>42.850000684584529</v>
      </c>
      <c r="K650" s="364">
        <v>4.78</v>
      </c>
      <c r="L650" s="331">
        <f t="shared" si="186"/>
        <v>57.812000000000005</v>
      </c>
      <c r="M650" s="326">
        <f t="shared" si="195"/>
        <v>67.578512056444737</v>
      </c>
      <c r="N650" s="326">
        <f t="shared" si="196"/>
        <v>0</v>
      </c>
      <c r="O650" s="326">
        <f t="shared" si="197"/>
        <v>24.246213870338199</v>
      </c>
      <c r="P650" s="326">
        <f t="shared" si="198"/>
        <v>31.273195648653378</v>
      </c>
      <c r="Q650" s="326">
        <f t="shared" si="199"/>
        <v>29.804407428063289</v>
      </c>
      <c r="R650" s="326">
        <f t="shared" si="187"/>
        <v>67.578512056444737</v>
      </c>
      <c r="S650" s="326">
        <f t="shared" si="188"/>
        <v>0</v>
      </c>
      <c r="T650" s="422">
        <f t="shared" si="189"/>
        <v>100</v>
      </c>
      <c r="U650" s="425">
        <f t="shared" si="190"/>
        <v>0</v>
      </c>
      <c r="V650" s="326">
        <f t="shared" si="191"/>
        <v>31.273195648653378</v>
      </c>
      <c r="W650" s="326">
        <f t="shared" si="192"/>
        <v>11.576805035931152</v>
      </c>
      <c r="X650" s="422">
        <f t="shared" si="193"/>
        <v>484.29599999999994</v>
      </c>
      <c r="Y650" s="425">
        <f t="shared" si="194"/>
        <v>5606.600371681312</v>
      </c>
    </row>
    <row r="651" spans="1:25" x14ac:dyDescent="0.25">
      <c r="A651" s="211">
        <f>'02-2022'!A657</f>
        <v>44619.9166666651</v>
      </c>
      <c r="B651" s="297">
        <v>591.31700000000001</v>
      </c>
      <c r="C651" s="297">
        <v>24417.706515999998</v>
      </c>
      <c r="D651" s="365">
        <v>0</v>
      </c>
      <c r="E651" s="366">
        <v>0</v>
      </c>
      <c r="F651" s="251">
        <f t="shared" si="182"/>
        <v>591.31700000000001</v>
      </c>
      <c r="G651" s="251">
        <f t="shared" si="183"/>
        <v>24417.706515999998</v>
      </c>
      <c r="H651" s="227">
        <f>'02-2022'!P657</f>
        <v>0</v>
      </c>
      <c r="I651" s="330">
        <f t="shared" si="184"/>
        <v>591.31700000000001</v>
      </c>
      <c r="J651" s="326">
        <f t="shared" si="185"/>
        <v>41.293767160423258</v>
      </c>
      <c r="K651" s="364">
        <v>4.78</v>
      </c>
      <c r="L651" s="331">
        <f t="shared" si="186"/>
        <v>57.812000000000005</v>
      </c>
      <c r="M651" s="326">
        <f t="shared" si="195"/>
        <v>67.578512056444737</v>
      </c>
      <c r="N651" s="326">
        <f t="shared" si="196"/>
        <v>0</v>
      </c>
      <c r="O651" s="326">
        <f t="shared" si="197"/>
        <v>24.246213870338199</v>
      </c>
      <c r="P651" s="326">
        <f t="shared" si="198"/>
        <v>31.273195648653378</v>
      </c>
      <c r="Q651" s="326">
        <f t="shared" si="199"/>
        <v>29.804407428063289</v>
      </c>
      <c r="R651" s="326">
        <f t="shared" si="187"/>
        <v>67.578512056444737</v>
      </c>
      <c r="S651" s="326">
        <f t="shared" si="188"/>
        <v>0</v>
      </c>
      <c r="T651" s="422">
        <f t="shared" si="189"/>
        <v>100</v>
      </c>
      <c r="U651" s="425">
        <f t="shared" si="190"/>
        <v>0</v>
      </c>
      <c r="V651" s="326">
        <f t="shared" si="191"/>
        <v>31.273195648653378</v>
      </c>
      <c r="W651" s="326">
        <f t="shared" si="192"/>
        <v>10.02057151176988</v>
      </c>
      <c r="X651" s="422">
        <f t="shared" si="193"/>
        <v>491.31700000000001</v>
      </c>
      <c r="Y651" s="425">
        <f t="shared" si="194"/>
        <v>4923.2771334482422</v>
      </c>
    </row>
    <row r="652" spans="1:25" x14ac:dyDescent="0.25">
      <c r="A652" s="211">
        <f>'02-2022'!A658</f>
        <v>44619.958333331764</v>
      </c>
      <c r="B652" s="297">
        <v>607.40499999999997</v>
      </c>
      <c r="C652" s="297">
        <v>25219.455600000001</v>
      </c>
      <c r="D652" s="365">
        <v>5.3079999999999998</v>
      </c>
      <c r="E652" s="366">
        <v>220.38900000000001</v>
      </c>
      <c r="F652" s="251">
        <f t="shared" si="182"/>
        <v>602.09699999999998</v>
      </c>
      <c r="G652" s="251">
        <f t="shared" si="183"/>
        <v>24999.066600000002</v>
      </c>
      <c r="H652" s="227">
        <f>'02-2022'!P658</f>
        <v>0</v>
      </c>
      <c r="I652" s="330">
        <f t="shared" si="184"/>
        <v>602.09699999999998</v>
      </c>
      <c r="J652" s="326">
        <f t="shared" si="185"/>
        <v>41.519998604875965</v>
      </c>
      <c r="K652" s="364">
        <v>4.78</v>
      </c>
      <c r="L652" s="331">
        <f t="shared" si="186"/>
        <v>57.812000000000005</v>
      </c>
      <c r="M652" s="326">
        <f t="shared" si="195"/>
        <v>67.578512056444737</v>
      </c>
      <c r="N652" s="326">
        <f t="shared" si="196"/>
        <v>0</v>
      </c>
      <c r="O652" s="326">
        <f t="shared" si="197"/>
        <v>24.246213870338199</v>
      </c>
      <c r="P652" s="326">
        <f t="shared" si="198"/>
        <v>31.273195648653378</v>
      </c>
      <c r="Q652" s="326">
        <f t="shared" si="199"/>
        <v>29.804407428063289</v>
      </c>
      <c r="R652" s="326">
        <f t="shared" si="187"/>
        <v>67.578512056444737</v>
      </c>
      <c r="S652" s="326">
        <f t="shared" si="188"/>
        <v>0</v>
      </c>
      <c r="T652" s="422">
        <f t="shared" si="189"/>
        <v>100</v>
      </c>
      <c r="U652" s="425">
        <f t="shared" si="190"/>
        <v>0</v>
      </c>
      <c r="V652" s="326">
        <f t="shared" si="191"/>
        <v>31.273195648653378</v>
      </c>
      <c r="W652" s="326">
        <f t="shared" si="192"/>
        <v>10.246802956222588</v>
      </c>
      <c r="X652" s="422">
        <f t="shared" si="193"/>
        <v>502.09699999999998</v>
      </c>
      <c r="Y652" s="425">
        <f t="shared" si="194"/>
        <v>5144.8890239104921</v>
      </c>
    </row>
    <row r="653" spans="1:25" x14ac:dyDescent="0.25">
      <c r="A653" s="211">
        <f>'02-2022'!A659</f>
        <v>44619.999999998428</v>
      </c>
      <c r="B653" s="297">
        <v>609.36</v>
      </c>
      <c r="C653" s="297">
        <v>24697.360799999999</v>
      </c>
      <c r="D653" s="365">
        <v>4.742</v>
      </c>
      <c r="E653" s="366">
        <v>192.19300000000001</v>
      </c>
      <c r="F653" s="251">
        <f t="shared" si="182"/>
        <v>604.61800000000005</v>
      </c>
      <c r="G653" s="251">
        <f t="shared" si="183"/>
        <v>24505.167799999999</v>
      </c>
      <c r="H653" s="227">
        <f>'02-2022'!P659</f>
        <v>0</v>
      </c>
      <c r="I653" s="330">
        <f t="shared" si="184"/>
        <v>604.61800000000005</v>
      </c>
      <c r="J653" s="326">
        <f t="shared" si="185"/>
        <v>40.530000430023577</v>
      </c>
      <c r="K653" s="364">
        <v>4.78</v>
      </c>
      <c r="L653" s="331">
        <f t="shared" si="186"/>
        <v>57.812000000000005</v>
      </c>
      <c r="M653" s="326">
        <f t="shared" si="195"/>
        <v>67.578512056444737</v>
      </c>
      <c r="N653" s="326">
        <f t="shared" si="196"/>
        <v>0</v>
      </c>
      <c r="O653" s="326">
        <f t="shared" si="197"/>
        <v>24.246213870338199</v>
      </c>
      <c r="P653" s="326">
        <f t="shared" si="198"/>
        <v>31.273195648653378</v>
      </c>
      <c r="Q653" s="326">
        <f t="shared" si="199"/>
        <v>29.804407428063289</v>
      </c>
      <c r="R653" s="326">
        <f t="shared" si="187"/>
        <v>67.578512056444737</v>
      </c>
      <c r="S653" s="326">
        <f t="shared" si="188"/>
        <v>0</v>
      </c>
      <c r="T653" s="422">
        <f t="shared" si="189"/>
        <v>100</v>
      </c>
      <c r="U653" s="425">
        <f t="shared" si="190"/>
        <v>0</v>
      </c>
      <c r="V653" s="326">
        <f t="shared" si="191"/>
        <v>31.273195648653378</v>
      </c>
      <c r="W653" s="326">
        <f t="shared" si="192"/>
        <v>9.2568047813701995</v>
      </c>
      <c r="X653" s="422">
        <f t="shared" si="193"/>
        <v>504.61800000000005</v>
      </c>
      <c r="Y653" s="425">
        <f t="shared" si="194"/>
        <v>4671.1503151654679</v>
      </c>
    </row>
    <row r="654" spans="1:25" x14ac:dyDescent="0.25">
      <c r="A654" s="211">
        <f>'02-2022'!A660</f>
        <v>44620.041666665093</v>
      </c>
      <c r="B654" s="297">
        <v>630.63499999999999</v>
      </c>
      <c r="C654" s="297">
        <v>24324.11765</v>
      </c>
      <c r="D654" s="365">
        <v>0</v>
      </c>
      <c r="E654" s="366">
        <v>0</v>
      </c>
      <c r="F654" s="251">
        <f t="shared" si="182"/>
        <v>630.63499999999999</v>
      </c>
      <c r="G654" s="251">
        <f t="shared" si="183"/>
        <v>24324.11765</v>
      </c>
      <c r="H654" s="227">
        <f>'02-2022'!P660</f>
        <v>0</v>
      </c>
      <c r="I654" s="330">
        <f t="shared" si="184"/>
        <v>630.63499999999999</v>
      </c>
      <c r="J654" s="326">
        <f t="shared" si="185"/>
        <v>38.570833604224312</v>
      </c>
      <c r="K654" s="364">
        <v>4.78</v>
      </c>
      <c r="L654" s="331">
        <f t="shared" si="186"/>
        <v>57.812000000000005</v>
      </c>
      <c r="M654" s="326">
        <f t="shared" si="195"/>
        <v>67.578512056444737</v>
      </c>
      <c r="N654" s="326">
        <f t="shared" si="196"/>
        <v>0</v>
      </c>
      <c r="O654" s="326">
        <f t="shared" si="197"/>
        <v>24.246213870338199</v>
      </c>
      <c r="P654" s="326">
        <f t="shared" si="198"/>
        <v>31.273195648653378</v>
      </c>
      <c r="Q654" s="326">
        <f t="shared" si="199"/>
        <v>29.804407428063289</v>
      </c>
      <c r="R654" s="326">
        <f t="shared" si="187"/>
        <v>67.578512056444737</v>
      </c>
      <c r="S654" s="326">
        <f t="shared" si="188"/>
        <v>0</v>
      </c>
      <c r="T654" s="422">
        <f t="shared" si="189"/>
        <v>100</v>
      </c>
      <c r="U654" s="425">
        <f t="shared" si="190"/>
        <v>0</v>
      </c>
      <c r="V654" s="326">
        <f t="shared" si="191"/>
        <v>31.273195648653378</v>
      </c>
      <c r="W654" s="326">
        <f t="shared" si="192"/>
        <v>7.2976379555709343</v>
      </c>
      <c r="X654" s="422">
        <f t="shared" si="193"/>
        <v>530.63499999999999</v>
      </c>
      <c r="Y654" s="425">
        <f t="shared" si="194"/>
        <v>3872.3821165543827</v>
      </c>
    </row>
    <row r="655" spans="1:25" x14ac:dyDescent="0.25">
      <c r="A655" s="211">
        <f>'02-2022'!A661</f>
        <v>44620.083333331757</v>
      </c>
      <c r="B655" s="297">
        <v>660.06500000000005</v>
      </c>
      <c r="C655" s="297">
        <v>25359.6973</v>
      </c>
      <c r="D655" s="365">
        <v>5.6630000000000003</v>
      </c>
      <c r="E655" s="366">
        <v>217.572</v>
      </c>
      <c r="F655" s="251">
        <f t="shared" si="182"/>
        <v>654.40200000000004</v>
      </c>
      <c r="G655" s="251">
        <f t="shared" si="183"/>
        <v>25142.1253</v>
      </c>
      <c r="H655" s="227">
        <f>'02-2022'!P661</f>
        <v>0</v>
      </c>
      <c r="I655" s="330">
        <f t="shared" si="184"/>
        <v>654.40200000000004</v>
      </c>
      <c r="J655" s="326">
        <f t="shared" si="185"/>
        <v>38.420000702931837</v>
      </c>
      <c r="K655" s="364">
        <v>4.78</v>
      </c>
      <c r="L655" s="331">
        <f t="shared" si="186"/>
        <v>57.812000000000005</v>
      </c>
      <c r="M655" s="326">
        <f t="shared" si="195"/>
        <v>67.578512056444737</v>
      </c>
      <c r="N655" s="326">
        <f t="shared" si="196"/>
        <v>0</v>
      </c>
      <c r="O655" s="326">
        <f t="shared" si="197"/>
        <v>24.246213870338199</v>
      </c>
      <c r="P655" s="326">
        <f t="shared" si="198"/>
        <v>31.273195648653378</v>
      </c>
      <c r="Q655" s="326">
        <f t="shared" si="199"/>
        <v>29.804407428063289</v>
      </c>
      <c r="R655" s="326">
        <f t="shared" si="187"/>
        <v>67.578512056444737</v>
      </c>
      <c r="S655" s="326">
        <f t="shared" si="188"/>
        <v>0</v>
      </c>
      <c r="T655" s="422">
        <f t="shared" si="189"/>
        <v>100</v>
      </c>
      <c r="U655" s="425">
        <f t="shared" si="190"/>
        <v>0</v>
      </c>
      <c r="V655" s="326">
        <f t="shared" si="191"/>
        <v>31.273195648653378</v>
      </c>
      <c r="W655" s="326">
        <f t="shared" si="192"/>
        <v>7.1468050542784596</v>
      </c>
      <c r="X655" s="422">
        <f t="shared" si="193"/>
        <v>554.40200000000004</v>
      </c>
      <c r="Y655" s="425">
        <f t="shared" si="194"/>
        <v>3962.2030157020868</v>
      </c>
    </row>
    <row r="656" spans="1:25" x14ac:dyDescent="0.25">
      <c r="A656" s="211">
        <f>'02-2022'!A662</f>
        <v>44620.124999998421</v>
      </c>
      <c r="B656" s="297">
        <v>674.92899999999997</v>
      </c>
      <c r="C656" s="297">
        <v>25605.287056999998</v>
      </c>
      <c r="D656" s="365">
        <v>0</v>
      </c>
      <c r="E656" s="366">
        <v>0</v>
      </c>
      <c r="F656" s="251">
        <f t="shared" si="182"/>
        <v>674.92899999999997</v>
      </c>
      <c r="G656" s="251">
        <f t="shared" si="183"/>
        <v>25605.287056999998</v>
      </c>
      <c r="H656" s="227">
        <f>'02-2022'!P662</f>
        <v>0</v>
      </c>
      <c r="I656" s="330">
        <f t="shared" si="184"/>
        <v>674.92899999999997</v>
      </c>
      <c r="J656" s="326">
        <f t="shared" si="185"/>
        <v>37.937749092126722</v>
      </c>
      <c r="K656" s="364">
        <v>4.78</v>
      </c>
      <c r="L656" s="331">
        <f t="shared" si="186"/>
        <v>57.812000000000005</v>
      </c>
      <c r="M656" s="326">
        <f t="shared" si="195"/>
        <v>67.578512056444737</v>
      </c>
      <c r="N656" s="326">
        <f t="shared" si="196"/>
        <v>0</v>
      </c>
      <c r="O656" s="326">
        <f t="shared" si="197"/>
        <v>24.246213870338199</v>
      </c>
      <c r="P656" s="326">
        <f t="shared" si="198"/>
        <v>31.273195648653378</v>
      </c>
      <c r="Q656" s="326">
        <f t="shared" si="199"/>
        <v>29.804407428063289</v>
      </c>
      <c r="R656" s="326">
        <f t="shared" si="187"/>
        <v>67.578512056444737</v>
      </c>
      <c r="S656" s="326">
        <f t="shared" si="188"/>
        <v>0</v>
      </c>
      <c r="T656" s="422">
        <f t="shared" si="189"/>
        <v>100</v>
      </c>
      <c r="U656" s="425">
        <f t="shared" si="190"/>
        <v>0</v>
      </c>
      <c r="V656" s="326">
        <f t="shared" si="191"/>
        <v>31.273195648653378</v>
      </c>
      <c r="W656" s="326">
        <f t="shared" si="192"/>
        <v>6.6645534434733449</v>
      </c>
      <c r="X656" s="422">
        <f t="shared" si="193"/>
        <v>574.92899999999997</v>
      </c>
      <c r="Y656" s="425">
        <f t="shared" si="194"/>
        <v>3831.6450467026866</v>
      </c>
    </row>
    <row r="657" spans="1:25" x14ac:dyDescent="0.25">
      <c r="A657" s="211">
        <f>'02-2022'!A663</f>
        <v>44620.166666665085</v>
      </c>
      <c r="B657" s="297">
        <v>686.10799999999995</v>
      </c>
      <c r="C657" s="297">
        <v>26625.32516</v>
      </c>
      <c r="D657" s="365">
        <v>0</v>
      </c>
      <c r="E657" s="366">
        <v>0</v>
      </c>
      <c r="F657" s="251">
        <f t="shared" si="182"/>
        <v>686.10799999999995</v>
      </c>
      <c r="G657" s="251">
        <f t="shared" si="183"/>
        <v>26625.32516</v>
      </c>
      <c r="H657" s="227">
        <f>'02-2022'!P663</f>
        <v>0</v>
      </c>
      <c r="I657" s="330">
        <f t="shared" si="184"/>
        <v>686.10799999999995</v>
      </c>
      <c r="J657" s="326">
        <f t="shared" si="185"/>
        <v>38.806317897473868</v>
      </c>
      <c r="K657" s="364">
        <v>4.78</v>
      </c>
      <c r="L657" s="331">
        <f t="shared" si="186"/>
        <v>57.812000000000005</v>
      </c>
      <c r="M657" s="326">
        <f t="shared" si="195"/>
        <v>67.578512056444737</v>
      </c>
      <c r="N657" s="326">
        <f t="shared" si="196"/>
        <v>0</v>
      </c>
      <c r="O657" s="326">
        <f t="shared" si="197"/>
        <v>24.246213870338199</v>
      </c>
      <c r="P657" s="326">
        <f t="shared" si="198"/>
        <v>31.273195648653378</v>
      </c>
      <c r="Q657" s="326">
        <f t="shared" si="199"/>
        <v>29.804407428063289</v>
      </c>
      <c r="R657" s="326">
        <f t="shared" si="187"/>
        <v>67.578512056444737</v>
      </c>
      <c r="S657" s="326">
        <f t="shared" si="188"/>
        <v>0</v>
      </c>
      <c r="T657" s="422">
        <f t="shared" si="189"/>
        <v>100</v>
      </c>
      <c r="U657" s="425">
        <f t="shared" si="190"/>
        <v>0</v>
      </c>
      <c r="V657" s="326">
        <f t="shared" si="191"/>
        <v>31.273195648653378</v>
      </c>
      <c r="W657" s="326">
        <f t="shared" si="192"/>
        <v>7.5331222488204901</v>
      </c>
      <c r="X657" s="422">
        <f t="shared" si="193"/>
        <v>586.10799999999995</v>
      </c>
      <c r="Y657" s="425">
        <f t="shared" si="194"/>
        <v>4415.2232150116797</v>
      </c>
    </row>
    <row r="658" spans="1:25" x14ac:dyDescent="0.25">
      <c r="A658" s="211">
        <f>'02-2022'!A664</f>
        <v>44620.20833333175</v>
      </c>
      <c r="B658" s="297">
        <v>713.83100000000002</v>
      </c>
      <c r="C658" s="297">
        <v>28722.251690000001</v>
      </c>
      <c r="D658" s="365">
        <v>0</v>
      </c>
      <c r="E658" s="366">
        <v>0</v>
      </c>
      <c r="F658" s="251">
        <f t="shared" si="182"/>
        <v>713.83100000000002</v>
      </c>
      <c r="G658" s="251">
        <f t="shared" si="183"/>
        <v>28722.251690000001</v>
      </c>
      <c r="H658" s="227">
        <f>'02-2022'!P664</f>
        <v>0</v>
      </c>
      <c r="I658" s="330">
        <f t="shared" si="184"/>
        <v>713.83100000000002</v>
      </c>
      <c r="J658" s="326">
        <f t="shared" si="185"/>
        <v>40.236767091930723</v>
      </c>
      <c r="K658" s="364">
        <v>4.78</v>
      </c>
      <c r="L658" s="331">
        <f t="shared" si="186"/>
        <v>57.812000000000005</v>
      </c>
      <c r="M658" s="326">
        <f t="shared" si="195"/>
        <v>67.578512056444737</v>
      </c>
      <c r="N658" s="326">
        <f t="shared" si="196"/>
        <v>0</v>
      </c>
      <c r="O658" s="326">
        <f t="shared" si="197"/>
        <v>24.246213870338199</v>
      </c>
      <c r="P658" s="326">
        <f t="shared" si="198"/>
        <v>31.273195648653378</v>
      </c>
      <c r="Q658" s="326">
        <f t="shared" si="199"/>
        <v>29.804407428063289</v>
      </c>
      <c r="R658" s="326">
        <f t="shared" si="187"/>
        <v>67.578512056444737</v>
      </c>
      <c r="S658" s="326">
        <f t="shared" si="188"/>
        <v>0</v>
      </c>
      <c r="T658" s="422">
        <f t="shared" si="189"/>
        <v>100</v>
      </c>
      <c r="U658" s="425">
        <f t="shared" si="190"/>
        <v>0</v>
      </c>
      <c r="V658" s="326">
        <f t="shared" si="191"/>
        <v>31.273195648653378</v>
      </c>
      <c r="W658" s="326">
        <f t="shared" si="192"/>
        <v>8.9635714432773455</v>
      </c>
      <c r="X658" s="422">
        <f t="shared" si="193"/>
        <v>613.83100000000002</v>
      </c>
      <c r="Y658" s="425">
        <f t="shared" si="194"/>
        <v>5502.1180225983762</v>
      </c>
    </row>
    <row r="659" spans="1:25" x14ac:dyDescent="0.25">
      <c r="A659" s="211">
        <f>'02-2022'!A665</f>
        <v>44620.249999998414</v>
      </c>
      <c r="B659" s="297">
        <v>743.64800000000002</v>
      </c>
      <c r="C659" s="297">
        <v>33234.918927999999</v>
      </c>
      <c r="D659" s="365">
        <v>0</v>
      </c>
      <c r="E659" s="366">
        <v>0</v>
      </c>
      <c r="F659" s="251">
        <f t="shared" si="182"/>
        <v>743.64800000000002</v>
      </c>
      <c r="G659" s="251">
        <f t="shared" si="183"/>
        <v>33234.918927999999</v>
      </c>
      <c r="H659" s="227">
        <f>'02-2022'!P665</f>
        <v>0</v>
      </c>
      <c r="I659" s="330">
        <f t="shared" si="184"/>
        <v>743.64800000000002</v>
      </c>
      <c r="J659" s="326">
        <f t="shared" si="185"/>
        <v>44.691734433495412</v>
      </c>
      <c r="K659" s="364">
        <v>4.78</v>
      </c>
      <c r="L659" s="331">
        <f t="shared" si="186"/>
        <v>57.812000000000005</v>
      </c>
      <c r="M659" s="326">
        <f t="shared" si="195"/>
        <v>67.578512056444737</v>
      </c>
      <c r="N659" s="326">
        <f t="shared" si="196"/>
        <v>0</v>
      </c>
      <c r="O659" s="326">
        <f t="shared" si="197"/>
        <v>24.246213870338199</v>
      </c>
      <c r="P659" s="326">
        <f t="shared" si="198"/>
        <v>31.273195648653378</v>
      </c>
      <c r="Q659" s="326">
        <f t="shared" si="199"/>
        <v>29.804407428063289</v>
      </c>
      <c r="R659" s="326">
        <f t="shared" si="187"/>
        <v>67.578512056444737</v>
      </c>
      <c r="S659" s="326">
        <f t="shared" si="188"/>
        <v>0</v>
      </c>
      <c r="T659" s="422">
        <f t="shared" si="189"/>
        <v>100</v>
      </c>
      <c r="U659" s="425">
        <f t="shared" si="190"/>
        <v>0</v>
      </c>
      <c r="V659" s="326">
        <f t="shared" si="191"/>
        <v>31.273195648653378</v>
      </c>
      <c r="W659" s="326">
        <f t="shared" si="192"/>
        <v>13.418538784842035</v>
      </c>
      <c r="X659" s="422">
        <f t="shared" si="193"/>
        <v>643.64800000000002</v>
      </c>
      <c r="Y659" s="425">
        <f t="shared" si="194"/>
        <v>8636.8156517860061</v>
      </c>
    </row>
    <row r="660" spans="1:25" x14ac:dyDescent="0.25">
      <c r="A660" s="211">
        <f>'02-2022'!A666</f>
        <v>44620.291666665078</v>
      </c>
      <c r="B660" s="297">
        <v>777.95600000000002</v>
      </c>
      <c r="C660" s="297">
        <v>53279.573344000004</v>
      </c>
      <c r="D660" s="365">
        <v>0</v>
      </c>
      <c r="E660" s="366">
        <v>0</v>
      </c>
      <c r="F660" s="251">
        <f t="shared" si="182"/>
        <v>777.95600000000002</v>
      </c>
      <c r="G660" s="251">
        <f t="shared" si="183"/>
        <v>53279.573344000004</v>
      </c>
      <c r="H660" s="227">
        <f>'02-2022'!P666</f>
        <v>0</v>
      </c>
      <c r="I660" s="330">
        <f t="shared" si="184"/>
        <v>777.95600000000002</v>
      </c>
      <c r="J660" s="326">
        <f t="shared" si="185"/>
        <v>68.486615366421759</v>
      </c>
      <c r="K660" s="364">
        <v>4.78</v>
      </c>
      <c r="L660" s="331">
        <f t="shared" si="186"/>
        <v>57.812000000000005</v>
      </c>
      <c r="M660" s="326">
        <f t="shared" si="195"/>
        <v>67.578512056444737</v>
      </c>
      <c r="N660" s="326">
        <f t="shared" si="196"/>
        <v>0</v>
      </c>
      <c r="O660" s="326">
        <f t="shared" si="197"/>
        <v>24.246213870338199</v>
      </c>
      <c r="P660" s="326">
        <f t="shared" si="198"/>
        <v>31.273195648653378</v>
      </c>
      <c r="Q660" s="326">
        <f t="shared" si="199"/>
        <v>29.804407428063289</v>
      </c>
      <c r="R660" s="326">
        <f t="shared" si="187"/>
        <v>67.578512056444737</v>
      </c>
      <c r="S660" s="326">
        <f t="shared" si="188"/>
        <v>0.90810330997702238</v>
      </c>
      <c r="T660" s="422">
        <f t="shared" si="189"/>
        <v>100</v>
      </c>
      <c r="U660" s="425">
        <f t="shared" si="190"/>
        <v>90.810330997702238</v>
      </c>
      <c r="V660" s="326">
        <f t="shared" si="191"/>
        <v>31.273195648653378</v>
      </c>
      <c r="W660" s="326">
        <f t="shared" si="192"/>
        <v>37.213419717768382</v>
      </c>
      <c r="X660" s="422">
        <f t="shared" si="193"/>
        <v>677.95600000000002</v>
      </c>
      <c r="Y660" s="425">
        <f t="shared" si="194"/>
        <v>25229.061178179381</v>
      </c>
    </row>
    <row r="661" spans="1:25" x14ac:dyDescent="0.25">
      <c r="A661" s="211">
        <f>'02-2022'!A667</f>
        <v>44620.333333331742</v>
      </c>
      <c r="B661" s="297">
        <v>785.84100000000001</v>
      </c>
      <c r="C661" s="297">
        <v>48983.767666</v>
      </c>
      <c r="D661" s="365">
        <v>0</v>
      </c>
      <c r="E661" s="366">
        <v>0</v>
      </c>
      <c r="F661" s="251">
        <f t="shared" si="182"/>
        <v>785.84100000000001</v>
      </c>
      <c r="G661" s="251">
        <f t="shared" si="183"/>
        <v>48983.767666</v>
      </c>
      <c r="H661" s="227">
        <f>'02-2022'!P667</f>
        <v>0</v>
      </c>
      <c r="I661" s="330">
        <f t="shared" si="184"/>
        <v>785.84100000000001</v>
      </c>
      <c r="J661" s="326">
        <f t="shared" si="185"/>
        <v>62.332924428733037</v>
      </c>
      <c r="K661" s="364">
        <v>4.78</v>
      </c>
      <c r="L661" s="331">
        <f t="shared" si="186"/>
        <v>57.812000000000005</v>
      </c>
      <c r="M661" s="326">
        <f t="shared" si="195"/>
        <v>67.578512056444737</v>
      </c>
      <c r="N661" s="326">
        <f t="shared" si="196"/>
        <v>0</v>
      </c>
      <c r="O661" s="326">
        <f t="shared" si="197"/>
        <v>24.246213870338199</v>
      </c>
      <c r="P661" s="326">
        <f t="shared" si="198"/>
        <v>31.273195648653378</v>
      </c>
      <c r="Q661" s="326">
        <f t="shared" si="199"/>
        <v>29.804407428063289</v>
      </c>
      <c r="R661" s="326">
        <f t="shared" si="187"/>
        <v>67.578512056444737</v>
      </c>
      <c r="S661" s="326">
        <f t="shared" si="188"/>
        <v>0</v>
      </c>
      <c r="T661" s="422">
        <f t="shared" si="189"/>
        <v>100</v>
      </c>
      <c r="U661" s="425">
        <f t="shared" si="190"/>
        <v>0</v>
      </c>
      <c r="V661" s="326">
        <f t="shared" si="191"/>
        <v>31.273195648653378</v>
      </c>
      <c r="W661" s="326">
        <f t="shared" si="192"/>
        <v>31.059728780079659</v>
      </c>
      <c r="X661" s="422">
        <f t="shared" si="193"/>
        <v>685.84100000000001</v>
      </c>
      <c r="Y661" s="425">
        <f t="shared" si="194"/>
        <v>21302.035446258615</v>
      </c>
    </row>
    <row r="662" spans="1:25" x14ac:dyDescent="0.25">
      <c r="A662" s="211">
        <f>'02-2022'!A668</f>
        <v>44620.374999998407</v>
      </c>
      <c r="B662" s="297">
        <v>777.16200000000003</v>
      </c>
      <c r="C662" s="297">
        <v>37019.053529999997</v>
      </c>
      <c r="D662" s="365">
        <v>0</v>
      </c>
      <c r="E662" s="366">
        <v>0</v>
      </c>
      <c r="F662" s="251">
        <f t="shared" si="182"/>
        <v>777.16200000000003</v>
      </c>
      <c r="G662" s="251">
        <f t="shared" si="183"/>
        <v>37019.053529999997</v>
      </c>
      <c r="H662" s="227">
        <f>'02-2022'!P668</f>
        <v>0</v>
      </c>
      <c r="I662" s="330">
        <f t="shared" si="184"/>
        <v>777.16200000000003</v>
      </c>
      <c r="J662" s="326">
        <f t="shared" si="185"/>
        <v>47.633638198985537</v>
      </c>
      <c r="K662" s="364">
        <v>4.78</v>
      </c>
      <c r="L662" s="331">
        <f t="shared" si="186"/>
        <v>57.812000000000005</v>
      </c>
      <c r="M662" s="326">
        <f t="shared" si="195"/>
        <v>67.578512056444737</v>
      </c>
      <c r="N662" s="326">
        <f t="shared" si="196"/>
        <v>0</v>
      </c>
      <c r="O662" s="326">
        <f t="shared" si="197"/>
        <v>24.246213870338199</v>
      </c>
      <c r="P662" s="326">
        <f t="shared" si="198"/>
        <v>31.273195648653378</v>
      </c>
      <c r="Q662" s="326">
        <f t="shared" si="199"/>
        <v>29.804407428063289</v>
      </c>
      <c r="R662" s="326">
        <f t="shared" si="187"/>
        <v>67.578512056444737</v>
      </c>
      <c r="S662" s="326">
        <f t="shared" si="188"/>
        <v>0</v>
      </c>
      <c r="T662" s="422">
        <f t="shared" si="189"/>
        <v>100</v>
      </c>
      <c r="U662" s="425">
        <f t="shared" si="190"/>
        <v>0</v>
      </c>
      <c r="V662" s="326">
        <f t="shared" si="191"/>
        <v>31.273195648653378</v>
      </c>
      <c r="W662" s="326">
        <f t="shared" si="192"/>
        <v>16.360442550332159</v>
      </c>
      <c r="X662" s="422">
        <f t="shared" si="193"/>
        <v>677.16200000000003</v>
      </c>
      <c r="Y662" s="425">
        <f t="shared" si="194"/>
        <v>11078.669998268026</v>
      </c>
    </row>
    <row r="663" spans="1:25" x14ac:dyDescent="0.25">
      <c r="A663" s="211">
        <f>'02-2022'!A669</f>
        <v>44620.416666665071</v>
      </c>
      <c r="B663" s="297">
        <v>734.34299999999996</v>
      </c>
      <c r="C663" s="297">
        <v>31247.743634999999</v>
      </c>
      <c r="D663" s="365">
        <v>0</v>
      </c>
      <c r="E663" s="366">
        <v>0</v>
      </c>
      <c r="F663" s="251">
        <f t="shared" si="182"/>
        <v>734.34299999999996</v>
      </c>
      <c r="G663" s="251">
        <f t="shared" si="183"/>
        <v>31247.743634999999</v>
      </c>
      <c r="H663" s="227">
        <f>'02-2022'!P669</f>
        <v>0</v>
      </c>
      <c r="I663" s="330">
        <f t="shared" si="184"/>
        <v>734.34299999999996</v>
      </c>
      <c r="J663" s="326">
        <f t="shared" si="185"/>
        <v>42.551973171937362</v>
      </c>
      <c r="K663" s="364">
        <v>4.78</v>
      </c>
      <c r="L663" s="331">
        <f t="shared" si="186"/>
        <v>57.812000000000005</v>
      </c>
      <c r="M663" s="326">
        <f t="shared" si="195"/>
        <v>67.578512056444737</v>
      </c>
      <c r="N663" s="326">
        <f t="shared" si="196"/>
        <v>0</v>
      </c>
      <c r="O663" s="326">
        <f t="shared" si="197"/>
        <v>24.246213870338199</v>
      </c>
      <c r="P663" s="326">
        <f t="shared" si="198"/>
        <v>31.273195648653378</v>
      </c>
      <c r="Q663" s="326">
        <f t="shared" si="199"/>
        <v>29.804407428063289</v>
      </c>
      <c r="R663" s="326">
        <f t="shared" si="187"/>
        <v>67.578512056444737</v>
      </c>
      <c r="S663" s="326">
        <f t="shared" si="188"/>
        <v>0</v>
      </c>
      <c r="T663" s="422">
        <f t="shared" si="189"/>
        <v>100</v>
      </c>
      <c r="U663" s="425">
        <f t="shared" si="190"/>
        <v>0</v>
      </c>
      <c r="V663" s="326">
        <f t="shared" si="191"/>
        <v>31.273195648653378</v>
      </c>
      <c r="W663" s="326">
        <f t="shared" si="192"/>
        <v>11.278777523283985</v>
      </c>
      <c r="X663" s="422">
        <f t="shared" si="193"/>
        <v>634.34299999999996</v>
      </c>
      <c r="Y663" s="425">
        <f t="shared" si="194"/>
        <v>7154.6135704525323</v>
      </c>
    </row>
    <row r="664" spans="1:25" x14ac:dyDescent="0.25">
      <c r="A664" s="211">
        <f>'02-2022'!A670</f>
        <v>44620.458333331735</v>
      </c>
      <c r="B664" s="297">
        <v>675.52500000000009</v>
      </c>
      <c r="C664" s="297">
        <v>28842.679199999999</v>
      </c>
      <c r="D664" s="365">
        <v>0</v>
      </c>
      <c r="E664" s="366">
        <v>0</v>
      </c>
      <c r="F664" s="251">
        <f t="shared" si="182"/>
        <v>675.52500000000009</v>
      </c>
      <c r="G664" s="251">
        <f t="shared" si="183"/>
        <v>28842.679199999999</v>
      </c>
      <c r="H664" s="227">
        <f>'02-2022'!P670</f>
        <v>0</v>
      </c>
      <c r="I664" s="330">
        <f t="shared" si="184"/>
        <v>675.52500000000009</v>
      </c>
      <c r="J664" s="326">
        <f t="shared" si="185"/>
        <v>42.696686577106689</v>
      </c>
      <c r="K664" s="364">
        <v>4.78</v>
      </c>
      <c r="L664" s="331">
        <f t="shared" si="186"/>
        <v>57.812000000000005</v>
      </c>
      <c r="M664" s="326">
        <f t="shared" si="195"/>
        <v>67.578512056444737</v>
      </c>
      <c r="N664" s="326">
        <f t="shared" si="196"/>
        <v>0</v>
      </c>
      <c r="O664" s="326">
        <f t="shared" si="197"/>
        <v>24.246213870338199</v>
      </c>
      <c r="P664" s="326">
        <f t="shared" si="198"/>
        <v>31.273195648653378</v>
      </c>
      <c r="Q664" s="326">
        <f t="shared" si="199"/>
        <v>29.804407428063289</v>
      </c>
      <c r="R664" s="326">
        <f t="shared" si="187"/>
        <v>67.578512056444737</v>
      </c>
      <c r="S664" s="326">
        <f t="shared" si="188"/>
        <v>0</v>
      </c>
      <c r="T664" s="422">
        <f t="shared" si="189"/>
        <v>100</v>
      </c>
      <c r="U664" s="425">
        <f t="shared" si="190"/>
        <v>0</v>
      </c>
      <c r="V664" s="326">
        <f t="shared" si="191"/>
        <v>31.273195648653378</v>
      </c>
      <c r="W664" s="326">
        <f t="shared" si="192"/>
        <v>11.423490928453312</v>
      </c>
      <c r="X664" s="422">
        <f t="shared" si="193"/>
        <v>575.52500000000009</v>
      </c>
      <c r="Y664" s="425">
        <f t="shared" si="194"/>
        <v>6574.504616598093</v>
      </c>
    </row>
    <row r="665" spans="1:25" x14ac:dyDescent="0.25">
      <c r="A665" s="211">
        <f>'02-2022'!A671</f>
        <v>44620.499999998399</v>
      </c>
      <c r="B665" s="297">
        <v>618.755</v>
      </c>
      <c r="C665" s="297">
        <v>26122.992784999999</v>
      </c>
      <c r="D665" s="365">
        <v>0</v>
      </c>
      <c r="E665" s="366">
        <v>0</v>
      </c>
      <c r="F665" s="251">
        <f t="shared" si="182"/>
        <v>618.755</v>
      </c>
      <c r="G665" s="251">
        <f t="shared" si="183"/>
        <v>26122.992784999999</v>
      </c>
      <c r="H665" s="227">
        <f>'02-2022'!P671</f>
        <v>0</v>
      </c>
      <c r="I665" s="330">
        <f t="shared" si="184"/>
        <v>618.755</v>
      </c>
      <c r="J665" s="326">
        <f t="shared" si="185"/>
        <v>42.218637077680178</v>
      </c>
      <c r="K665" s="364">
        <v>4.78</v>
      </c>
      <c r="L665" s="331">
        <f t="shared" si="186"/>
        <v>57.812000000000005</v>
      </c>
      <c r="M665" s="326">
        <f t="shared" si="195"/>
        <v>67.578512056444737</v>
      </c>
      <c r="N665" s="326">
        <f t="shared" si="196"/>
        <v>0</v>
      </c>
      <c r="O665" s="326">
        <f t="shared" si="197"/>
        <v>24.246213870338199</v>
      </c>
      <c r="P665" s="326">
        <f t="shared" si="198"/>
        <v>31.273195648653378</v>
      </c>
      <c r="Q665" s="326">
        <f t="shared" si="199"/>
        <v>29.804407428063289</v>
      </c>
      <c r="R665" s="326">
        <f t="shared" si="187"/>
        <v>67.578512056444737</v>
      </c>
      <c r="S665" s="326">
        <f t="shared" si="188"/>
        <v>0</v>
      </c>
      <c r="T665" s="422">
        <f t="shared" si="189"/>
        <v>100</v>
      </c>
      <c r="U665" s="425">
        <f t="shared" si="190"/>
        <v>0</v>
      </c>
      <c r="V665" s="326">
        <f t="shared" si="191"/>
        <v>31.273195648653378</v>
      </c>
      <c r="W665" s="326">
        <f t="shared" si="192"/>
        <v>10.945441429026801</v>
      </c>
      <c r="X665" s="422">
        <f t="shared" si="193"/>
        <v>518.755</v>
      </c>
      <c r="Y665" s="425">
        <f t="shared" si="194"/>
        <v>5678.0024685147982</v>
      </c>
    </row>
    <row r="666" spans="1:25" x14ac:dyDescent="0.25">
      <c r="A666" s="211">
        <f>'02-2022'!A672</f>
        <v>44620.541666665064</v>
      </c>
      <c r="B666" s="297">
        <v>595.32500000000005</v>
      </c>
      <c r="C666" s="297">
        <v>24223.774249999999</v>
      </c>
      <c r="D666" s="365">
        <v>19.984000000000002</v>
      </c>
      <c r="E666" s="366">
        <v>813.149</v>
      </c>
      <c r="F666" s="251">
        <f t="shared" si="182"/>
        <v>575.34100000000001</v>
      </c>
      <c r="G666" s="251">
        <f t="shared" si="183"/>
        <v>23410.625249999997</v>
      </c>
      <c r="H666" s="227">
        <f>'02-2022'!P672</f>
        <v>0</v>
      </c>
      <c r="I666" s="330">
        <f t="shared" si="184"/>
        <v>575.34100000000001</v>
      </c>
      <c r="J666" s="326">
        <f t="shared" si="185"/>
        <v>40.689999930476006</v>
      </c>
      <c r="K666" s="364">
        <v>4.78</v>
      </c>
      <c r="L666" s="331">
        <f t="shared" si="186"/>
        <v>57.812000000000005</v>
      </c>
      <c r="M666" s="326">
        <f t="shared" si="195"/>
        <v>67.578512056444737</v>
      </c>
      <c r="N666" s="326">
        <f t="shared" si="196"/>
        <v>0</v>
      </c>
      <c r="O666" s="326">
        <f t="shared" si="197"/>
        <v>24.246213870338199</v>
      </c>
      <c r="P666" s="326">
        <f t="shared" si="198"/>
        <v>31.273195648653378</v>
      </c>
      <c r="Q666" s="326">
        <f t="shared" si="199"/>
        <v>29.804407428063289</v>
      </c>
      <c r="R666" s="326">
        <f t="shared" si="187"/>
        <v>67.578512056444737</v>
      </c>
      <c r="S666" s="326">
        <f t="shared" si="188"/>
        <v>0</v>
      </c>
      <c r="T666" s="422">
        <f t="shared" si="189"/>
        <v>100</v>
      </c>
      <c r="U666" s="425">
        <f t="shared" si="190"/>
        <v>0</v>
      </c>
      <c r="V666" s="326">
        <f t="shared" si="191"/>
        <v>31.273195648653378</v>
      </c>
      <c r="W666" s="326">
        <f t="shared" si="192"/>
        <v>9.4168042818226283</v>
      </c>
      <c r="X666" s="422">
        <f t="shared" si="193"/>
        <v>475.34100000000001</v>
      </c>
      <c r="Y666" s="425">
        <f t="shared" si="194"/>
        <v>4476.1931641258498</v>
      </c>
    </row>
    <row r="667" spans="1:25" x14ac:dyDescent="0.25">
      <c r="A667" s="211">
        <f>'02-2022'!A673</f>
        <v>44620.583333331728</v>
      </c>
      <c r="B667" s="297">
        <v>583.96</v>
      </c>
      <c r="C667" s="297">
        <v>23288.324799999999</v>
      </c>
      <c r="D667" s="365">
        <v>33.582999999999998</v>
      </c>
      <c r="E667" s="366">
        <v>1339.29</v>
      </c>
      <c r="F667" s="251">
        <f t="shared" si="182"/>
        <v>550.37700000000007</v>
      </c>
      <c r="G667" s="251">
        <f t="shared" si="183"/>
        <v>21949.034799999998</v>
      </c>
      <c r="H667" s="227">
        <f>'02-2022'!P673</f>
        <v>0</v>
      </c>
      <c r="I667" s="330">
        <f t="shared" si="184"/>
        <v>550.37700000000007</v>
      </c>
      <c r="J667" s="326">
        <f t="shared" si="185"/>
        <v>39.880000072677447</v>
      </c>
      <c r="K667" s="364">
        <v>4.78</v>
      </c>
      <c r="L667" s="331">
        <f t="shared" si="186"/>
        <v>57.812000000000005</v>
      </c>
      <c r="M667" s="326">
        <f t="shared" si="195"/>
        <v>67.578512056444737</v>
      </c>
      <c r="N667" s="326">
        <f t="shared" si="196"/>
        <v>0</v>
      </c>
      <c r="O667" s="326">
        <f t="shared" si="197"/>
        <v>24.246213870338199</v>
      </c>
      <c r="P667" s="326">
        <f t="shared" si="198"/>
        <v>31.273195648653378</v>
      </c>
      <c r="Q667" s="326">
        <f t="shared" si="199"/>
        <v>29.804407428063289</v>
      </c>
      <c r="R667" s="326">
        <f t="shared" si="187"/>
        <v>67.578512056444737</v>
      </c>
      <c r="S667" s="326">
        <f t="shared" si="188"/>
        <v>0</v>
      </c>
      <c r="T667" s="422">
        <f t="shared" si="189"/>
        <v>100</v>
      </c>
      <c r="U667" s="425">
        <f t="shared" si="190"/>
        <v>0</v>
      </c>
      <c r="V667" s="326">
        <f t="shared" si="191"/>
        <v>31.273195648653378</v>
      </c>
      <c r="W667" s="326">
        <f t="shared" si="192"/>
        <v>8.6068044240240695</v>
      </c>
      <c r="X667" s="422">
        <f t="shared" si="193"/>
        <v>450.37700000000007</v>
      </c>
      <c r="Y667" s="425">
        <f t="shared" si="194"/>
        <v>3876.306756078689</v>
      </c>
    </row>
    <row r="668" spans="1:25" x14ac:dyDescent="0.25">
      <c r="A668" s="211">
        <f>'02-2022'!A674</f>
        <v>44620.624999998392</v>
      </c>
      <c r="B668" s="297">
        <v>612.78</v>
      </c>
      <c r="C668" s="297">
        <v>23432.707200000001</v>
      </c>
      <c r="D668" s="365">
        <v>89.781000000000006</v>
      </c>
      <c r="E668" s="366">
        <v>3433.2249999999999</v>
      </c>
      <c r="F668" s="251">
        <f t="shared" si="182"/>
        <v>522.99900000000002</v>
      </c>
      <c r="G668" s="251">
        <f t="shared" si="183"/>
        <v>19999.482200000002</v>
      </c>
      <c r="H668" s="227">
        <f>'02-2022'!P674</f>
        <v>0</v>
      </c>
      <c r="I668" s="330">
        <f t="shared" si="184"/>
        <v>522.99900000000002</v>
      </c>
      <c r="J668" s="326">
        <f t="shared" si="185"/>
        <v>38.2400008413018</v>
      </c>
      <c r="K668" s="364">
        <v>4.78</v>
      </c>
      <c r="L668" s="331">
        <f t="shared" si="186"/>
        <v>57.812000000000005</v>
      </c>
      <c r="M668" s="326">
        <f t="shared" si="195"/>
        <v>67.578512056444737</v>
      </c>
      <c r="N668" s="326">
        <f t="shared" si="196"/>
        <v>0</v>
      </c>
      <c r="O668" s="326">
        <f t="shared" si="197"/>
        <v>24.246213870338199</v>
      </c>
      <c r="P668" s="326">
        <f t="shared" si="198"/>
        <v>31.273195648653378</v>
      </c>
      <c r="Q668" s="326">
        <f t="shared" si="199"/>
        <v>29.804407428063289</v>
      </c>
      <c r="R668" s="326">
        <f t="shared" si="187"/>
        <v>67.578512056444737</v>
      </c>
      <c r="S668" s="326">
        <f t="shared" si="188"/>
        <v>0</v>
      </c>
      <c r="T668" s="422">
        <f t="shared" si="189"/>
        <v>100</v>
      </c>
      <c r="U668" s="425">
        <f t="shared" si="190"/>
        <v>0</v>
      </c>
      <c r="V668" s="326">
        <f t="shared" si="191"/>
        <v>31.273195648653378</v>
      </c>
      <c r="W668" s="326">
        <f t="shared" si="192"/>
        <v>6.9668051926484225</v>
      </c>
      <c r="X668" s="422">
        <f t="shared" si="193"/>
        <v>422.99900000000002</v>
      </c>
      <c r="Y668" s="425">
        <f t="shared" si="194"/>
        <v>2946.9516296850902</v>
      </c>
    </row>
    <row r="669" spans="1:25" x14ac:dyDescent="0.25">
      <c r="A669" s="211">
        <f>'02-2022'!A675</f>
        <v>44620.666666665056</v>
      </c>
      <c r="B669" s="297">
        <v>538.19500000000005</v>
      </c>
      <c r="C669" s="297">
        <v>20580.576799999999</v>
      </c>
      <c r="D669" s="365">
        <v>32.874000000000002</v>
      </c>
      <c r="E669" s="366">
        <v>1257.1020000000001</v>
      </c>
      <c r="F669" s="251">
        <f t="shared" si="182"/>
        <v>505.32100000000003</v>
      </c>
      <c r="G669" s="251">
        <f t="shared" si="183"/>
        <v>19323.4748</v>
      </c>
      <c r="H669" s="227">
        <f>'02-2022'!P675</f>
        <v>0</v>
      </c>
      <c r="I669" s="330">
        <f t="shared" si="184"/>
        <v>505.32100000000003</v>
      </c>
      <c r="J669" s="326">
        <f t="shared" si="185"/>
        <v>38.239999525054372</v>
      </c>
      <c r="K669" s="364">
        <v>4.78</v>
      </c>
      <c r="L669" s="331">
        <f t="shared" si="186"/>
        <v>57.812000000000005</v>
      </c>
      <c r="M669" s="326">
        <f t="shared" si="195"/>
        <v>67.578512056444737</v>
      </c>
      <c r="N669" s="326">
        <f t="shared" si="196"/>
        <v>0</v>
      </c>
      <c r="O669" s="326">
        <f t="shared" si="197"/>
        <v>24.246213870338199</v>
      </c>
      <c r="P669" s="326">
        <f t="shared" si="198"/>
        <v>31.273195648653378</v>
      </c>
      <c r="Q669" s="326">
        <f t="shared" si="199"/>
        <v>29.804407428063289</v>
      </c>
      <c r="R669" s="326">
        <f t="shared" si="187"/>
        <v>67.578512056444737</v>
      </c>
      <c r="S669" s="326">
        <f t="shared" si="188"/>
        <v>0</v>
      </c>
      <c r="T669" s="422">
        <f t="shared" si="189"/>
        <v>100</v>
      </c>
      <c r="U669" s="425">
        <f t="shared" si="190"/>
        <v>0</v>
      </c>
      <c r="V669" s="326">
        <f t="shared" si="191"/>
        <v>31.273195648653378</v>
      </c>
      <c r="W669" s="326">
        <f t="shared" si="192"/>
        <v>6.966803876400995</v>
      </c>
      <c r="X669" s="422">
        <f t="shared" si="193"/>
        <v>405.32100000000003</v>
      </c>
      <c r="Y669" s="425">
        <f t="shared" si="194"/>
        <v>2823.7919139867276</v>
      </c>
    </row>
    <row r="670" spans="1:25" x14ac:dyDescent="0.25">
      <c r="A670" s="211">
        <f>'02-2022'!A676</f>
        <v>44620.70833333172</v>
      </c>
      <c r="B670" s="297">
        <v>572.19500000000005</v>
      </c>
      <c r="C670" s="297">
        <v>22893.521949999998</v>
      </c>
      <c r="D670" s="365">
        <v>69.245000000000005</v>
      </c>
      <c r="E670" s="366">
        <v>2770.4929999999999</v>
      </c>
      <c r="F670" s="251">
        <f t="shared" si="182"/>
        <v>502.95000000000005</v>
      </c>
      <c r="G670" s="251">
        <f t="shared" si="183"/>
        <v>20123.02895</v>
      </c>
      <c r="H670" s="227">
        <f>'02-2022'!P676</f>
        <v>0</v>
      </c>
      <c r="I670" s="330">
        <f t="shared" si="184"/>
        <v>502.95000000000005</v>
      </c>
      <c r="J670" s="326">
        <f t="shared" si="185"/>
        <v>40.009998906451926</v>
      </c>
      <c r="K670" s="364">
        <v>4.78</v>
      </c>
      <c r="L670" s="331">
        <f t="shared" si="186"/>
        <v>57.812000000000005</v>
      </c>
      <c r="M670" s="326">
        <f t="shared" si="195"/>
        <v>67.578512056444737</v>
      </c>
      <c r="N670" s="326">
        <f t="shared" si="196"/>
        <v>0</v>
      </c>
      <c r="O670" s="326">
        <f t="shared" si="197"/>
        <v>24.246213870338199</v>
      </c>
      <c r="P670" s="326">
        <f t="shared" si="198"/>
        <v>31.273195648653378</v>
      </c>
      <c r="Q670" s="326">
        <f t="shared" si="199"/>
        <v>29.804407428063289</v>
      </c>
      <c r="R670" s="326">
        <f t="shared" si="187"/>
        <v>67.578512056444737</v>
      </c>
      <c r="S670" s="326">
        <f t="shared" si="188"/>
        <v>0</v>
      </c>
      <c r="T670" s="422">
        <f t="shared" si="189"/>
        <v>100</v>
      </c>
      <c r="U670" s="425">
        <f t="shared" si="190"/>
        <v>0</v>
      </c>
      <c r="V670" s="326">
        <f t="shared" si="191"/>
        <v>31.273195648653378</v>
      </c>
      <c r="W670" s="326">
        <f t="shared" si="192"/>
        <v>8.7368032577985488</v>
      </c>
      <c r="X670" s="422">
        <f t="shared" si="193"/>
        <v>402.95000000000005</v>
      </c>
      <c r="Y670" s="425">
        <f t="shared" si="194"/>
        <v>3520.4948727299256</v>
      </c>
    </row>
    <row r="671" spans="1:25" x14ac:dyDescent="0.25">
      <c r="A671" s="211">
        <f>'02-2022'!A677</f>
        <v>44620.749999998385</v>
      </c>
      <c r="B671" s="297">
        <v>539.59500000000003</v>
      </c>
      <c r="C671" s="297">
        <v>23342.879700000001</v>
      </c>
      <c r="D671" s="365">
        <v>19.018999999999998</v>
      </c>
      <c r="E671" s="366">
        <v>822.76199999999994</v>
      </c>
      <c r="F671" s="251">
        <f t="shared" si="182"/>
        <v>520.57600000000002</v>
      </c>
      <c r="G671" s="251">
        <f t="shared" si="183"/>
        <v>22520.117700000003</v>
      </c>
      <c r="H671" s="227">
        <f>'02-2022'!P677</f>
        <v>0</v>
      </c>
      <c r="I671" s="330">
        <f t="shared" si="184"/>
        <v>520.57600000000002</v>
      </c>
      <c r="J671" s="326">
        <f t="shared" si="185"/>
        <v>43.25999988474306</v>
      </c>
      <c r="K671" s="364">
        <v>4.78</v>
      </c>
      <c r="L671" s="331">
        <f t="shared" si="186"/>
        <v>57.812000000000005</v>
      </c>
      <c r="M671" s="326">
        <f t="shared" si="195"/>
        <v>67.578512056444737</v>
      </c>
      <c r="N671" s="326">
        <f t="shared" si="196"/>
        <v>0</v>
      </c>
      <c r="O671" s="326">
        <f t="shared" si="197"/>
        <v>24.246213870338199</v>
      </c>
      <c r="P671" s="326">
        <f t="shared" si="198"/>
        <v>31.273195648653378</v>
      </c>
      <c r="Q671" s="326">
        <f t="shared" si="199"/>
        <v>29.804407428063289</v>
      </c>
      <c r="R671" s="326">
        <f t="shared" si="187"/>
        <v>67.578512056444737</v>
      </c>
      <c r="S671" s="326">
        <f t="shared" si="188"/>
        <v>0</v>
      </c>
      <c r="T671" s="422">
        <f t="shared" si="189"/>
        <v>100</v>
      </c>
      <c r="U671" s="425">
        <f t="shared" si="190"/>
        <v>0</v>
      </c>
      <c r="V671" s="326">
        <f t="shared" si="191"/>
        <v>31.273195648653378</v>
      </c>
      <c r="W671" s="326">
        <f t="shared" si="192"/>
        <v>11.986804236089682</v>
      </c>
      <c r="X671" s="422">
        <f t="shared" si="193"/>
        <v>420.57600000000002</v>
      </c>
      <c r="Y671" s="425">
        <f t="shared" si="194"/>
        <v>5041.3621783976541</v>
      </c>
    </row>
    <row r="672" spans="1:25" x14ac:dyDescent="0.25">
      <c r="A672" s="211">
        <f>'02-2022'!A678</f>
        <v>44620.791666665049</v>
      </c>
      <c r="B672" s="297">
        <v>561.50900000000001</v>
      </c>
      <c r="C672" s="297">
        <v>29727.514622999999</v>
      </c>
      <c r="D672" s="365">
        <v>0</v>
      </c>
      <c r="E672" s="366">
        <v>0</v>
      </c>
      <c r="F672" s="251">
        <f t="shared" si="182"/>
        <v>561.50900000000001</v>
      </c>
      <c r="G672" s="251">
        <f t="shared" si="183"/>
        <v>29727.514622999999</v>
      </c>
      <c r="H672" s="227">
        <f>'02-2022'!P678</f>
        <v>0</v>
      </c>
      <c r="I672" s="330">
        <f t="shared" si="184"/>
        <v>561.50900000000001</v>
      </c>
      <c r="J672" s="326">
        <f t="shared" si="185"/>
        <v>52.942187254344987</v>
      </c>
      <c r="K672" s="364">
        <v>4.78</v>
      </c>
      <c r="L672" s="331">
        <f t="shared" si="186"/>
        <v>57.812000000000005</v>
      </c>
      <c r="M672" s="326">
        <f t="shared" si="195"/>
        <v>67.578512056444737</v>
      </c>
      <c r="N672" s="326">
        <f t="shared" si="196"/>
        <v>0</v>
      </c>
      <c r="O672" s="326">
        <f t="shared" si="197"/>
        <v>24.246213870338199</v>
      </c>
      <c r="P672" s="326">
        <f t="shared" si="198"/>
        <v>31.273195648653378</v>
      </c>
      <c r="Q672" s="326">
        <f t="shared" si="199"/>
        <v>29.804407428063289</v>
      </c>
      <c r="R672" s="326">
        <f t="shared" si="187"/>
        <v>67.578512056444737</v>
      </c>
      <c r="S672" s="326">
        <f t="shared" si="188"/>
        <v>0</v>
      </c>
      <c r="T672" s="422">
        <f t="shared" si="189"/>
        <v>100</v>
      </c>
      <c r="U672" s="425">
        <f t="shared" si="190"/>
        <v>0</v>
      </c>
      <c r="V672" s="326">
        <f t="shared" si="191"/>
        <v>31.273195648653378</v>
      </c>
      <c r="W672" s="326">
        <f t="shared" si="192"/>
        <v>21.668991605691609</v>
      </c>
      <c r="X672" s="422">
        <f t="shared" si="193"/>
        <v>461.50900000000001</v>
      </c>
      <c r="Y672" s="425">
        <f t="shared" si="194"/>
        <v>10000.434646951129</v>
      </c>
    </row>
    <row r="673" spans="1:25" x14ac:dyDescent="0.25">
      <c r="A673" s="211">
        <f>'02-2022'!A679</f>
        <v>44620.833333331713</v>
      </c>
      <c r="B673" s="297">
        <v>596.79</v>
      </c>
      <c r="C673" s="297">
        <v>27932.09964</v>
      </c>
      <c r="D673" s="365">
        <v>0</v>
      </c>
      <c r="E673" s="366">
        <v>0</v>
      </c>
      <c r="F673" s="251">
        <f t="shared" si="182"/>
        <v>596.79</v>
      </c>
      <c r="G673" s="251">
        <f t="shared" si="183"/>
        <v>27932.09964</v>
      </c>
      <c r="H673" s="227">
        <f>'02-2022'!P679</f>
        <v>0</v>
      </c>
      <c r="I673" s="330">
        <f t="shared" si="184"/>
        <v>596.79</v>
      </c>
      <c r="J673" s="326">
        <f t="shared" si="185"/>
        <v>46.80390026642538</v>
      </c>
      <c r="K673" s="364">
        <v>4.78</v>
      </c>
      <c r="L673" s="331">
        <f t="shared" si="186"/>
        <v>57.812000000000005</v>
      </c>
      <c r="M673" s="326">
        <f t="shared" si="195"/>
        <v>67.578512056444737</v>
      </c>
      <c r="N673" s="326">
        <f t="shared" si="196"/>
        <v>0</v>
      </c>
      <c r="O673" s="326">
        <f t="shared" si="197"/>
        <v>24.246213870338199</v>
      </c>
      <c r="P673" s="326">
        <f t="shared" si="198"/>
        <v>31.273195648653378</v>
      </c>
      <c r="Q673" s="326">
        <f t="shared" si="199"/>
        <v>29.804407428063289</v>
      </c>
      <c r="R673" s="326">
        <f t="shared" si="187"/>
        <v>67.578512056444737</v>
      </c>
      <c r="S673" s="326">
        <f t="shared" si="188"/>
        <v>0</v>
      </c>
      <c r="T673" s="422">
        <f t="shared" si="189"/>
        <v>100</v>
      </c>
      <c r="U673" s="425">
        <f t="shared" si="190"/>
        <v>0</v>
      </c>
      <c r="V673" s="326">
        <f t="shared" si="191"/>
        <v>31.273195648653378</v>
      </c>
      <c r="W673" s="326">
        <f t="shared" si="192"/>
        <v>15.530704617772003</v>
      </c>
      <c r="X673" s="422">
        <f t="shared" si="193"/>
        <v>496.78999999999996</v>
      </c>
      <c r="Y673" s="425">
        <f t="shared" si="194"/>
        <v>7715.4987470629521</v>
      </c>
    </row>
    <row r="674" spans="1:25" x14ac:dyDescent="0.25">
      <c r="A674" s="211">
        <f>'02-2022'!A680</f>
        <v>44620.874999998377</v>
      </c>
      <c r="B674" s="297">
        <v>619.50699999999995</v>
      </c>
      <c r="C674" s="297">
        <v>27744.234776000001</v>
      </c>
      <c r="D674" s="365">
        <v>0</v>
      </c>
      <c r="E674" s="366">
        <v>0</v>
      </c>
      <c r="F674" s="251">
        <f t="shared" si="182"/>
        <v>619.50699999999995</v>
      </c>
      <c r="G674" s="251">
        <f t="shared" si="183"/>
        <v>27744.234776000001</v>
      </c>
      <c r="H674" s="227">
        <f>'02-2022'!P680</f>
        <v>0</v>
      </c>
      <c r="I674" s="330">
        <f t="shared" si="184"/>
        <v>619.50699999999995</v>
      </c>
      <c r="J674" s="326">
        <f t="shared" si="185"/>
        <v>44.784376570401953</v>
      </c>
      <c r="K674" s="364">
        <v>4.78</v>
      </c>
      <c r="L674" s="331">
        <f t="shared" si="186"/>
        <v>57.812000000000005</v>
      </c>
      <c r="M674" s="326">
        <f t="shared" si="195"/>
        <v>67.578512056444737</v>
      </c>
      <c r="N674" s="326">
        <f t="shared" si="196"/>
        <v>0</v>
      </c>
      <c r="O674" s="326">
        <f t="shared" si="197"/>
        <v>24.246213870338199</v>
      </c>
      <c r="P674" s="326">
        <f t="shared" si="198"/>
        <v>31.273195648653378</v>
      </c>
      <c r="Q674" s="326">
        <f t="shared" si="199"/>
        <v>29.804407428063289</v>
      </c>
      <c r="R674" s="326">
        <f t="shared" si="187"/>
        <v>67.578512056444737</v>
      </c>
      <c r="S674" s="326">
        <f t="shared" si="188"/>
        <v>0</v>
      </c>
      <c r="T674" s="422">
        <f t="shared" si="189"/>
        <v>100</v>
      </c>
      <c r="U674" s="425">
        <f t="shared" si="190"/>
        <v>0</v>
      </c>
      <c r="V674" s="326">
        <f t="shared" si="191"/>
        <v>31.273195648653378</v>
      </c>
      <c r="W674" s="326">
        <f t="shared" si="192"/>
        <v>13.511180921748576</v>
      </c>
      <c r="X674" s="422">
        <f t="shared" si="193"/>
        <v>519.50699999999995</v>
      </c>
      <c r="Y674" s="425">
        <f t="shared" si="194"/>
        <v>7019.1530671148366</v>
      </c>
    </row>
    <row r="675" spans="1:25" x14ac:dyDescent="0.25">
      <c r="A675" s="211">
        <f>'02-2022'!A681</f>
        <v>44620.916666665042</v>
      </c>
      <c r="B675" s="297">
        <v>625.34299999999996</v>
      </c>
      <c r="C675" s="297">
        <v>27030.517661999998</v>
      </c>
      <c r="D675" s="365">
        <v>0</v>
      </c>
      <c r="E675" s="366">
        <v>0</v>
      </c>
      <c r="F675" s="251">
        <f t="shared" si="182"/>
        <v>625.34299999999996</v>
      </c>
      <c r="G675" s="251">
        <f t="shared" si="183"/>
        <v>27030.517661999998</v>
      </c>
      <c r="H675" s="227">
        <f>'02-2022'!P681</f>
        <v>0</v>
      </c>
      <c r="I675" s="330">
        <f t="shared" si="184"/>
        <v>625.34299999999996</v>
      </c>
      <c r="J675" s="326">
        <f t="shared" si="185"/>
        <v>43.225106320851118</v>
      </c>
      <c r="K675" s="364">
        <v>4.78</v>
      </c>
      <c r="L675" s="331">
        <f t="shared" si="186"/>
        <v>57.812000000000005</v>
      </c>
      <c r="M675" s="326">
        <f t="shared" si="195"/>
        <v>67.578512056444737</v>
      </c>
      <c r="N675" s="326">
        <f t="shared" si="196"/>
        <v>0</v>
      </c>
      <c r="O675" s="326">
        <f t="shared" si="197"/>
        <v>24.246213870338199</v>
      </c>
      <c r="P675" s="326">
        <f t="shared" si="198"/>
        <v>31.273195648653378</v>
      </c>
      <c r="Q675" s="326">
        <f t="shared" si="199"/>
        <v>29.804407428063289</v>
      </c>
      <c r="R675" s="326">
        <f t="shared" si="187"/>
        <v>67.578512056444737</v>
      </c>
      <c r="S675" s="326">
        <f t="shared" si="188"/>
        <v>0</v>
      </c>
      <c r="T675" s="422">
        <f t="shared" si="189"/>
        <v>100</v>
      </c>
      <c r="U675" s="425">
        <f t="shared" si="190"/>
        <v>0</v>
      </c>
      <c r="V675" s="326">
        <f t="shared" si="191"/>
        <v>31.273195648653378</v>
      </c>
      <c r="W675" s="326">
        <f t="shared" si="192"/>
        <v>11.951910672197741</v>
      </c>
      <c r="X675" s="422">
        <f t="shared" si="193"/>
        <v>525.34299999999996</v>
      </c>
      <c r="Y675" s="425">
        <f t="shared" si="194"/>
        <v>6278.8526082643775</v>
      </c>
    </row>
    <row r="676" spans="1:25" x14ac:dyDescent="0.25">
      <c r="A676" s="211">
        <f>'02-2022'!A682</f>
        <v>44620.958333331706</v>
      </c>
      <c r="B676" s="297">
        <v>621.41</v>
      </c>
      <c r="C676" s="297">
        <v>26057.3508</v>
      </c>
      <c r="D676" s="365">
        <v>0</v>
      </c>
      <c r="E676" s="366">
        <v>0</v>
      </c>
      <c r="F676" s="251">
        <f t="shared" si="182"/>
        <v>621.41</v>
      </c>
      <c r="G676" s="251">
        <f t="shared" si="183"/>
        <v>26057.3508</v>
      </c>
      <c r="H676" s="227">
        <f>'02-2022'!P682</f>
        <v>0</v>
      </c>
      <c r="I676" s="330">
        <f t="shared" si="184"/>
        <v>621.41</v>
      </c>
      <c r="J676" s="326">
        <f t="shared" si="185"/>
        <v>41.932622262274506</v>
      </c>
      <c r="K676" s="364">
        <v>4.78</v>
      </c>
      <c r="L676" s="331">
        <f t="shared" si="186"/>
        <v>57.812000000000005</v>
      </c>
      <c r="M676" s="326">
        <f t="shared" si="195"/>
        <v>67.578512056444737</v>
      </c>
      <c r="N676" s="326">
        <f t="shared" si="196"/>
        <v>0</v>
      </c>
      <c r="O676" s="326">
        <f t="shared" si="197"/>
        <v>24.246213870338199</v>
      </c>
      <c r="P676" s="326">
        <f t="shared" si="198"/>
        <v>31.273195648653378</v>
      </c>
      <c r="Q676" s="326">
        <f t="shared" si="199"/>
        <v>29.804407428063289</v>
      </c>
      <c r="R676" s="326">
        <f t="shared" si="187"/>
        <v>67.578512056444737</v>
      </c>
      <c r="S676" s="326">
        <f t="shared" si="188"/>
        <v>0</v>
      </c>
      <c r="T676" s="422">
        <f t="shared" si="189"/>
        <v>100</v>
      </c>
      <c r="U676" s="425">
        <f t="shared" si="190"/>
        <v>0</v>
      </c>
      <c r="V676" s="326">
        <f t="shared" si="191"/>
        <v>31.273195648653378</v>
      </c>
      <c r="W676" s="326">
        <f t="shared" si="192"/>
        <v>10.659426613621129</v>
      </c>
      <c r="X676" s="422">
        <f t="shared" si="193"/>
        <v>521.41</v>
      </c>
      <c r="Y676" s="425">
        <f t="shared" si="194"/>
        <v>5557.9316306081928</v>
      </c>
    </row>
    <row r="677" spans="1:25" x14ac:dyDescent="0.25">
      <c r="A677" s="211">
        <f>'02-2022'!A683</f>
        <v>44620.99999999837</v>
      </c>
      <c r="B677" s="297">
        <v>616.13900000000001</v>
      </c>
      <c r="C677" s="297">
        <v>24743.826186000002</v>
      </c>
      <c r="D677" s="365">
        <v>0</v>
      </c>
      <c r="E677" s="366">
        <v>0</v>
      </c>
      <c r="F677" s="251">
        <f t="shared" si="182"/>
        <v>616.13900000000001</v>
      </c>
      <c r="G677" s="251">
        <f t="shared" si="183"/>
        <v>24743.826186000002</v>
      </c>
      <c r="H677" s="227">
        <f>'02-2022'!P683</f>
        <v>0</v>
      </c>
      <c r="I677" s="330">
        <f t="shared" si="184"/>
        <v>616.13900000000001</v>
      </c>
      <c r="J677" s="326">
        <f t="shared" si="185"/>
        <v>40.159487041073525</v>
      </c>
      <c r="K677" s="364">
        <v>4.78</v>
      </c>
      <c r="L677" s="331">
        <f t="shared" si="186"/>
        <v>57.812000000000005</v>
      </c>
      <c r="M677" s="326">
        <f t="shared" si="195"/>
        <v>67.578512056444737</v>
      </c>
      <c r="N677" s="326">
        <f t="shared" si="196"/>
        <v>0</v>
      </c>
      <c r="O677" s="326">
        <f t="shared" si="197"/>
        <v>24.246213870338199</v>
      </c>
      <c r="P677" s="326">
        <f t="shared" si="198"/>
        <v>31.273195648653378</v>
      </c>
      <c r="Q677" s="326">
        <f t="shared" si="199"/>
        <v>29.804407428063289</v>
      </c>
      <c r="R677" s="326">
        <f t="shared" si="187"/>
        <v>67.578512056444737</v>
      </c>
      <c r="S677" s="326">
        <f t="shared" si="188"/>
        <v>0</v>
      </c>
      <c r="T677" s="422">
        <f t="shared" si="189"/>
        <v>100</v>
      </c>
      <c r="U677" s="425">
        <f t="shared" si="190"/>
        <v>0</v>
      </c>
      <c r="V677" s="326">
        <f t="shared" si="191"/>
        <v>31.273195648653378</v>
      </c>
      <c r="W677" s="326">
        <f t="shared" si="192"/>
        <v>8.8862913924201479</v>
      </c>
      <c r="X677" s="422">
        <f t="shared" si="193"/>
        <v>516.13900000000001</v>
      </c>
      <c r="Y677" s="425">
        <f t="shared" si="194"/>
        <v>4586.5615529923425</v>
      </c>
    </row>
    <row r="678" spans="1:25" s="96" customFormat="1" x14ac:dyDescent="0.25">
      <c r="A678" s="211"/>
      <c r="B678" s="309">
        <f t="shared" ref="B678:J678" si="200">SUM(B6:B677)</f>
        <v>307945.78500000027</v>
      </c>
      <c r="C678" s="309">
        <f t="shared" si="200"/>
        <v>14817772.743114989</v>
      </c>
      <c r="D678" s="309">
        <f t="shared" si="200"/>
        <v>23541.332000000002</v>
      </c>
      <c r="E678" s="309">
        <f t="shared" si="200"/>
        <v>1040739.1439999997</v>
      </c>
      <c r="F678" s="309">
        <f t="shared" si="200"/>
        <v>284404.45300000015</v>
      </c>
      <c r="G678" s="309">
        <f t="shared" si="200"/>
        <v>13777033.599114992</v>
      </c>
      <c r="H678" s="309">
        <f t="shared" si="200"/>
        <v>33162.71</v>
      </c>
      <c r="I678" s="309">
        <f t="shared" si="200"/>
        <v>251241.74300000031</v>
      </c>
      <c r="J678" s="309">
        <f t="shared" si="200"/>
        <v>31989.072420295724</v>
      </c>
      <c r="K678" s="333"/>
      <c r="L678" s="332">
        <f t="shared" ref="L678:Q678" si="201">SUM(L6:L677)</f>
        <v>39039.359999999935</v>
      </c>
      <c r="M678" s="332">
        <f t="shared" si="201"/>
        <v>45412.760101930988</v>
      </c>
      <c r="N678" s="332">
        <f t="shared" si="201"/>
        <v>0</v>
      </c>
      <c r="O678" s="332">
        <f t="shared" si="201"/>
        <v>16293.455720867149</v>
      </c>
      <c r="P678" s="332">
        <f t="shared" si="201"/>
        <v>21015.587475894965</v>
      </c>
      <c r="Q678" s="332">
        <f t="shared" si="201"/>
        <v>20028.561791658187</v>
      </c>
      <c r="R678" s="311">
        <f>MAX(L678:Q678)</f>
        <v>45412.760101930988</v>
      </c>
      <c r="S678" s="310">
        <f>SUM(S6:S677)</f>
        <v>605.21413054018103</v>
      </c>
      <c r="T678" s="424"/>
      <c r="U678" s="312">
        <f>IF(M684="PUE calc not applicable",0,SUM(U6:U677))</f>
        <v>56475.385348999087</v>
      </c>
      <c r="Y678" s="423">
        <f>SUM(Y6:Y677)</f>
        <v>3175696.4956309623</v>
      </c>
    </row>
    <row r="679" spans="1:25" x14ac:dyDescent="0.25">
      <c r="A679" s="211"/>
      <c r="G679" s="253"/>
    </row>
    <row r="680" spans="1:25" x14ac:dyDescent="0.25">
      <c r="A680" s="211"/>
      <c r="F680" s="228" t="s">
        <v>193</v>
      </c>
      <c r="G680" s="253"/>
    </row>
    <row r="681" spans="1:25" x14ac:dyDescent="0.25">
      <c r="A681" s="211"/>
      <c r="F681" s="229"/>
      <c r="G681" s="254" t="s">
        <v>194</v>
      </c>
      <c r="H681" s="230"/>
      <c r="I681" s="334"/>
      <c r="J681" s="335"/>
      <c r="K681" s="357" t="s">
        <v>195</v>
      </c>
      <c r="L681" s="356" t="s">
        <v>248</v>
      </c>
      <c r="M681" s="231"/>
      <c r="S681" s="232"/>
      <c r="T681" s="252"/>
      <c r="U681" s="232"/>
      <c r="Y681" s="218">
        <f>COUNTIF(Y6:Y677,"&gt;0")</f>
        <v>588</v>
      </c>
    </row>
    <row r="682" spans="1:25" x14ac:dyDescent="0.25">
      <c r="A682" s="211"/>
      <c r="F682" s="250"/>
      <c r="G682" s="233">
        <f>G678/F678</f>
        <v>48.441694403128714</v>
      </c>
      <c r="H682" s="255"/>
      <c r="I682" s="336"/>
      <c r="J682" s="337"/>
      <c r="K682" s="338">
        <f>MIN(K6:K677)</f>
        <v>4</v>
      </c>
      <c r="L682" s="339">
        <f>IF(AND(MONTH($A$2)&gt;5,MONTH($A$2)&lt;9),(K682*10800*0.75)/1000,(K682*10400*0.75)/1000)</f>
        <v>31.2</v>
      </c>
      <c r="M682" s="234" t="s">
        <v>197</v>
      </c>
      <c r="S682" s="232"/>
      <c r="T682" s="252"/>
      <c r="U682" s="232"/>
    </row>
    <row r="683" spans="1:25" x14ac:dyDescent="0.25">
      <c r="A683" s="211"/>
      <c r="F683" s="235"/>
      <c r="G683" s="232"/>
      <c r="H683" s="236"/>
      <c r="I683" s="340"/>
      <c r="J683" s="337"/>
      <c r="K683" s="341"/>
      <c r="L683" s="342" t="s">
        <v>196</v>
      </c>
      <c r="M683" s="237"/>
    </row>
    <row r="684" spans="1:25" x14ac:dyDescent="0.25">
      <c r="A684" s="211"/>
      <c r="F684" s="238"/>
      <c r="G684" s="239"/>
      <c r="H684" s="240"/>
      <c r="I684" s="343"/>
      <c r="J684" s="344"/>
      <c r="K684" s="345"/>
      <c r="L684" s="346">
        <f>G682-L682</f>
        <v>17.241694403128715</v>
      </c>
      <c r="M684" s="241" t="str">
        <f>IF(L684&lt;0,"PUE calc not applicable","PUE calc is applicable")</f>
        <v>PUE calc is applicable</v>
      </c>
    </row>
    <row r="686" spans="1:25" x14ac:dyDescent="0.25">
      <c r="A686" s="218"/>
    </row>
    <row r="687" spans="1:25"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6">
        <v>44593.041673715277</v>
      </c>
      <c r="D2" s="215">
        <v>845.92100000000005</v>
      </c>
      <c r="E2" s="214" t="s">
        <v>254</v>
      </c>
      <c r="F2" s="214" t="s">
        <v>255</v>
      </c>
      <c r="G2" s="214" t="s">
        <v>257</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253</v>
      </c>
      <c r="B3" s="214" t="s">
        <v>253</v>
      </c>
      <c r="C3" s="256">
        <v>44593.083340381942</v>
      </c>
      <c r="D3" s="215">
        <v>851.00599999999997</v>
      </c>
      <c r="E3" s="214" t="s">
        <v>254</v>
      </c>
      <c r="F3" s="214" t="s">
        <v>255</v>
      </c>
      <c r="G3" s="214" t="s">
        <v>257</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253</v>
      </c>
      <c r="B4" s="214" t="s">
        <v>253</v>
      </c>
      <c r="C4" s="256">
        <v>44593.125007048613</v>
      </c>
      <c r="D4" s="215">
        <v>854.58699999999999</v>
      </c>
      <c r="E4" s="214" t="s">
        <v>254</v>
      </c>
      <c r="F4" s="214" t="s">
        <v>255</v>
      </c>
      <c r="G4" s="214" t="s">
        <v>257</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253</v>
      </c>
      <c r="B5" s="214" t="s">
        <v>253</v>
      </c>
      <c r="C5" s="256">
        <v>44593.166673715277</v>
      </c>
      <c r="D5" s="215">
        <v>860.41300000000001</v>
      </c>
      <c r="E5" s="214" t="s">
        <v>254</v>
      </c>
      <c r="F5" s="214" t="s">
        <v>255</v>
      </c>
      <c r="G5" s="214" t="s">
        <v>257</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253</v>
      </c>
      <c r="B6" s="214" t="s">
        <v>253</v>
      </c>
      <c r="C6" s="256">
        <v>44593.208340381942</v>
      </c>
      <c r="D6" s="215">
        <v>878.08699999999999</v>
      </c>
      <c r="E6" s="214" t="s">
        <v>254</v>
      </c>
      <c r="F6" s="214" t="s">
        <v>255</v>
      </c>
      <c r="G6" s="214" t="s">
        <v>257</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253</v>
      </c>
      <c r="B7" s="214" t="s">
        <v>253</v>
      </c>
      <c r="C7" s="256">
        <v>44593.250007048613</v>
      </c>
      <c r="D7" s="215">
        <v>908.74</v>
      </c>
      <c r="E7" s="214" t="s">
        <v>254</v>
      </c>
      <c r="F7" s="214" t="s">
        <v>255</v>
      </c>
      <c r="G7" s="214" t="s">
        <v>257</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253</v>
      </c>
      <c r="B8" s="214" t="s">
        <v>253</v>
      </c>
      <c r="C8" s="256">
        <v>44593.291673715277</v>
      </c>
      <c r="D8" s="215">
        <v>952.33900000000006</v>
      </c>
      <c r="E8" s="214" t="s">
        <v>254</v>
      </c>
      <c r="F8" s="214" t="s">
        <v>255</v>
      </c>
      <c r="G8" s="214" t="s">
        <v>257</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253</v>
      </c>
      <c r="B9" s="214" t="s">
        <v>253</v>
      </c>
      <c r="C9" s="256">
        <v>44593.333340381942</v>
      </c>
      <c r="D9" s="215">
        <v>985.75099999999998</v>
      </c>
      <c r="E9" s="214" t="s">
        <v>254</v>
      </c>
      <c r="F9" s="214" t="s">
        <v>255</v>
      </c>
      <c r="G9" s="214" t="s">
        <v>257</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253</v>
      </c>
      <c r="B10" s="214" t="s">
        <v>253</v>
      </c>
      <c r="C10" s="256">
        <v>44593.375007048613</v>
      </c>
      <c r="D10" s="215">
        <v>974.82100000000003</v>
      </c>
      <c r="E10" s="214" t="s">
        <v>254</v>
      </c>
      <c r="F10" s="214" t="s">
        <v>255</v>
      </c>
      <c r="G10" s="214" t="s">
        <v>257</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253</v>
      </c>
      <c r="B11" s="214" t="s">
        <v>253</v>
      </c>
      <c r="C11" s="256">
        <v>44593.416673715277</v>
      </c>
      <c r="D11" s="215">
        <v>930.68</v>
      </c>
      <c r="E11" s="214" t="s">
        <v>254</v>
      </c>
      <c r="F11" s="214" t="s">
        <v>255</v>
      </c>
      <c r="G11" s="214" t="s">
        <v>257</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253</v>
      </c>
      <c r="B12" s="214" t="s">
        <v>253</v>
      </c>
      <c r="C12" s="256">
        <v>44593.458340381942</v>
      </c>
      <c r="D12" s="215">
        <v>848.44600000000003</v>
      </c>
      <c r="E12" s="214" t="s">
        <v>254</v>
      </c>
      <c r="F12" s="214" t="s">
        <v>255</v>
      </c>
      <c r="G12" s="214" t="s">
        <v>257</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253</v>
      </c>
      <c r="B13" s="214" t="s">
        <v>253</v>
      </c>
      <c r="C13" s="256">
        <v>44593.500007048613</v>
      </c>
      <c r="D13" s="215">
        <v>765.15</v>
      </c>
      <c r="E13" s="214" t="s">
        <v>254</v>
      </c>
      <c r="F13" s="214" t="s">
        <v>255</v>
      </c>
      <c r="G13" s="214" t="s">
        <v>257</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253</v>
      </c>
      <c r="B14" s="214" t="s">
        <v>253</v>
      </c>
      <c r="C14" s="256">
        <v>44593.541673715277</v>
      </c>
      <c r="D14" s="215">
        <v>702.74800000000005</v>
      </c>
      <c r="E14" s="214" t="s">
        <v>254</v>
      </c>
      <c r="F14" s="214" t="s">
        <v>255</v>
      </c>
      <c r="G14" s="214" t="s">
        <v>257</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253</v>
      </c>
      <c r="B15" s="214" t="s">
        <v>253</v>
      </c>
      <c r="C15" s="256">
        <v>44593.583340381942</v>
      </c>
      <c r="D15" s="215">
        <v>665.23699999999997</v>
      </c>
      <c r="E15" s="214" t="s">
        <v>254</v>
      </c>
      <c r="F15" s="214" t="s">
        <v>255</v>
      </c>
      <c r="G15" s="214" t="s">
        <v>257</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253</v>
      </c>
      <c r="B16" s="214" t="s">
        <v>253</v>
      </c>
      <c r="C16" s="256">
        <v>44593.625007048613</v>
      </c>
      <c r="D16" s="215">
        <v>637.72299999999996</v>
      </c>
      <c r="E16" s="214" t="s">
        <v>254</v>
      </c>
      <c r="F16" s="214" t="s">
        <v>255</v>
      </c>
      <c r="G16" s="214" t="s">
        <v>257</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253</v>
      </c>
      <c r="B17" s="214" t="s">
        <v>253</v>
      </c>
      <c r="C17" s="256">
        <v>44593.666673715277</v>
      </c>
      <c r="D17" s="215">
        <v>612.01199999999994</v>
      </c>
      <c r="E17" s="214" t="s">
        <v>254</v>
      </c>
      <c r="F17" s="214" t="s">
        <v>255</v>
      </c>
      <c r="G17" s="214" t="s">
        <v>257</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253</v>
      </c>
      <c r="B18" s="214" t="s">
        <v>253</v>
      </c>
      <c r="C18" s="256">
        <v>44593.708340381942</v>
      </c>
      <c r="D18" s="215">
        <v>613.78899999999999</v>
      </c>
      <c r="E18" s="214" t="s">
        <v>254</v>
      </c>
      <c r="F18" s="214" t="s">
        <v>255</v>
      </c>
      <c r="G18" s="214" t="s">
        <v>257</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253</v>
      </c>
      <c r="B19" s="214" t="s">
        <v>253</v>
      </c>
      <c r="C19" s="256">
        <v>44593.750007048613</v>
      </c>
      <c r="D19" s="215">
        <v>631.35699999999997</v>
      </c>
      <c r="E19" s="214" t="s">
        <v>254</v>
      </c>
      <c r="F19" s="214" t="s">
        <v>255</v>
      </c>
      <c r="G19" s="214" t="s">
        <v>257</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253</v>
      </c>
      <c r="B20" s="214" t="s">
        <v>253</v>
      </c>
      <c r="C20" s="256">
        <v>44593.791673715277</v>
      </c>
      <c r="D20" s="215">
        <v>692.45899999999995</v>
      </c>
      <c r="E20" s="214" t="s">
        <v>254</v>
      </c>
      <c r="F20" s="214" t="s">
        <v>255</v>
      </c>
      <c r="G20" s="214" t="s">
        <v>257</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253</v>
      </c>
      <c r="B21" s="214" t="s">
        <v>253</v>
      </c>
      <c r="C21" s="256">
        <v>44593.833340381942</v>
      </c>
      <c r="D21" s="215">
        <v>725.90499999999997</v>
      </c>
      <c r="E21" s="214" t="s">
        <v>254</v>
      </c>
      <c r="F21" s="214" t="s">
        <v>255</v>
      </c>
      <c r="G21" s="214" t="s">
        <v>257</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253</v>
      </c>
      <c r="B22" s="214" t="s">
        <v>253</v>
      </c>
      <c r="C22" s="256">
        <v>44593.875007048613</v>
      </c>
      <c r="D22" s="215">
        <v>750.00099999999998</v>
      </c>
      <c r="E22" s="214" t="s">
        <v>254</v>
      </c>
      <c r="F22" s="214" t="s">
        <v>255</v>
      </c>
      <c r="G22" s="214" t="s">
        <v>257</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253</v>
      </c>
      <c r="B23" s="214" t="s">
        <v>253</v>
      </c>
      <c r="C23" s="256">
        <v>44593.916673715277</v>
      </c>
      <c r="D23" s="215">
        <v>763.51</v>
      </c>
      <c r="E23" s="214" t="s">
        <v>254</v>
      </c>
      <c r="F23" s="214" t="s">
        <v>255</v>
      </c>
      <c r="G23" s="214" t="s">
        <v>257</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253</v>
      </c>
      <c r="B24" s="214" t="s">
        <v>253</v>
      </c>
      <c r="C24" s="256">
        <v>44593.958340381942</v>
      </c>
      <c r="D24" s="215">
        <v>761.15899999999999</v>
      </c>
      <c r="E24" s="214" t="s">
        <v>254</v>
      </c>
      <c r="F24" s="214" t="s">
        <v>255</v>
      </c>
      <c r="G24" s="214" t="s">
        <v>257</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253</v>
      </c>
      <c r="B25" s="214" t="s">
        <v>253</v>
      </c>
      <c r="C25" s="256">
        <v>44594.000007048613</v>
      </c>
      <c r="D25" s="215">
        <v>756.18600000000004</v>
      </c>
      <c r="E25" s="214" t="s">
        <v>254</v>
      </c>
      <c r="F25" s="214" t="s">
        <v>255</v>
      </c>
      <c r="G25" s="214" t="s">
        <v>257</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253</v>
      </c>
      <c r="B26" s="214" t="s">
        <v>253</v>
      </c>
      <c r="C26" s="256">
        <v>44594.041673715277</v>
      </c>
      <c r="D26" s="215">
        <v>747.57100000000003</v>
      </c>
      <c r="E26" s="214" t="s">
        <v>254</v>
      </c>
      <c r="F26" s="214" t="s">
        <v>255</v>
      </c>
      <c r="G26" s="214" t="s">
        <v>257</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253</v>
      </c>
      <c r="B27" s="214" t="s">
        <v>253</v>
      </c>
      <c r="C27" s="256">
        <v>44594.083340381942</v>
      </c>
      <c r="D27" s="215">
        <v>743.46500000000003</v>
      </c>
      <c r="E27" s="214" t="s">
        <v>254</v>
      </c>
      <c r="F27" s="214" t="s">
        <v>255</v>
      </c>
      <c r="G27" s="214" t="s">
        <v>257</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253</v>
      </c>
      <c r="B28" s="214" t="s">
        <v>253</v>
      </c>
      <c r="C28" s="256">
        <v>44594.125007048613</v>
      </c>
      <c r="D28" s="215">
        <v>742.39599999999996</v>
      </c>
      <c r="E28" s="214" t="s">
        <v>254</v>
      </c>
      <c r="F28" s="214" t="s">
        <v>255</v>
      </c>
      <c r="G28" s="214" t="s">
        <v>257</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253</v>
      </c>
      <c r="B29" s="214" t="s">
        <v>253</v>
      </c>
      <c r="C29" s="256">
        <v>44594.166673715277</v>
      </c>
      <c r="D29" s="215">
        <v>740.58799999999997</v>
      </c>
      <c r="E29" s="214" t="s">
        <v>254</v>
      </c>
      <c r="F29" s="214" t="s">
        <v>255</v>
      </c>
      <c r="G29" s="214" t="s">
        <v>257</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253</v>
      </c>
      <c r="B30" s="214" t="s">
        <v>253</v>
      </c>
      <c r="C30" s="256">
        <v>44594.208340381942</v>
      </c>
      <c r="D30" s="215">
        <v>745.19299999999998</v>
      </c>
      <c r="E30" s="214" t="s">
        <v>254</v>
      </c>
      <c r="F30" s="214" t="s">
        <v>255</v>
      </c>
      <c r="G30" s="214" t="s">
        <v>257</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253</v>
      </c>
      <c r="B31" s="214" t="s">
        <v>253</v>
      </c>
      <c r="C31" s="256">
        <v>44594.250007048613</v>
      </c>
      <c r="D31" s="215">
        <v>762.72900000000004</v>
      </c>
      <c r="E31" s="214" t="s">
        <v>254</v>
      </c>
      <c r="F31" s="214" t="s">
        <v>255</v>
      </c>
      <c r="G31" s="214" t="s">
        <v>257</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253</v>
      </c>
      <c r="B32" s="214" t="s">
        <v>253</v>
      </c>
      <c r="C32" s="256">
        <v>44594.291673715277</v>
      </c>
      <c r="D32" s="215">
        <v>807.83500000000004</v>
      </c>
      <c r="E32" s="214" t="s">
        <v>254</v>
      </c>
      <c r="F32" s="214" t="s">
        <v>255</v>
      </c>
      <c r="G32" s="214" t="s">
        <v>257</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253</v>
      </c>
      <c r="B33" s="214" t="s">
        <v>253</v>
      </c>
      <c r="C33" s="256">
        <v>44594.333340381942</v>
      </c>
      <c r="D33" s="215">
        <v>837.40899999999999</v>
      </c>
      <c r="E33" s="214" t="s">
        <v>254</v>
      </c>
      <c r="F33" s="214" t="s">
        <v>255</v>
      </c>
      <c r="G33" s="214" t="s">
        <v>257</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253</v>
      </c>
      <c r="B34" s="214" t="s">
        <v>253</v>
      </c>
      <c r="C34" s="256">
        <v>44594.375007048613</v>
      </c>
      <c r="D34" s="215">
        <v>827.245</v>
      </c>
      <c r="E34" s="214" t="s">
        <v>254</v>
      </c>
      <c r="F34" s="214" t="s">
        <v>255</v>
      </c>
      <c r="G34" s="214" t="s">
        <v>257</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253</v>
      </c>
      <c r="B35" s="214" t="s">
        <v>253</v>
      </c>
      <c r="C35" s="256">
        <v>44594.416673715277</v>
      </c>
      <c r="D35" s="215">
        <v>819.39800000000002</v>
      </c>
      <c r="E35" s="214" t="s">
        <v>254</v>
      </c>
      <c r="F35" s="214" t="s">
        <v>255</v>
      </c>
      <c r="G35" s="214" t="s">
        <v>257</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253</v>
      </c>
      <c r="B36" s="214" t="s">
        <v>253</v>
      </c>
      <c r="C36" s="256">
        <v>44594.458340381942</v>
      </c>
      <c r="D36" s="215">
        <v>810.75099999999998</v>
      </c>
      <c r="E36" s="214" t="s">
        <v>254</v>
      </c>
      <c r="F36" s="214" t="s">
        <v>255</v>
      </c>
      <c r="G36" s="214" t="s">
        <v>257</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253</v>
      </c>
      <c r="B37" s="214" t="s">
        <v>253</v>
      </c>
      <c r="C37" s="256">
        <v>44594.500007048613</v>
      </c>
      <c r="D37" s="215">
        <v>787.04300000000001</v>
      </c>
      <c r="E37" s="214" t="s">
        <v>254</v>
      </c>
      <c r="F37" s="214" t="s">
        <v>255</v>
      </c>
      <c r="G37" s="214" t="s">
        <v>257</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253</v>
      </c>
      <c r="B38" s="214" t="s">
        <v>253</v>
      </c>
      <c r="C38" s="256">
        <v>44594.541673715277</v>
      </c>
      <c r="D38" s="215">
        <v>765.505</v>
      </c>
      <c r="E38" s="214" t="s">
        <v>254</v>
      </c>
      <c r="F38" s="214" t="s">
        <v>255</v>
      </c>
      <c r="G38" s="214" t="s">
        <v>257</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253</v>
      </c>
      <c r="B39" s="214" t="s">
        <v>253</v>
      </c>
      <c r="C39" s="256">
        <v>44594.583340381942</v>
      </c>
      <c r="D39" s="215">
        <v>744.30600000000004</v>
      </c>
      <c r="E39" s="214" t="s">
        <v>254</v>
      </c>
      <c r="F39" s="214" t="s">
        <v>255</v>
      </c>
      <c r="G39" s="214" t="s">
        <v>257</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253</v>
      </c>
      <c r="B40" s="214" t="s">
        <v>253</v>
      </c>
      <c r="C40" s="256">
        <v>44594.625007048613</v>
      </c>
      <c r="D40" s="215">
        <v>729.61</v>
      </c>
      <c r="E40" s="214" t="s">
        <v>254</v>
      </c>
      <c r="F40" s="214" t="s">
        <v>255</v>
      </c>
      <c r="G40" s="214" t="s">
        <v>257</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253</v>
      </c>
      <c r="B41" s="214" t="s">
        <v>253</v>
      </c>
      <c r="C41" s="256">
        <v>44594.666673715277</v>
      </c>
      <c r="D41" s="215">
        <v>720.76599999999996</v>
      </c>
      <c r="E41" s="214" t="s">
        <v>254</v>
      </c>
      <c r="F41" s="214" t="s">
        <v>255</v>
      </c>
      <c r="G41" s="214" t="s">
        <v>257</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253</v>
      </c>
      <c r="B42" s="214" t="s">
        <v>253</v>
      </c>
      <c r="C42" s="256">
        <v>44594.708340381942</v>
      </c>
      <c r="D42" s="215">
        <v>724.74</v>
      </c>
      <c r="E42" s="214" t="s">
        <v>254</v>
      </c>
      <c r="F42" s="214" t="s">
        <v>255</v>
      </c>
      <c r="G42" s="214" t="s">
        <v>257</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253</v>
      </c>
      <c r="B43" s="214" t="s">
        <v>253</v>
      </c>
      <c r="C43" s="256">
        <v>44594.750007048613</v>
      </c>
      <c r="D43" s="215">
        <v>732.55899999999997</v>
      </c>
      <c r="E43" s="214" t="s">
        <v>254</v>
      </c>
      <c r="F43" s="214" t="s">
        <v>255</v>
      </c>
      <c r="G43" s="214" t="s">
        <v>257</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253</v>
      </c>
      <c r="B44" s="214" t="s">
        <v>253</v>
      </c>
      <c r="C44" s="256">
        <v>44594.791673715277</v>
      </c>
      <c r="D44" s="215">
        <v>758.27300000000002</v>
      </c>
      <c r="E44" s="214" t="s">
        <v>254</v>
      </c>
      <c r="F44" s="214" t="s">
        <v>255</v>
      </c>
      <c r="G44" s="214" t="s">
        <v>257</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253</v>
      </c>
      <c r="B45" s="214" t="s">
        <v>253</v>
      </c>
      <c r="C45" s="256">
        <v>44594.833340381942</v>
      </c>
      <c r="D45" s="215">
        <v>772.36599999999999</v>
      </c>
      <c r="E45" s="214" t="s">
        <v>254</v>
      </c>
      <c r="F45" s="214" t="s">
        <v>255</v>
      </c>
      <c r="G45" s="214" t="s">
        <v>257</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253</v>
      </c>
      <c r="B46" s="214" t="s">
        <v>253</v>
      </c>
      <c r="C46" s="256">
        <v>44594.875007048613</v>
      </c>
      <c r="D46" s="215">
        <v>761.24800000000005</v>
      </c>
      <c r="E46" s="214" t="s">
        <v>254</v>
      </c>
      <c r="F46" s="214" t="s">
        <v>255</v>
      </c>
      <c r="G46" s="214" t="s">
        <v>257</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253</v>
      </c>
      <c r="B47" s="214" t="s">
        <v>253</v>
      </c>
      <c r="C47" s="256">
        <v>44594.916673715277</v>
      </c>
      <c r="D47" s="215">
        <v>748.10799999999995</v>
      </c>
      <c r="E47" s="214" t="s">
        <v>254</v>
      </c>
      <c r="F47" s="214" t="s">
        <v>255</v>
      </c>
      <c r="G47" s="214" t="s">
        <v>257</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253</v>
      </c>
      <c r="B48" s="214" t="s">
        <v>253</v>
      </c>
      <c r="C48" s="256">
        <v>44594.958340381942</v>
      </c>
      <c r="D48" s="215">
        <v>715.84199999999998</v>
      </c>
      <c r="E48" s="214" t="s">
        <v>254</v>
      </c>
      <c r="F48" s="214" t="s">
        <v>255</v>
      </c>
      <c r="G48" s="214" t="s">
        <v>257</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253</v>
      </c>
      <c r="B49" s="214" t="s">
        <v>253</v>
      </c>
      <c r="C49" s="256">
        <v>44595.000007048613</v>
      </c>
      <c r="D49" s="215">
        <v>683.77700000000004</v>
      </c>
      <c r="E49" s="214" t="s">
        <v>254</v>
      </c>
      <c r="F49" s="214" t="s">
        <v>255</v>
      </c>
      <c r="G49" s="214" t="s">
        <v>257</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253</v>
      </c>
      <c r="B50" s="214" t="s">
        <v>253</v>
      </c>
      <c r="C50" s="256">
        <v>44595.041673715277</v>
      </c>
      <c r="D50" s="215">
        <v>655.279</v>
      </c>
      <c r="E50" s="214" t="s">
        <v>254</v>
      </c>
      <c r="F50" s="214" t="s">
        <v>255</v>
      </c>
      <c r="G50" s="214" t="s">
        <v>257</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253</v>
      </c>
      <c r="B51" s="214" t="s">
        <v>253</v>
      </c>
      <c r="C51" s="256">
        <v>44595.083340381942</v>
      </c>
      <c r="D51" s="215">
        <v>638.9</v>
      </c>
      <c r="E51" s="214" t="s">
        <v>254</v>
      </c>
      <c r="F51" s="214" t="s">
        <v>255</v>
      </c>
      <c r="G51" s="214" t="s">
        <v>257</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253</v>
      </c>
      <c r="B52" s="214" t="s">
        <v>253</v>
      </c>
      <c r="C52" s="256">
        <v>44595.125007048613</v>
      </c>
      <c r="D52" s="215">
        <v>632.91</v>
      </c>
      <c r="E52" s="214" t="s">
        <v>254</v>
      </c>
      <c r="F52" s="214" t="s">
        <v>255</v>
      </c>
      <c r="G52" s="214" t="s">
        <v>257</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253</v>
      </c>
      <c r="B53" s="214" t="s">
        <v>253</v>
      </c>
      <c r="C53" s="256">
        <v>44595.166673715277</v>
      </c>
      <c r="D53" s="215">
        <v>642.69200000000001</v>
      </c>
      <c r="E53" s="214" t="s">
        <v>254</v>
      </c>
      <c r="F53" s="214" t="s">
        <v>255</v>
      </c>
      <c r="G53" s="214" t="s">
        <v>257</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253</v>
      </c>
      <c r="B54" s="214" t="s">
        <v>253</v>
      </c>
      <c r="C54" s="256">
        <v>44595.208340381942</v>
      </c>
      <c r="D54" s="215">
        <v>652.31299999999999</v>
      </c>
      <c r="E54" s="214" t="s">
        <v>254</v>
      </c>
      <c r="F54" s="214" t="s">
        <v>255</v>
      </c>
      <c r="G54" s="214" t="s">
        <v>257</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253</v>
      </c>
      <c r="B55" s="214" t="s">
        <v>253</v>
      </c>
      <c r="C55" s="256">
        <v>44595.250007048613</v>
      </c>
      <c r="D55" s="215">
        <v>673.45899999999995</v>
      </c>
      <c r="E55" s="214" t="s">
        <v>254</v>
      </c>
      <c r="F55" s="214" t="s">
        <v>255</v>
      </c>
      <c r="G55" s="214" t="s">
        <v>257</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253</v>
      </c>
      <c r="B56" s="214" t="s">
        <v>253</v>
      </c>
      <c r="C56" s="256">
        <v>44595.291673715277</v>
      </c>
      <c r="D56" s="215">
        <v>700.73400000000004</v>
      </c>
      <c r="E56" s="214" t="s">
        <v>254</v>
      </c>
      <c r="F56" s="214" t="s">
        <v>255</v>
      </c>
      <c r="G56" s="214" t="s">
        <v>257</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253</v>
      </c>
      <c r="B57" s="214" t="s">
        <v>253</v>
      </c>
      <c r="C57" s="256">
        <v>44595.333340381942</v>
      </c>
      <c r="D57" s="215">
        <v>728.86199999999997</v>
      </c>
      <c r="E57" s="214" t="s">
        <v>254</v>
      </c>
      <c r="F57" s="214" t="s">
        <v>255</v>
      </c>
      <c r="G57" s="214" t="s">
        <v>257</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253</v>
      </c>
      <c r="B58" s="214" t="s">
        <v>253</v>
      </c>
      <c r="C58" s="256">
        <v>44595.375007048613</v>
      </c>
      <c r="D58" s="215">
        <v>744.76700000000005</v>
      </c>
      <c r="E58" s="214" t="s">
        <v>254</v>
      </c>
      <c r="F58" s="214" t="s">
        <v>255</v>
      </c>
      <c r="G58" s="214" t="s">
        <v>257</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253</v>
      </c>
      <c r="B59" s="214" t="s">
        <v>253</v>
      </c>
      <c r="C59" s="256">
        <v>44595.416673715277</v>
      </c>
      <c r="D59" s="215">
        <v>741.66099999999994</v>
      </c>
      <c r="E59" s="214" t="s">
        <v>254</v>
      </c>
      <c r="F59" s="214" t="s">
        <v>255</v>
      </c>
      <c r="G59" s="214" t="s">
        <v>257</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253</v>
      </c>
      <c r="B60" s="214" t="s">
        <v>253</v>
      </c>
      <c r="C60" s="256">
        <v>44595.458340381942</v>
      </c>
      <c r="D60" s="215">
        <v>753.43399999999997</v>
      </c>
      <c r="E60" s="214" t="s">
        <v>254</v>
      </c>
      <c r="F60" s="214" t="s">
        <v>255</v>
      </c>
      <c r="G60" s="214" t="s">
        <v>257</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253</v>
      </c>
      <c r="B61" s="214" t="s">
        <v>253</v>
      </c>
      <c r="C61" s="256">
        <v>44595.500007048613</v>
      </c>
      <c r="D61" s="215">
        <v>744.29499999999996</v>
      </c>
      <c r="E61" s="214" t="s">
        <v>254</v>
      </c>
      <c r="F61" s="214" t="s">
        <v>255</v>
      </c>
      <c r="G61" s="214" t="s">
        <v>257</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253</v>
      </c>
      <c r="B62" s="214" t="s">
        <v>253</v>
      </c>
      <c r="C62" s="256">
        <v>44595.541673715277</v>
      </c>
      <c r="D62" s="215">
        <v>735.13</v>
      </c>
      <c r="E62" s="214" t="s">
        <v>254</v>
      </c>
      <c r="F62" s="214" t="s">
        <v>255</v>
      </c>
      <c r="G62" s="214" t="s">
        <v>257</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253</v>
      </c>
      <c r="B63" s="214" t="s">
        <v>253</v>
      </c>
      <c r="C63" s="256">
        <v>44595.583340381942</v>
      </c>
      <c r="D63" s="215">
        <v>732.84900000000005</v>
      </c>
      <c r="E63" s="214" t="s">
        <v>254</v>
      </c>
      <c r="F63" s="214" t="s">
        <v>255</v>
      </c>
      <c r="G63" s="214" t="s">
        <v>257</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253</v>
      </c>
      <c r="B64" s="214" t="s">
        <v>253</v>
      </c>
      <c r="C64" s="256">
        <v>44595.625007048613</v>
      </c>
      <c r="D64" s="215">
        <v>742.33199999999999</v>
      </c>
      <c r="E64" s="214" t="s">
        <v>254</v>
      </c>
      <c r="F64" s="214" t="s">
        <v>255</v>
      </c>
      <c r="G64" s="214" t="s">
        <v>257</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253</v>
      </c>
      <c r="B65" s="214" t="s">
        <v>253</v>
      </c>
      <c r="C65" s="256">
        <v>44595.666673715277</v>
      </c>
      <c r="D65" s="215">
        <v>732.66200000000003</v>
      </c>
      <c r="E65" s="214" t="s">
        <v>254</v>
      </c>
      <c r="F65" s="214" t="s">
        <v>255</v>
      </c>
      <c r="G65" s="214" t="s">
        <v>257</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253</v>
      </c>
      <c r="B66" s="214" t="s">
        <v>253</v>
      </c>
      <c r="C66" s="256">
        <v>44595.708340381942</v>
      </c>
      <c r="D66" s="215">
        <v>724.58399999999995</v>
      </c>
      <c r="E66" s="214" t="s">
        <v>254</v>
      </c>
      <c r="F66" s="214" t="s">
        <v>255</v>
      </c>
      <c r="G66" s="214" t="s">
        <v>257</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253</v>
      </c>
      <c r="B67" s="214" t="s">
        <v>253</v>
      </c>
      <c r="C67" s="256">
        <v>44595.750007048613</v>
      </c>
      <c r="D67" s="215">
        <v>745.25800000000004</v>
      </c>
      <c r="E67" s="214" t="s">
        <v>254</v>
      </c>
      <c r="F67" s="214" t="s">
        <v>255</v>
      </c>
      <c r="G67" s="214" t="s">
        <v>257</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253</v>
      </c>
      <c r="B68" s="214" t="s">
        <v>253</v>
      </c>
      <c r="C68" s="256">
        <v>44595.791673715277</v>
      </c>
      <c r="D68" s="215">
        <v>789.66700000000003</v>
      </c>
      <c r="E68" s="214" t="s">
        <v>254</v>
      </c>
      <c r="F68" s="214" t="s">
        <v>255</v>
      </c>
      <c r="G68" s="214" t="s">
        <v>257</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253</v>
      </c>
      <c r="B69" s="214" t="s">
        <v>253</v>
      </c>
      <c r="C69" s="256">
        <v>44595.833340381942</v>
      </c>
      <c r="D69" s="215">
        <v>795.32799999999997</v>
      </c>
      <c r="E69" s="214" t="s">
        <v>254</v>
      </c>
      <c r="F69" s="214" t="s">
        <v>255</v>
      </c>
      <c r="G69" s="214" t="s">
        <v>257</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253</v>
      </c>
      <c r="B70" s="214" t="s">
        <v>253</v>
      </c>
      <c r="C70" s="256">
        <v>44595.875007048613</v>
      </c>
      <c r="D70" s="215">
        <v>790.92700000000002</v>
      </c>
      <c r="E70" s="214" t="s">
        <v>254</v>
      </c>
      <c r="F70" s="214" t="s">
        <v>255</v>
      </c>
      <c r="G70" s="214" t="s">
        <v>257</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253</v>
      </c>
      <c r="B71" s="214" t="s">
        <v>253</v>
      </c>
      <c r="C71" s="256">
        <v>44595.916673715277</v>
      </c>
      <c r="D71" s="215">
        <v>780.62199999999996</v>
      </c>
      <c r="E71" s="214" t="s">
        <v>254</v>
      </c>
      <c r="F71" s="214" t="s">
        <v>255</v>
      </c>
      <c r="G71" s="214" t="s">
        <v>257</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253</v>
      </c>
      <c r="B72" s="214" t="s">
        <v>253</v>
      </c>
      <c r="C72" s="256">
        <v>44595.958340381942</v>
      </c>
      <c r="D72" s="215">
        <v>778.87099999999998</v>
      </c>
      <c r="E72" s="214" t="s">
        <v>254</v>
      </c>
      <c r="F72" s="214" t="s">
        <v>255</v>
      </c>
      <c r="G72" s="214" t="s">
        <v>257</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253</v>
      </c>
      <c r="B73" s="214" t="s">
        <v>253</v>
      </c>
      <c r="C73" s="256">
        <v>44596.000007048613</v>
      </c>
      <c r="D73" s="215">
        <v>755.42</v>
      </c>
      <c r="E73" s="214" t="s">
        <v>254</v>
      </c>
      <c r="F73" s="214" t="s">
        <v>255</v>
      </c>
      <c r="G73" s="214" t="s">
        <v>257</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253</v>
      </c>
      <c r="B74" s="214" t="s">
        <v>253</v>
      </c>
      <c r="C74" s="256">
        <v>44596.041673715277</v>
      </c>
      <c r="D74" s="215">
        <v>753.93399999999997</v>
      </c>
      <c r="E74" s="214" t="s">
        <v>254</v>
      </c>
      <c r="F74" s="214" t="s">
        <v>255</v>
      </c>
      <c r="G74" s="214" t="s">
        <v>257</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253</v>
      </c>
      <c r="B75" s="214" t="s">
        <v>253</v>
      </c>
      <c r="C75" s="256">
        <v>44596.083340381942</v>
      </c>
      <c r="D75" s="215">
        <v>753.80899999999997</v>
      </c>
      <c r="E75" s="214" t="s">
        <v>254</v>
      </c>
      <c r="F75" s="214" t="s">
        <v>255</v>
      </c>
      <c r="G75" s="214" t="s">
        <v>257</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253</v>
      </c>
      <c r="B76" s="214" t="s">
        <v>253</v>
      </c>
      <c r="C76" s="256">
        <v>44596.125007048613</v>
      </c>
      <c r="D76" s="215">
        <v>761.91600000000005</v>
      </c>
      <c r="E76" s="214" t="s">
        <v>254</v>
      </c>
      <c r="F76" s="214" t="s">
        <v>255</v>
      </c>
      <c r="G76" s="214" t="s">
        <v>257</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253</v>
      </c>
      <c r="B77" s="214" t="s">
        <v>253</v>
      </c>
      <c r="C77" s="256">
        <v>44596.166673715277</v>
      </c>
      <c r="D77" s="215">
        <v>770.10599999999999</v>
      </c>
      <c r="E77" s="214" t="s">
        <v>254</v>
      </c>
      <c r="F77" s="214" t="s">
        <v>255</v>
      </c>
      <c r="G77" s="214" t="s">
        <v>257</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253</v>
      </c>
      <c r="B78" s="214" t="s">
        <v>253</v>
      </c>
      <c r="C78" s="256">
        <v>44596.208340381942</v>
      </c>
      <c r="D78" s="215">
        <v>777.875</v>
      </c>
      <c r="E78" s="214" t="s">
        <v>254</v>
      </c>
      <c r="F78" s="214" t="s">
        <v>255</v>
      </c>
      <c r="G78" s="214" t="s">
        <v>257</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253</v>
      </c>
      <c r="B79" s="214" t="s">
        <v>253</v>
      </c>
      <c r="C79" s="256">
        <v>44596.250007048613</v>
      </c>
      <c r="D79" s="215">
        <v>793.16200000000003</v>
      </c>
      <c r="E79" s="214" t="s">
        <v>254</v>
      </c>
      <c r="F79" s="214" t="s">
        <v>255</v>
      </c>
      <c r="G79" s="214" t="s">
        <v>257</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253</v>
      </c>
      <c r="B80" s="214" t="s">
        <v>253</v>
      </c>
      <c r="C80" s="256">
        <v>44596.291673715277</v>
      </c>
      <c r="D80" s="215">
        <v>819.38300000000004</v>
      </c>
      <c r="E80" s="214" t="s">
        <v>254</v>
      </c>
      <c r="F80" s="214" t="s">
        <v>255</v>
      </c>
      <c r="G80" s="214" t="s">
        <v>257</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253</v>
      </c>
      <c r="B81" s="214" t="s">
        <v>253</v>
      </c>
      <c r="C81" s="256">
        <v>44596.333340381942</v>
      </c>
      <c r="D81" s="215">
        <v>862.54300000000001</v>
      </c>
      <c r="E81" s="214" t="s">
        <v>254</v>
      </c>
      <c r="F81" s="214" t="s">
        <v>255</v>
      </c>
      <c r="G81" s="214" t="s">
        <v>257</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253</v>
      </c>
      <c r="B82" s="214" t="s">
        <v>253</v>
      </c>
      <c r="C82" s="256">
        <v>44596.375007048613</v>
      </c>
      <c r="D82" s="215">
        <v>869.35199999999998</v>
      </c>
      <c r="E82" s="214" t="s">
        <v>254</v>
      </c>
      <c r="F82" s="214" t="s">
        <v>255</v>
      </c>
      <c r="G82" s="214" t="s">
        <v>257</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253</v>
      </c>
      <c r="B83" s="214" t="s">
        <v>253</v>
      </c>
      <c r="C83" s="256">
        <v>44596.416673715277</v>
      </c>
      <c r="D83" s="215">
        <v>892.96199999999999</v>
      </c>
      <c r="E83" s="214" t="s">
        <v>254</v>
      </c>
      <c r="F83" s="214" t="s">
        <v>255</v>
      </c>
      <c r="G83" s="214" t="s">
        <v>257</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253</v>
      </c>
      <c r="B84" s="214" t="s">
        <v>253</v>
      </c>
      <c r="C84" s="256">
        <v>44596.458340381942</v>
      </c>
      <c r="D84" s="215">
        <v>928.44100000000003</v>
      </c>
      <c r="E84" s="214" t="s">
        <v>254</v>
      </c>
      <c r="F84" s="214" t="s">
        <v>255</v>
      </c>
      <c r="G84" s="214" t="s">
        <v>257</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253</v>
      </c>
      <c r="B85" s="214" t="s">
        <v>253</v>
      </c>
      <c r="C85" s="256">
        <v>44596.500007048613</v>
      </c>
      <c r="D85" s="215">
        <v>933.43200000000002</v>
      </c>
      <c r="E85" s="214" t="s">
        <v>254</v>
      </c>
      <c r="F85" s="214" t="s">
        <v>255</v>
      </c>
      <c r="G85" s="214" t="s">
        <v>257</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253</v>
      </c>
      <c r="B86" s="214" t="s">
        <v>253</v>
      </c>
      <c r="C86" s="256">
        <v>44596.541673715277</v>
      </c>
      <c r="D86" s="215">
        <v>913.16499999999996</v>
      </c>
      <c r="E86" s="214" t="s">
        <v>254</v>
      </c>
      <c r="F86" s="214" t="s">
        <v>255</v>
      </c>
      <c r="G86" s="214" t="s">
        <v>257</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253</v>
      </c>
      <c r="B87" s="214" t="s">
        <v>253</v>
      </c>
      <c r="C87" s="256">
        <v>44596.583340381942</v>
      </c>
      <c r="D87" s="215">
        <v>886.22299999999996</v>
      </c>
      <c r="E87" s="214" t="s">
        <v>254</v>
      </c>
      <c r="F87" s="214" t="s">
        <v>255</v>
      </c>
      <c r="G87" s="214" t="s">
        <v>257</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253</v>
      </c>
      <c r="B88" s="214" t="s">
        <v>253</v>
      </c>
      <c r="C88" s="256">
        <v>44596.625007048613</v>
      </c>
      <c r="D88" s="215">
        <v>881.14099999999996</v>
      </c>
      <c r="E88" s="214" t="s">
        <v>254</v>
      </c>
      <c r="F88" s="214" t="s">
        <v>255</v>
      </c>
      <c r="G88" s="214" t="s">
        <v>257</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253</v>
      </c>
      <c r="B89" s="214" t="s">
        <v>253</v>
      </c>
      <c r="C89" s="256">
        <v>44596.666673715277</v>
      </c>
      <c r="D89" s="215">
        <v>893.50699999999995</v>
      </c>
      <c r="E89" s="214" t="s">
        <v>254</v>
      </c>
      <c r="F89" s="214" t="s">
        <v>255</v>
      </c>
      <c r="G89" s="214" t="s">
        <v>257</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253</v>
      </c>
      <c r="B90" s="214" t="s">
        <v>253</v>
      </c>
      <c r="C90" s="256">
        <v>44596.708340381942</v>
      </c>
      <c r="D90" s="215">
        <v>909.02800000000002</v>
      </c>
      <c r="E90" s="214" t="s">
        <v>254</v>
      </c>
      <c r="F90" s="214" t="s">
        <v>255</v>
      </c>
      <c r="G90" s="214" t="s">
        <v>257</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253</v>
      </c>
      <c r="B91" s="214" t="s">
        <v>253</v>
      </c>
      <c r="C91" s="256">
        <v>44596.750007048613</v>
      </c>
      <c r="D91" s="215">
        <v>936.70600000000002</v>
      </c>
      <c r="E91" s="214" t="s">
        <v>254</v>
      </c>
      <c r="F91" s="214" t="s">
        <v>255</v>
      </c>
      <c r="G91" s="214" t="s">
        <v>257</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253</v>
      </c>
      <c r="B92" s="214" t="s">
        <v>253</v>
      </c>
      <c r="C92" s="256">
        <v>44596.791673715277</v>
      </c>
      <c r="D92" s="215">
        <v>962.78899999999999</v>
      </c>
      <c r="E92" s="214" t="s">
        <v>254</v>
      </c>
      <c r="F92" s="214" t="s">
        <v>255</v>
      </c>
      <c r="G92" s="214" t="s">
        <v>257</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253</v>
      </c>
      <c r="B93" s="214" t="s">
        <v>253</v>
      </c>
      <c r="C93" s="256">
        <v>44596.833340381942</v>
      </c>
      <c r="D93" s="215">
        <v>990.10199999999998</v>
      </c>
      <c r="E93" s="214" t="s">
        <v>254</v>
      </c>
      <c r="F93" s="214" t="s">
        <v>255</v>
      </c>
      <c r="G93" s="214" t="s">
        <v>257</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253</v>
      </c>
      <c r="B94" s="214" t="s">
        <v>253</v>
      </c>
      <c r="C94" s="256">
        <v>44596.875007048613</v>
      </c>
      <c r="D94" s="215">
        <v>976.53099999999995</v>
      </c>
      <c r="E94" s="214" t="s">
        <v>254</v>
      </c>
      <c r="F94" s="214" t="s">
        <v>255</v>
      </c>
      <c r="G94" s="214" t="s">
        <v>257</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253</v>
      </c>
      <c r="B95" s="214" t="s">
        <v>253</v>
      </c>
      <c r="C95" s="256">
        <v>44596.916673715277</v>
      </c>
      <c r="D95" s="215">
        <v>951.65899999999999</v>
      </c>
      <c r="E95" s="214" t="s">
        <v>254</v>
      </c>
      <c r="F95" s="214" t="s">
        <v>255</v>
      </c>
      <c r="G95" s="214" t="s">
        <v>257</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253</v>
      </c>
      <c r="B96" s="214" t="s">
        <v>253</v>
      </c>
      <c r="C96" s="256">
        <v>44596.958340381942</v>
      </c>
      <c r="D96" s="215">
        <v>921.83900000000006</v>
      </c>
      <c r="E96" s="214" t="s">
        <v>254</v>
      </c>
      <c r="F96" s="214" t="s">
        <v>255</v>
      </c>
      <c r="G96" s="214" t="s">
        <v>257</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253</v>
      </c>
      <c r="B97" s="214" t="s">
        <v>253</v>
      </c>
      <c r="C97" s="256">
        <v>44597.000007048613</v>
      </c>
      <c r="D97" s="215">
        <v>885.221</v>
      </c>
      <c r="E97" s="214" t="s">
        <v>254</v>
      </c>
      <c r="F97" s="214" t="s">
        <v>255</v>
      </c>
      <c r="G97" s="214" t="s">
        <v>257</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253</v>
      </c>
      <c r="B98" s="214" t="s">
        <v>253</v>
      </c>
      <c r="C98" s="256">
        <v>44597.041673715277</v>
      </c>
      <c r="D98" s="215">
        <v>873.25699999999995</v>
      </c>
      <c r="E98" s="214" t="s">
        <v>254</v>
      </c>
      <c r="F98" s="214" t="s">
        <v>255</v>
      </c>
      <c r="G98" s="214" t="s">
        <v>257</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253</v>
      </c>
      <c r="B99" s="214" t="s">
        <v>253</v>
      </c>
      <c r="C99" s="256">
        <v>44597.083340381942</v>
      </c>
      <c r="D99" s="215">
        <v>861.95</v>
      </c>
      <c r="E99" s="214" t="s">
        <v>254</v>
      </c>
      <c r="F99" s="214" t="s">
        <v>255</v>
      </c>
      <c r="G99" s="214" t="s">
        <v>257</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253</v>
      </c>
      <c r="B100" s="214" t="s">
        <v>253</v>
      </c>
      <c r="C100" s="256">
        <v>44597.125007048613</v>
      </c>
      <c r="D100" s="215">
        <v>868.69</v>
      </c>
      <c r="E100" s="214" t="s">
        <v>254</v>
      </c>
      <c r="F100" s="214" t="s">
        <v>255</v>
      </c>
      <c r="G100" s="214" t="s">
        <v>257</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253</v>
      </c>
      <c r="B101" s="214" t="s">
        <v>253</v>
      </c>
      <c r="C101" s="256">
        <v>44597.166673715277</v>
      </c>
      <c r="D101" s="215">
        <v>878.76099999999997</v>
      </c>
      <c r="E101" s="214" t="s">
        <v>254</v>
      </c>
      <c r="F101" s="214" t="s">
        <v>255</v>
      </c>
      <c r="G101" s="214" t="s">
        <v>257</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253</v>
      </c>
      <c r="B102" s="214" t="s">
        <v>253</v>
      </c>
      <c r="C102" s="256">
        <v>44597.208340381942</v>
      </c>
      <c r="D102" s="215">
        <v>909.97500000000002</v>
      </c>
      <c r="E102" s="214" t="s">
        <v>254</v>
      </c>
      <c r="F102" s="214" t="s">
        <v>255</v>
      </c>
      <c r="G102" s="214" t="s">
        <v>257</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253</v>
      </c>
      <c r="B103" s="214" t="s">
        <v>253</v>
      </c>
      <c r="C103" s="256">
        <v>44597.250007048613</v>
      </c>
      <c r="D103" s="215">
        <v>928.16899999999998</v>
      </c>
      <c r="E103" s="214" t="s">
        <v>254</v>
      </c>
      <c r="F103" s="214" t="s">
        <v>255</v>
      </c>
      <c r="G103" s="214" t="s">
        <v>257</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253</v>
      </c>
      <c r="B104" s="214" t="s">
        <v>253</v>
      </c>
      <c r="C104" s="256">
        <v>44597.291673715277</v>
      </c>
      <c r="D104" s="215">
        <v>931.83199999999999</v>
      </c>
      <c r="E104" s="214" t="s">
        <v>254</v>
      </c>
      <c r="F104" s="214" t="s">
        <v>255</v>
      </c>
      <c r="G104" s="214" t="s">
        <v>257</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253</v>
      </c>
      <c r="B105" s="214" t="s">
        <v>253</v>
      </c>
      <c r="C105" s="256">
        <v>44597.333340381942</v>
      </c>
      <c r="D105" s="215">
        <v>952.029</v>
      </c>
      <c r="E105" s="214" t="s">
        <v>254</v>
      </c>
      <c r="F105" s="214" t="s">
        <v>255</v>
      </c>
      <c r="G105" s="214" t="s">
        <v>257</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253</v>
      </c>
      <c r="B106" s="214" t="s">
        <v>253</v>
      </c>
      <c r="C106" s="256">
        <v>44597.375007048613</v>
      </c>
      <c r="D106" s="215">
        <v>963.39700000000005</v>
      </c>
      <c r="E106" s="214" t="s">
        <v>254</v>
      </c>
      <c r="F106" s="214" t="s">
        <v>255</v>
      </c>
      <c r="G106" s="214" t="s">
        <v>257</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253</v>
      </c>
      <c r="B107" s="214" t="s">
        <v>253</v>
      </c>
      <c r="C107" s="256">
        <v>44597.416673715277</v>
      </c>
      <c r="D107" s="215">
        <v>964.41800000000001</v>
      </c>
      <c r="E107" s="214" t="s">
        <v>254</v>
      </c>
      <c r="F107" s="214" t="s">
        <v>255</v>
      </c>
      <c r="G107" s="214" t="s">
        <v>257</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253</v>
      </c>
      <c r="B108" s="214" t="s">
        <v>253</v>
      </c>
      <c r="C108" s="256">
        <v>44597.458340381942</v>
      </c>
      <c r="D108" s="215">
        <v>948.25199999999995</v>
      </c>
      <c r="E108" s="214" t="s">
        <v>254</v>
      </c>
      <c r="F108" s="214" t="s">
        <v>255</v>
      </c>
      <c r="G108" s="214" t="s">
        <v>257</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253</v>
      </c>
      <c r="B109" s="214" t="s">
        <v>253</v>
      </c>
      <c r="C109" s="256">
        <v>44597.500007048613</v>
      </c>
      <c r="D109" s="215">
        <v>912.98199999999997</v>
      </c>
      <c r="E109" s="214" t="s">
        <v>254</v>
      </c>
      <c r="F109" s="214" t="s">
        <v>255</v>
      </c>
      <c r="G109" s="214" t="s">
        <v>257</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253</v>
      </c>
      <c r="B110" s="214" t="s">
        <v>253</v>
      </c>
      <c r="C110" s="256">
        <v>44597.541673715277</v>
      </c>
      <c r="D110" s="215">
        <v>871.21</v>
      </c>
      <c r="E110" s="214" t="s">
        <v>254</v>
      </c>
      <c r="F110" s="214" t="s">
        <v>255</v>
      </c>
      <c r="G110" s="214" t="s">
        <v>257</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253</v>
      </c>
      <c r="B111" s="214" t="s">
        <v>253</v>
      </c>
      <c r="C111" s="256">
        <v>44597.583340381942</v>
      </c>
      <c r="D111" s="215">
        <v>832.95500000000004</v>
      </c>
      <c r="E111" s="214" t="s">
        <v>254</v>
      </c>
      <c r="F111" s="214" t="s">
        <v>255</v>
      </c>
      <c r="G111" s="214" t="s">
        <v>257</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253</v>
      </c>
      <c r="B112" s="214" t="s">
        <v>253</v>
      </c>
      <c r="C112" s="256">
        <v>44597.625007048613</v>
      </c>
      <c r="D112" s="215">
        <v>810.61500000000001</v>
      </c>
      <c r="E112" s="214" t="s">
        <v>254</v>
      </c>
      <c r="F112" s="214" t="s">
        <v>255</v>
      </c>
      <c r="G112" s="214" t="s">
        <v>257</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253</v>
      </c>
      <c r="B113" s="214" t="s">
        <v>253</v>
      </c>
      <c r="C113" s="256">
        <v>44597.666673715277</v>
      </c>
      <c r="D113" s="215">
        <v>796.03399999999999</v>
      </c>
      <c r="E113" s="214" t="s">
        <v>254</v>
      </c>
      <c r="F113" s="214" t="s">
        <v>255</v>
      </c>
      <c r="G113" s="214" t="s">
        <v>257</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253</v>
      </c>
      <c r="B114" s="214" t="s">
        <v>253</v>
      </c>
      <c r="C114" s="256">
        <v>44597.708340381942</v>
      </c>
      <c r="D114" s="215">
        <v>800.38699999999994</v>
      </c>
      <c r="E114" s="214" t="s">
        <v>254</v>
      </c>
      <c r="F114" s="214" t="s">
        <v>255</v>
      </c>
      <c r="G114" s="214" t="s">
        <v>257</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253</v>
      </c>
      <c r="B115" s="214" t="s">
        <v>253</v>
      </c>
      <c r="C115" s="256">
        <v>44597.750007048613</v>
      </c>
      <c r="D115" s="215">
        <v>826.98800000000006</v>
      </c>
      <c r="E115" s="214" t="s">
        <v>254</v>
      </c>
      <c r="F115" s="214" t="s">
        <v>255</v>
      </c>
      <c r="G115" s="214" t="s">
        <v>257</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253</v>
      </c>
      <c r="B116" s="214" t="s">
        <v>253</v>
      </c>
      <c r="C116" s="256">
        <v>44597.791673715277</v>
      </c>
      <c r="D116" s="215">
        <v>880.22199999999998</v>
      </c>
      <c r="E116" s="214" t="s">
        <v>254</v>
      </c>
      <c r="F116" s="214" t="s">
        <v>255</v>
      </c>
      <c r="G116" s="214" t="s">
        <v>257</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253</v>
      </c>
      <c r="B117" s="214" t="s">
        <v>253</v>
      </c>
      <c r="C117" s="256">
        <v>44597.833340381942</v>
      </c>
      <c r="D117" s="215">
        <v>911.13599999999997</v>
      </c>
      <c r="E117" s="214" t="s">
        <v>254</v>
      </c>
      <c r="F117" s="214" t="s">
        <v>255</v>
      </c>
      <c r="G117" s="214" t="s">
        <v>257</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253</v>
      </c>
      <c r="B118" s="214" t="s">
        <v>253</v>
      </c>
      <c r="C118" s="256">
        <v>44597.875007048613</v>
      </c>
      <c r="D118" s="215">
        <v>923.86199999999997</v>
      </c>
      <c r="E118" s="214" t="s">
        <v>254</v>
      </c>
      <c r="F118" s="214" t="s">
        <v>255</v>
      </c>
      <c r="G118" s="214" t="s">
        <v>257</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253</v>
      </c>
      <c r="B119" s="214" t="s">
        <v>253</v>
      </c>
      <c r="C119" s="256">
        <v>44597.916673715277</v>
      </c>
      <c r="D119" s="215">
        <v>930.78300000000002</v>
      </c>
      <c r="E119" s="214" t="s">
        <v>254</v>
      </c>
      <c r="F119" s="214" t="s">
        <v>255</v>
      </c>
      <c r="G119" s="214" t="s">
        <v>257</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253</v>
      </c>
      <c r="B120" s="214" t="s">
        <v>253</v>
      </c>
      <c r="C120" s="256">
        <v>44597.958340381942</v>
      </c>
      <c r="D120" s="215">
        <v>932.42600000000004</v>
      </c>
      <c r="E120" s="214" t="s">
        <v>254</v>
      </c>
      <c r="F120" s="214" t="s">
        <v>255</v>
      </c>
      <c r="G120" s="214" t="s">
        <v>257</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253</v>
      </c>
      <c r="B121" s="214" t="s">
        <v>253</v>
      </c>
      <c r="C121" s="256">
        <v>44598.000007048613</v>
      </c>
      <c r="D121" s="215">
        <v>931.48599999999999</v>
      </c>
      <c r="E121" s="214" t="s">
        <v>254</v>
      </c>
      <c r="F121" s="214" t="s">
        <v>255</v>
      </c>
      <c r="G121" s="214" t="s">
        <v>257</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253</v>
      </c>
      <c r="B122" s="214" t="s">
        <v>253</v>
      </c>
      <c r="C122" s="256">
        <v>44598.041673715277</v>
      </c>
      <c r="D122" s="215">
        <v>930.86</v>
      </c>
      <c r="E122" s="214" t="s">
        <v>254</v>
      </c>
      <c r="F122" s="214" t="s">
        <v>255</v>
      </c>
      <c r="G122" s="214" t="s">
        <v>257</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253</v>
      </c>
      <c r="B123" s="214" t="s">
        <v>253</v>
      </c>
      <c r="C123" s="256">
        <v>44598.083340381942</v>
      </c>
      <c r="D123" s="215">
        <v>936.94399999999996</v>
      </c>
      <c r="E123" s="214" t="s">
        <v>254</v>
      </c>
      <c r="F123" s="214" t="s">
        <v>255</v>
      </c>
      <c r="G123" s="214" t="s">
        <v>257</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253</v>
      </c>
      <c r="B124" s="214" t="s">
        <v>253</v>
      </c>
      <c r="C124" s="256">
        <v>44598.125007048613</v>
      </c>
      <c r="D124" s="215">
        <v>943.27099999999996</v>
      </c>
      <c r="E124" s="214" t="s">
        <v>254</v>
      </c>
      <c r="F124" s="214" t="s">
        <v>255</v>
      </c>
      <c r="G124" s="214" t="s">
        <v>257</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253</v>
      </c>
      <c r="B125" s="214" t="s">
        <v>253</v>
      </c>
      <c r="C125" s="256">
        <v>44598.166673715277</v>
      </c>
      <c r="D125" s="215">
        <v>957.31700000000001</v>
      </c>
      <c r="E125" s="214" t="s">
        <v>254</v>
      </c>
      <c r="F125" s="214" t="s">
        <v>255</v>
      </c>
      <c r="G125" s="214" t="s">
        <v>257</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253</v>
      </c>
      <c r="B126" s="214" t="s">
        <v>253</v>
      </c>
      <c r="C126" s="256">
        <v>44598.208340381942</v>
      </c>
      <c r="D126" s="215">
        <v>964.42600000000004</v>
      </c>
      <c r="E126" s="214" t="s">
        <v>254</v>
      </c>
      <c r="F126" s="214" t="s">
        <v>255</v>
      </c>
      <c r="G126" s="214" t="s">
        <v>257</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253</v>
      </c>
      <c r="B127" s="214" t="s">
        <v>253</v>
      </c>
      <c r="C127" s="256">
        <v>44598.250007048613</v>
      </c>
      <c r="D127" s="215">
        <v>977.31299999999999</v>
      </c>
      <c r="E127" s="214" t="s">
        <v>254</v>
      </c>
      <c r="F127" s="214" t="s">
        <v>255</v>
      </c>
      <c r="G127" s="214" t="s">
        <v>257</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253</v>
      </c>
      <c r="B128" s="214" t="s">
        <v>253</v>
      </c>
      <c r="C128" s="256">
        <v>44598.291673715277</v>
      </c>
      <c r="D128" s="215">
        <v>996.60299999999995</v>
      </c>
      <c r="E128" s="214" t="s">
        <v>254</v>
      </c>
      <c r="F128" s="214" t="s">
        <v>255</v>
      </c>
      <c r="G128" s="214" t="s">
        <v>257</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253</v>
      </c>
      <c r="B129" s="214" t="s">
        <v>253</v>
      </c>
      <c r="C129" s="256">
        <v>44598.333340381942</v>
      </c>
      <c r="D129" s="215">
        <v>1014.29</v>
      </c>
      <c r="E129" s="214" t="s">
        <v>254</v>
      </c>
      <c r="F129" s="214" t="s">
        <v>255</v>
      </c>
      <c r="G129" s="214" t="s">
        <v>257</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253</v>
      </c>
      <c r="B130" s="214" t="s">
        <v>253</v>
      </c>
      <c r="C130" s="256">
        <v>44598.375007048613</v>
      </c>
      <c r="D130" s="215">
        <v>1012.346</v>
      </c>
      <c r="E130" s="214" t="s">
        <v>254</v>
      </c>
      <c r="F130" s="214" t="s">
        <v>255</v>
      </c>
      <c r="G130" s="214" t="s">
        <v>257</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253</v>
      </c>
      <c r="B131" s="214" t="s">
        <v>253</v>
      </c>
      <c r="C131" s="256">
        <v>44598.416673715277</v>
      </c>
      <c r="D131" s="215">
        <v>971.94500000000005</v>
      </c>
      <c r="E131" s="214" t="s">
        <v>254</v>
      </c>
      <c r="F131" s="214" t="s">
        <v>255</v>
      </c>
      <c r="G131" s="214" t="s">
        <v>257</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253</v>
      </c>
      <c r="B132" s="214" t="s">
        <v>253</v>
      </c>
      <c r="C132" s="256">
        <v>44598.458340381942</v>
      </c>
      <c r="D132" s="215">
        <v>895.63400000000001</v>
      </c>
      <c r="E132" s="214" t="s">
        <v>254</v>
      </c>
      <c r="F132" s="214" t="s">
        <v>255</v>
      </c>
      <c r="G132" s="214" t="s">
        <v>257</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253</v>
      </c>
      <c r="B133" s="214" t="s">
        <v>253</v>
      </c>
      <c r="C133" s="256">
        <v>44598.500007048613</v>
      </c>
      <c r="D133" s="215">
        <v>807.63099999999997</v>
      </c>
      <c r="E133" s="214" t="s">
        <v>254</v>
      </c>
      <c r="F133" s="214" t="s">
        <v>255</v>
      </c>
      <c r="G133" s="214" t="s">
        <v>257</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253</v>
      </c>
      <c r="B134" s="214" t="s">
        <v>253</v>
      </c>
      <c r="C134" s="256">
        <v>44598.541673715277</v>
      </c>
      <c r="D134" s="215">
        <v>743.83699999999999</v>
      </c>
      <c r="E134" s="214" t="s">
        <v>254</v>
      </c>
      <c r="F134" s="214" t="s">
        <v>255</v>
      </c>
      <c r="G134" s="214" t="s">
        <v>257</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253</v>
      </c>
      <c r="B135" s="214" t="s">
        <v>253</v>
      </c>
      <c r="C135" s="256">
        <v>44598.583340381942</v>
      </c>
      <c r="D135" s="215">
        <v>690.09799999999996</v>
      </c>
      <c r="E135" s="214" t="s">
        <v>254</v>
      </c>
      <c r="F135" s="214" t="s">
        <v>255</v>
      </c>
      <c r="G135" s="214" t="s">
        <v>257</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253</v>
      </c>
      <c r="B136" s="214" t="s">
        <v>253</v>
      </c>
      <c r="C136" s="256">
        <v>44598.625007048613</v>
      </c>
      <c r="D136" s="215">
        <v>655.221</v>
      </c>
      <c r="E136" s="214" t="s">
        <v>254</v>
      </c>
      <c r="F136" s="214" t="s">
        <v>255</v>
      </c>
      <c r="G136" s="214" t="s">
        <v>257</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253</v>
      </c>
      <c r="B137" s="214" t="s">
        <v>253</v>
      </c>
      <c r="C137" s="256">
        <v>44598.666673715277</v>
      </c>
      <c r="D137" s="215">
        <v>639.31700000000001</v>
      </c>
      <c r="E137" s="214" t="s">
        <v>254</v>
      </c>
      <c r="F137" s="214" t="s">
        <v>255</v>
      </c>
      <c r="G137" s="214" t="s">
        <v>257</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253</v>
      </c>
      <c r="B138" s="214" t="s">
        <v>253</v>
      </c>
      <c r="C138" s="256">
        <v>44598.708340381942</v>
      </c>
      <c r="D138" s="215">
        <v>647.98800000000006</v>
      </c>
      <c r="E138" s="214" t="s">
        <v>254</v>
      </c>
      <c r="F138" s="214" t="s">
        <v>255</v>
      </c>
      <c r="G138" s="214" t="s">
        <v>257</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253</v>
      </c>
      <c r="B139" s="214" t="s">
        <v>253</v>
      </c>
      <c r="C139" s="256">
        <v>44598.750007048613</v>
      </c>
      <c r="D139" s="215">
        <v>685.46500000000003</v>
      </c>
      <c r="E139" s="214" t="s">
        <v>254</v>
      </c>
      <c r="F139" s="214" t="s">
        <v>255</v>
      </c>
      <c r="G139" s="214" t="s">
        <v>257</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253</v>
      </c>
      <c r="B140" s="214" t="s">
        <v>253</v>
      </c>
      <c r="C140" s="256">
        <v>44598.791673715277</v>
      </c>
      <c r="D140" s="215">
        <v>746.18299999999999</v>
      </c>
      <c r="E140" s="214" t="s">
        <v>254</v>
      </c>
      <c r="F140" s="214" t="s">
        <v>255</v>
      </c>
      <c r="G140" s="214" t="s">
        <v>257</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253</v>
      </c>
      <c r="B141" s="214" t="s">
        <v>253</v>
      </c>
      <c r="C141" s="256">
        <v>44598.833340381942</v>
      </c>
      <c r="D141" s="215">
        <v>787.91499999999996</v>
      </c>
      <c r="E141" s="214" t="s">
        <v>254</v>
      </c>
      <c r="F141" s="214" t="s">
        <v>255</v>
      </c>
      <c r="G141" s="214" t="s">
        <v>257</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253</v>
      </c>
      <c r="B142" s="214" t="s">
        <v>253</v>
      </c>
      <c r="C142" s="256">
        <v>44598.875007048613</v>
      </c>
      <c r="D142" s="215">
        <v>811.91700000000003</v>
      </c>
      <c r="E142" s="214" t="s">
        <v>254</v>
      </c>
      <c r="F142" s="214" t="s">
        <v>255</v>
      </c>
      <c r="G142" s="214" t="s">
        <v>257</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253</v>
      </c>
      <c r="B143" s="214" t="s">
        <v>253</v>
      </c>
      <c r="C143" s="256">
        <v>44598.916673715277</v>
      </c>
      <c r="D143" s="215">
        <v>819.61900000000003</v>
      </c>
      <c r="E143" s="214" t="s">
        <v>254</v>
      </c>
      <c r="F143" s="214" t="s">
        <v>255</v>
      </c>
      <c r="G143" s="214" t="s">
        <v>257</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253</v>
      </c>
      <c r="B144" s="214" t="s">
        <v>253</v>
      </c>
      <c r="C144" s="256">
        <v>44598.958340381942</v>
      </c>
      <c r="D144" s="215">
        <v>812.07799999999997</v>
      </c>
      <c r="E144" s="214" t="s">
        <v>254</v>
      </c>
      <c r="F144" s="214" t="s">
        <v>255</v>
      </c>
      <c r="G144" s="214" t="s">
        <v>257</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253</v>
      </c>
      <c r="B145" s="214" t="s">
        <v>253</v>
      </c>
      <c r="C145" s="256">
        <v>44599.000007048613</v>
      </c>
      <c r="D145" s="215">
        <v>811.48800000000006</v>
      </c>
      <c r="E145" s="214" t="s">
        <v>254</v>
      </c>
      <c r="F145" s="214" t="s">
        <v>255</v>
      </c>
      <c r="G145" s="214" t="s">
        <v>257</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253</v>
      </c>
      <c r="B146" s="214" t="s">
        <v>253</v>
      </c>
      <c r="C146" s="256">
        <v>44599.041673715277</v>
      </c>
      <c r="D146" s="215">
        <v>807.94200000000001</v>
      </c>
      <c r="E146" s="214" t="s">
        <v>254</v>
      </c>
      <c r="F146" s="214" t="s">
        <v>255</v>
      </c>
      <c r="G146" s="214" t="s">
        <v>257</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253</v>
      </c>
      <c r="B147" s="214" t="s">
        <v>253</v>
      </c>
      <c r="C147" s="256">
        <v>44599.083340381942</v>
      </c>
      <c r="D147" s="215">
        <v>818.52499999999998</v>
      </c>
      <c r="E147" s="214" t="s">
        <v>254</v>
      </c>
      <c r="F147" s="214" t="s">
        <v>255</v>
      </c>
      <c r="G147" s="214" t="s">
        <v>257</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253</v>
      </c>
      <c r="B148" s="214" t="s">
        <v>253</v>
      </c>
      <c r="C148" s="256">
        <v>44599.125007048613</v>
      </c>
      <c r="D148" s="215">
        <v>828.62900000000002</v>
      </c>
      <c r="E148" s="214" t="s">
        <v>254</v>
      </c>
      <c r="F148" s="214" t="s">
        <v>255</v>
      </c>
      <c r="G148" s="214" t="s">
        <v>257</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253</v>
      </c>
      <c r="B149" s="214" t="s">
        <v>253</v>
      </c>
      <c r="C149" s="256">
        <v>44599.166673715277</v>
      </c>
      <c r="D149" s="215">
        <v>845.85299999999995</v>
      </c>
      <c r="E149" s="214" t="s">
        <v>254</v>
      </c>
      <c r="F149" s="214" t="s">
        <v>255</v>
      </c>
      <c r="G149" s="214" t="s">
        <v>257</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253</v>
      </c>
      <c r="B150" s="214" t="s">
        <v>253</v>
      </c>
      <c r="C150" s="256">
        <v>44599.208340381942</v>
      </c>
      <c r="D150" s="215">
        <v>865.01099999999997</v>
      </c>
      <c r="E150" s="214" t="s">
        <v>254</v>
      </c>
      <c r="F150" s="214" t="s">
        <v>255</v>
      </c>
      <c r="G150" s="214" t="s">
        <v>257</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253</v>
      </c>
      <c r="B151" s="214" t="s">
        <v>253</v>
      </c>
      <c r="C151" s="256">
        <v>44599.250007048613</v>
      </c>
      <c r="D151" s="215">
        <v>902.58799999999997</v>
      </c>
      <c r="E151" s="214" t="s">
        <v>254</v>
      </c>
      <c r="F151" s="214" t="s">
        <v>255</v>
      </c>
      <c r="G151" s="214" t="s">
        <v>257</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253</v>
      </c>
      <c r="B152" s="214" t="s">
        <v>253</v>
      </c>
      <c r="C152" s="256">
        <v>44599.291673715277</v>
      </c>
      <c r="D152" s="215">
        <v>951.375</v>
      </c>
      <c r="E152" s="214" t="s">
        <v>254</v>
      </c>
      <c r="F152" s="214" t="s">
        <v>255</v>
      </c>
      <c r="G152" s="214" t="s">
        <v>257</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253</v>
      </c>
      <c r="B153" s="214" t="s">
        <v>253</v>
      </c>
      <c r="C153" s="256">
        <v>44599.333340381942</v>
      </c>
      <c r="D153" s="215">
        <v>985.02200000000005</v>
      </c>
      <c r="E153" s="214" t="s">
        <v>254</v>
      </c>
      <c r="F153" s="214" t="s">
        <v>255</v>
      </c>
      <c r="G153" s="214" t="s">
        <v>257</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253</v>
      </c>
      <c r="B154" s="214" t="s">
        <v>253</v>
      </c>
      <c r="C154" s="256">
        <v>44599.375007048613</v>
      </c>
      <c r="D154" s="215">
        <v>975.06899999999996</v>
      </c>
      <c r="E154" s="214" t="s">
        <v>254</v>
      </c>
      <c r="F154" s="214" t="s">
        <v>255</v>
      </c>
      <c r="G154" s="214" t="s">
        <v>257</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253</v>
      </c>
      <c r="B155" s="214" t="s">
        <v>253</v>
      </c>
      <c r="C155" s="256">
        <v>44599.416673715277</v>
      </c>
      <c r="D155" s="215">
        <v>931.048</v>
      </c>
      <c r="E155" s="214" t="s">
        <v>254</v>
      </c>
      <c r="F155" s="214" t="s">
        <v>255</v>
      </c>
      <c r="G155" s="214" t="s">
        <v>257</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253</v>
      </c>
      <c r="B156" s="214" t="s">
        <v>253</v>
      </c>
      <c r="C156" s="256">
        <v>44599.458340381942</v>
      </c>
      <c r="D156" s="215">
        <v>845.65499999999997</v>
      </c>
      <c r="E156" s="214" t="s">
        <v>254</v>
      </c>
      <c r="F156" s="214" t="s">
        <v>255</v>
      </c>
      <c r="G156" s="214" t="s">
        <v>257</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253</v>
      </c>
      <c r="B157" s="214" t="s">
        <v>253</v>
      </c>
      <c r="C157" s="256">
        <v>44599.500007048613</v>
      </c>
      <c r="D157" s="215">
        <v>769.13800000000003</v>
      </c>
      <c r="E157" s="214" t="s">
        <v>254</v>
      </c>
      <c r="F157" s="214" t="s">
        <v>255</v>
      </c>
      <c r="G157" s="214" t="s">
        <v>257</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253</v>
      </c>
      <c r="B158" s="214" t="s">
        <v>253</v>
      </c>
      <c r="C158" s="256">
        <v>44599.541673715277</v>
      </c>
      <c r="D158" s="215">
        <v>704.90099999999995</v>
      </c>
      <c r="E158" s="214" t="s">
        <v>254</v>
      </c>
      <c r="F158" s="214" t="s">
        <v>255</v>
      </c>
      <c r="G158" s="214" t="s">
        <v>257</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253</v>
      </c>
      <c r="B159" s="214" t="s">
        <v>253</v>
      </c>
      <c r="C159" s="256">
        <v>44599.583340381942</v>
      </c>
      <c r="D159" s="215">
        <v>671.59900000000005</v>
      </c>
      <c r="E159" s="214" t="s">
        <v>254</v>
      </c>
      <c r="F159" s="214" t="s">
        <v>255</v>
      </c>
      <c r="G159" s="214" t="s">
        <v>257</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253</v>
      </c>
      <c r="B160" s="214" t="s">
        <v>253</v>
      </c>
      <c r="C160" s="256">
        <v>44599.625007048613</v>
      </c>
      <c r="D160" s="215">
        <v>651.08900000000006</v>
      </c>
      <c r="E160" s="214" t="s">
        <v>254</v>
      </c>
      <c r="F160" s="214" t="s">
        <v>255</v>
      </c>
      <c r="G160" s="214" t="s">
        <v>257</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253</v>
      </c>
      <c r="B161" s="214" t="s">
        <v>253</v>
      </c>
      <c r="C161" s="256">
        <v>44599.666673715277</v>
      </c>
      <c r="D161" s="215">
        <v>642.63499999999999</v>
      </c>
      <c r="E161" s="214" t="s">
        <v>254</v>
      </c>
      <c r="F161" s="214" t="s">
        <v>255</v>
      </c>
      <c r="G161" s="214" t="s">
        <v>257</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253</v>
      </c>
      <c r="B162" s="214" t="s">
        <v>253</v>
      </c>
      <c r="C162" s="256">
        <v>44599.708340381942</v>
      </c>
      <c r="D162" s="215">
        <v>654.90300000000002</v>
      </c>
      <c r="E162" s="214" t="s">
        <v>254</v>
      </c>
      <c r="F162" s="214" t="s">
        <v>255</v>
      </c>
      <c r="G162" s="214" t="s">
        <v>257</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253</v>
      </c>
      <c r="B163" s="214" t="s">
        <v>253</v>
      </c>
      <c r="C163" s="256">
        <v>44599.750007048613</v>
      </c>
      <c r="D163" s="215">
        <v>684.95600000000002</v>
      </c>
      <c r="E163" s="214" t="s">
        <v>254</v>
      </c>
      <c r="F163" s="214" t="s">
        <v>255</v>
      </c>
      <c r="G163" s="214" t="s">
        <v>257</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253</v>
      </c>
      <c r="B164" s="214" t="s">
        <v>253</v>
      </c>
      <c r="C164" s="256">
        <v>44599.791673715277</v>
      </c>
      <c r="D164" s="215">
        <v>734.99099999999999</v>
      </c>
      <c r="E164" s="214" t="s">
        <v>254</v>
      </c>
      <c r="F164" s="214" t="s">
        <v>255</v>
      </c>
      <c r="G164" s="214" t="s">
        <v>257</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253</v>
      </c>
      <c r="B165" s="214" t="s">
        <v>253</v>
      </c>
      <c r="C165" s="256">
        <v>44599.833340381942</v>
      </c>
      <c r="D165" s="215">
        <v>774.96299999999997</v>
      </c>
      <c r="E165" s="214" t="s">
        <v>254</v>
      </c>
      <c r="F165" s="214" t="s">
        <v>255</v>
      </c>
      <c r="G165" s="214" t="s">
        <v>257</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253</v>
      </c>
      <c r="B166" s="214" t="s">
        <v>253</v>
      </c>
      <c r="C166" s="256">
        <v>44599.875007048613</v>
      </c>
      <c r="D166" s="215">
        <v>796.06799999999998</v>
      </c>
      <c r="E166" s="214" t="s">
        <v>254</v>
      </c>
      <c r="F166" s="214" t="s">
        <v>255</v>
      </c>
      <c r="G166" s="214" t="s">
        <v>257</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253</v>
      </c>
      <c r="B167" s="214" t="s">
        <v>253</v>
      </c>
      <c r="C167" s="256">
        <v>44599.916673715277</v>
      </c>
      <c r="D167" s="215">
        <v>800.50699999999995</v>
      </c>
      <c r="E167" s="214" t="s">
        <v>254</v>
      </c>
      <c r="F167" s="214" t="s">
        <v>255</v>
      </c>
      <c r="G167" s="214" t="s">
        <v>257</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253</v>
      </c>
      <c r="B168" s="214" t="s">
        <v>253</v>
      </c>
      <c r="C168" s="256">
        <v>44599.958340381942</v>
      </c>
      <c r="D168" s="215">
        <v>789.65800000000002</v>
      </c>
      <c r="E168" s="214" t="s">
        <v>254</v>
      </c>
      <c r="F168" s="214" t="s">
        <v>255</v>
      </c>
      <c r="G168" s="214" t="s">
        <v>257</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253</v>
      </c>
      <c r="B169" s="214" t="s">
        <v>253</v>
      </c>
      <c r="C169" s="256">
        <v>44600.000007048613</v>
      </c>
      <c r="D169" s="215">
        <v>783.12300000000005</v>
      </c>
      <c r="E169" s="214" t="s">
        <v>254</v>
      </c>
      <c r="F169" s="214" t="s">
        <v>255</v>
      </c>
      <c r="G169" s="214" t="s">
        <v>257</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253</v>
      </c>
      <c r="B170" s="214" t="s">
        <v>253</v>
      </c>
      <c r="C170" s="256">
        <v>44600.041673715277</v>
      </c>
      <c r="D170" s="215">
        <v>779.88599999999997</v>
      </c>
      <c r="E170" s="214" t="s">
        <v>254</v>
      </c>
      <c r="F170" s="214" t="s">
        <v>255</v>
      </c>
      <c r="G170" s="214" t="s">
        <v>257</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253</v>
      </c>
      <c r="B171" s="214" t="s">
        <v>253</v>
      </c>
      <c r="C171" s="256">
        <v>44600.083340381942</v>
      </c>
      <c r="D171" s="215">
        <v>777.39200000000005</v>
      </c>
      <c r="E171" s="214" t="s">
        <v>254</v>
      </c>
      <c r="F171" s="214" t="s">
        <v>255</v>
      </c>
      <c r="G171" s="214" t="s">
        <v>257</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253</v>
      </c>
      <c r="B172" s="214" t="s">
        <v>253</v>
      </c>
      <c r="C172" s="256">
        <v>44600.125007048613</v>
      </c>
      <c r="D172" s="215">
        <v>790.02700000000004</v>
      </c>
      <c r="E172" s="214" t="s">
        <v>254</v>
      </c>
      <c r="F172" s="214" t="s">
        <v>255</v>
      </c>
      <c r="G172" s="214" t="s">
        <v>257</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253</v>
      </c>
      <c r="B173" s="214" t="s">
        <v>253</v>
      </c>
      <c r="C173" s="256">
        <v>44600.166673715277</v>
      </c>
      <c r="D173" s="215">
        <v>807.99099999999999</v>
      </c>
      <c r="E173" s="214" t="s">
        <v>254</v>
      </c>
      <c r="F173" s="214" t="s">
        <v>255</v>
      </c>
      <c r="G173" s="214" t="s">
        <v>257</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253</v>
      </c>
      <c r="B174" s="214" t="s">
        <v>253</v>
      </c>
      <c r="C174" s="256">
        <v>44600.208340381942</v>
      </c>
      <c r="D174" s="215">
        <v>835.71299999999997</v>
      </c>
      <c r="E174" s="214" t="s">
        <v>254</v>
      </c>
      <c r="F174" s="214" t="s">
        <v>255</v>
      </c>
      <c r="G174" s="214" t="s">
        <v>257</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253</v>
      </c>
      <c r="B175" s="214" t="s">
        <v>253</v>
      </c>
      <c r="C175" s="256">
        <v>44600.250007048613</v>
      </c>
      <c r="D175" s="215">
        <v>873.78</v>
      </c>
      <c r="E175" s="214" t="s">
        <v>254</v>
      </c>
      <c r="F175" s="214" t="s">
        <v>255</v>
      </c>
      <c r="G175" s="214" t="s">
        <v>257</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253</v>
      </c>
      <c r="B176" s="214" t="s">
        <v>253</v>
      </c>
      <c r="C176" s="256">
        <v>44600.291673715277</v>
      </c>
      <c r="D176" s="215">
        <v>937.697</v>
      </c>
      <c r="E176" s="214" t="s">
        <v>254</v>
      </c>
      <c r="F176" s="214" t="s">
        <v>255</v>
      </c>
      <c r="G176" s="214" t="s">
        <v>257</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253</v>
      </c>
      <c r="B177" s="214" t="s">
        <v>253</v>
      </c>
      <c r="C177" s="256">
        <v>44600.333340381942</v>
      </c>
      <c r="D177" s="215">
        <v>974.63499999999999</v>
      </c>
      <c r="E177" s="214" t="s">
        <v>254</v>
      </c>
      <c r="F177" s="214" t="s">
        <v>255</v>
      </c>
      <c r="G177" s="214" t="s">
        <v>257</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253</v>
      </c>
      <c r="B178" s="214" t="s">
        <v>253</v>
      </c>
      <c r="C178" s="256">
        <v>44600.375007048613</v>
      </c>
      <c r="D178" s="215">
        <v>968.17499999999995</v>
      </c>
      <c r="E178" s="214" t="s">
        <v>254</v>
      </c>
      <c r="F178" s="214" t="s">
        <v>255</v>
      </c>
      <c r="G178" s="214" t="s">
        <v>257</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253</v>
      </c>
      <c r="B179" s="214" t="s">
        <v>253</v>
      </c>
      <c r="C179" s="256">
        <v>44600.416673715277</v>
      </c>
      <c r="D179" s="215">
        <v>921.298</v>
      </c>
      <c r="E179" s="214" t="s">
        <v>254</v>
      </c>
      <c r="F179" s="214" t="s">
        <v>255</v>
      </c>
      <c r="G179" s="214" t="s">
        <v>257</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253</v>
      </c>
      <c r="B180" s="214" t="s">
        <v>253</v>
      </c>
      <c r="C180" s="256">
        <v>44600.458340381942</v>
      </c>
      <c r="D180" s="215">
        <v>845.35</v>
      </c>
      <c r="E180" s="214" t="s">
        <v>254</v>
      </c>
      <c r="F180" s="214" t="s">
        <v>255</v>
      </c>
      <c r="G180" s="214" t="s">
        <v>257</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253</v>
      </c>
      <c r="B181" s="214" t="s">
        <v>253</v>
      </c>
      <c r="C181" s="256">
        <v>44600.500007048613</v>
      </c>
      <c r="D181" s="215">
        <v>778.25</v>
      </c>
      <c r="E181" s="214" t="s">
        <v>254</v>
      </c>
      <c r="F181" s="214" t="s">
        <v>255</v>
      </c>
      <c r="G181" s="214" t="s">
        <v>257</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253</v>
      </c>
      <c r="B182" s="214" t="s">
        <v>253</v>
      </c>
      <c r="C182" s="256">
        <v>44600.541673715277</v>
      </c>
      <c r="D182" s="215">
        <v>726.76199999999994</v>
      </c>
      <c r="E182" s="214" t="s">
        <v>254</v>
      </c>
      <c r="F182" s="214" t="s">
        <v>255</v>
      </c>
      <c r="G182" s="214" t="s">
        <v>257</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253</v>
      </c>
      <c r="B183" s="214" t="s">
        <v>253</v>
      </c>
      <c r="C183" s="256">
        <v>44600.583340381942</v>
      </c>
      <c r="D183" s="215">
        <v>693.649</v>
      </c>
      <c r="E183" s="214" t="s">
        <v>254</v>
      </c>
      <c r="F183" s="214" t="s">
        <v>255</v>
      </c>
      <c r="G183" s="214" t="s">
        <v>257</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253</v>
      </c>
      <c r="B184" s="214" t="s">
        <v>253</v>
      </c>
      <c r="C184" s="256">
        <v>44600.625007048613</v>
      </c>
      <c r="D184" s="215">
        <v>666.51199999999994</v>
      </c>
      <c r="E184" s="214" t="s">
        <v>254</v>
      </c>
      <c r="F184" s="214" t="s">
        <v>255</v>
      </c>
      <c r="G184" s="214" t="s">
        <v>257</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253</v>
      </c>
      <c r="B185" s="214" t="s">
        <v>253</v>
      </c>
      <c r="C185" s="256">
        <v>44600.666673715277</v>
      </c>
      <c r="D185" s="215">
        <v>650.04100000000005</v>
      </c>
      <c r="E185" s="214" t="s">
        <v>254</v>
      </c>
      <c r="F185" s="214" t="s">
        <v>255</v>
      </c>
      <c r="G185" s="214" t="s">
        <v>257</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253</v>
      </c>
      <c r="B186" s="214" t="s">
        <v>253</v>
      </c>
      <c r="C186" s="256">
        <v>44600.708340381942</v>
      </c>
      <c r="D186" s="215">
        <v>660.25699999999995</v>
      </c>
      <c r="E186" s="214" t="s">
        <v>254</v>
      </c>
      <c r="F186" s="214" t="s">
        <v>255</v>
      </c>
      <c r="G186" s="214" t="s">
        <v>257</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253</v>
      </c>
      <c r="B187" s="214" t="s">
        <v>253</v>
      </c>
      <c r="C187" s="256">
        <v>44600.750007048613</v>
      </c>
      <c r="D187" s="215">
        <v>684.10900000000004</v>
      </c>
      <c r="E187" s="214" t="s">
        <v>254</v>
      </c>
      <c r="F187" s="214" t="s">
        <v>255</v>
      </c>
      <c r="G187" s="214" t="s">
        <v>257</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253</v>
      </c>
      <c r="B188" s="214" t="s">
        <v>253</v>
      </c>
      <c r="C188" s="256">
        <v>44600.791673715277</v>
      </c>
      <c r="D188" s="215">
        <v>745.47</v>
      </c>
      <c r="E188" s="214" t="s">
        <v>254</v>
      </c>
      <c r="F188" s="214" t="s">
        <v>255</v>
      </c>
      <c r="G188" s="214" t="s">
        <v>257</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253</v>
      </c>
      <c r="B189" s="214" t="s">
        <v>253</v>
      </c>
      <c r="C189" s="256">
        <v>44600.833340381942</v>
      </c>
      <c r="D189" s="215">
        <v>782.42200000000003</v>
      </c>
      <c r="E189" s="214" t="s">
        <v>254</v>
      </c>
      <c r="F189" s="214" t="s">
        <v>255</v>
      </c>
      <c r="G189" s="214" t="s">
        <v>257</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253</v>
      </c>
      <c r="B190" s="214" t="s">
        <v>253</v>
      </c>
      <c r="C190" s="256">
        <v>44600.875007048613</v>
      </c>
      <c r="D190" s="215">
        <v>801.52800000000002</v>
      </c>
      <c r="E190" s="214" t="s">
        <v>254</v>
      </c>
      <c r="F190" s="214" t="s">
        <v>255</v>
      </c>
      <c r="G190" s="214" t="s">
        <v>257</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253</v>
      </c>
      <c r="B191" s="214" t="s">
        <v>253</v>
      </c>
      <c r="C191" s="256">
        <v>44600.916673715277</v>
      </c>
      <c r="D191" s="215">
        <v>809.26199999999994</v>
      </c>
      <c r="E191" s="214" t="s">
        <v>254</v>
      </c>
      <c r="F191" s="214" t="s">
        <v>255</v>
      </c>
      <c r="G191" s="214" t="s">
        <v>257</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253</v>
      </c>
      <c r="B192" s="214" t="s">
        <v>253</v>
      </c>
      <c r="C192" s="256">
        <v>44600.958340381942</v>
      </c>
      <c r="D192" s="215">
        <v>800.47</v>
      </c>
      <c r="E192" s="214" t="s">
        <v>254</v>
      </c>
      <c r="F192" s="214" t="s">
        <v>255</v>
      </c>
      <c r="G192" s="214" t="s">
        <v>257</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253</v>
      </c>
      <c r="B193" s="214" t="s">
        <v>253</v>
      </c>
      <c r="C193" s="256">
        <v>44601.000007048613</v>
      </c>
      <c r="D193" s="215">
        <v>789.75199999999995</v>
      </c>
      <c r="E193" s="214" t="s">
        <v>254</v>
      </c>
      <c r="F193" s="214" t="s">
        <v>255</v>
      </c>
      <c r="G193" s="214" t="s">
        <v>257</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253</v>
      </c>
      <c r="B194" s="214" t="s">
        <v>253</v>
      </c>
      <c r="C194" s="256">
        <v>44601.041673715277</v>
      </c>
      <c r="D194" s="215">
        <v>787.245</v>
      </c>
      <c r="E194" s="214" t="s">
        <v>254</v>
      </c>
      <c r="F194" s="214" t="s">
        <v>255</v>
      </c>
      <c r="G194" s="214" t="s">
        <v>257</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253</v>
      </c>
      <c r="B195" s="214" t="s">
        <v>253</v>
      </c>
      <c r="C195" s="256">
        <v>44601.083340381942</v>
      </c>
      <c r="D195" s="215">
        <v>785.27499999999998</v>
      </c>
      <c r="E195" s="214" t="s">
        <v>254</v>
      </c>
      <c r="F195" s="214" t="s">
        <v>255</v>
      </c>
      <c r="G195" s="214" t="s">
        <v>257</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253</v>
      </c>
      <c r="B196" s="214" t="s">
        <v>253</v>
      </c>
      <c r="C196" s="256">
        <v>44601.125007048613</v>
      </c>
      <c r="D196" s="215">
        <v>792.78099999999995</v>
      </c>
      <c r="E196" s="214" t="s">
        <v>254</v>
      </c>
      <c r="F196" s="214" t="s">
        <v>255</v>
      </c>
      <c r="G196" s="214" t="s">
        <v>257</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253</v>
      </c>
      <c r="B197" s="214" t="s">
        <v>253</v>
      </c>
      <c r="C197" s="256">
        <v>44601.166673715277</v>
      </c>
      <c r="D197" s="215">
        <v>802.279</v>
      </c>
      <c r="E197" s="214" t="s">
        <v>254</v>
      </c>
      <c r="F197" s="214" t="s">
        <v>255</v>
      </c>
      <c r="G197" s="214" t="s">
        <v>257</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253</v>
      </c>
      <c r="B198" s="214" t="s">
        <v>253</v>
      </c>
      <c r="C198" s="256">
        <v>44601.208340381942</v>
      </c>
      <c r="D198" s="215">
        <v>816.70899999999995</v>
      </c>
      <c r="E198" s="214" t="s">
        <v>254</v>
      </c>
      <c r="F198" s="214" t="s">
        <v>255</v>
      </c>
      <c r="G198" s="214" t="s">
        <v>257</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253</v>
      </c>
      <c r="B199" s="214" t="s">
        <v>253</v>
      </c>
      <c r="C199" s="256">
        <v>44601.250007048613</v>
      </c>
      <c r="D199" s="215">
        <v>851.03</v>
      </c>
      <c r="E199" s="214" t="s">
        <v>254</v>
      </c>
      <c r="F199" s="214" t="s">
        <v>255</v>
      </c>
      <c r="G199" s="214" t="s">
        <v>257</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253</v>
      </c>
      <c r="B200" s="214" t="s">
        <v>253</v>
      </c>
      <c r="C200" s="256">
        <v>44601.291673715277</v>
      </c>
      <c r="D200" s="215">
        <v>898.29899999999998</v>
      </c>
      <c r="E200" s="214" t="s">
        <v>254</v>
      </c>
      <c r="F200" s="214" t="s">
        <v>255</v>
      </c>
      <c r="G200" s="214" t="s">
        <v>257</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253</v>
      </c>
      <c r="B201" s="214" t="s">
        <v>253</v>
      </c>
      <c r="C201" s="256">
        <v>44601.333340381942</v>
      </c>
      <c r="D201" s="215">
        <v>925.13599999999997</v>
      </c>
      <c r="E201" s="214" t="s">
        <v>254</v>
      </c>
      <c r="F201" s="214" t="s">
        <v>255</v>
      </c>
      <c r="G201" s="214" t="s">
        <v>257</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253</v>
      </c>
      <c r="B202" s="214" t="s">
        <v>253</v>
      </c>
      <c r="C202" s="256">
        <v>44601.375007048613</v>
      </c>
      <c r="D202" s="215">
        <v>908.55899999999997</v>
      </c>
      <c r="E202" s="214" t="s">
        <v>254</v>
      </c>
      <c r="F202" s="214" t="s">
        <v>255</v>
      </c>
      <c r="G202" s="214" t="s">
        <v>257</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253</v>
      </c>
      <c r="B203" s="214" t="s">
        <v>253</v>
      </c>
      <c r="C203" s="256">
        <v>44601.416673715277</v>
      </c>
      <c r="D203" s="215">
        <v>858.32100000000003</v>
      </c>
      <c r="E203" s="214" t="s">
        <v>254</v>
      </c>
      <c r="F203" s="214" t="s">
        <v>255</v>
      </c>
      <c r="G203" s="214" t="s">
        <v>257</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253</v>
      </c>
      <c r="B204" s="214" t="s">
        <v>253</v>
      </c>
      <c r="C204" s="256">
        <v>44601.458340381942</v>
      </c>
      <c r="D204" s="215">
        <v>771.56799999999998</v>
      </c>
      <c r="E204" s="214" t="s">
        <v>254</v>
      </c>
      <c r="F204" s="214" t="s">
        <v>255</v>
      </c>
      <c r="G204" s="214" t="s">
        <v>257</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253</v>
      </c>
      <c r="B205" s="214" t="s">
        <v>253</v>
      </c>
      <c r="C205" s="256">
        <v>44601.500007048613</v>
      </c>
      <c r="D205" s="215">
        <v>710.76599999999996</v>
      </c>
      <c r="E205" s="214" t="s">
        <v>254</v>
      </c>
      <c r="F205" s="214" t="s">
        <v>255</v>
      </c>
      <c r="G205" s="214" t="s">
        <v>257</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253</v>
      </c>
      <c r="B206" s="214" t="s">
        <v>253</v>
      </c>
      <c r="C206" s="256">
        <v>44601.541673715277</v>
      </c>
      <c r="D206" s="215">
        <v>671.75099999999998</v>
      </c>
      <c r="E206" s="214" t="s">
        <v>254</v>
      </c>
      <c r="F206" s="214" t="s">
        <v>255</v>
      </c>
      <c r="G206" s="214" t="s">
        <v>257</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253</v>
      </c>
      <c r="B207" s="214" t="s">
        <v>253</v>
      </c>
      <c r="C207" s="256">
        <v>44601.583340381942</v>
      </c>
      <c r="D207" s="215">
        <v>647.226</v>
      </c>
      <c r="E207" s="214" t="s">
        <v>254</v>
      </c>
      <c r="F207" s="214" t="s">
        <v>255</v>
      </c>
      <c r="G207" s="214" t="s">
        <v>257</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253</v>
      </c>
      <c r="B208" s="214" t="s">
        <v>253</v>
      </c>
      <c r="C208" s="256">
        <v>44601.625007048613</v>
      </c>
      <c r="D208" s="215">
        <v>635.88</v>
      </c>
      <c r="E208" s="214" t="s">
        <v>254</v>
      </c>
      <c r="F208" s="214" t="s">
        <v>255</v>
      </c>
      <c r="G208" s="214" t="s">
        <v>257</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253</v>
      </c>
      <c r="B209" s="214" t="s">
        <v>253</v>
      </c>
      <c r="C209" s="256">
        <v>44601.666673715277</v>
      </c>
      <c r="D209" s="215">
        <v>627.53</v>
      </c>
      <c r="E209" s="214" t="s">
        <v>254</v>
      </c>
      <c r="F209" s="214" t="s">
        <v>255</v>
      </c>
      <c r="G209" s="214" t="s">
        <v>257</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253</v>
      </c>
      <c r="B210" s="214" t="s">
        <v>253</v>
      </c>
      <c r="C210" s="256">
        <v>44601.708340381942</v>
      </c>
      <c r="D210" s="215">
        <v>638.83900000000006</v>
      </c>
      <c r="E210" s="214" t="s">
        <v>254</v>
      </c>
      <c r="F210" s="214" t="s">
        <v>255</v>
      </c>
      <c r="G210" s="214" t="s">
        <v>257</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253</v>
      </c>
      <c r="B211" s="214" t="s">
        <v>253</v>
      </c>
      <c r="C211" s="256">
        <v>44601.750007048613</v>
      </c>
      <c r="D211" s="215">
        <v>650.322</v>
      </c>
      <c r="E211" s="214" t="s">
        <v>254</v>
      </c>
      <c r="F211" s="214" t="s">
        <v>255</v>
      </c>
      <c r="G211" s="214" t="s">
        <v>257</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253</v>
      </c>
      <c r="B212" s="214" t="s">
        <v>253</v>
      </c>
      <c r="C212" s="256">
        <v>44601.791673715277</v>
      </c>
      <c r="D212" s="215">
        <v>683.37599999999998</v>
      </c>
      <c r="E212" s="214" t="s">
        <v>254</v>
      </c>
      <c r="F212" s="214" t="s">
        <v>255</v>
      </c>
      <c r="G212" s="214" t="s">
        <v>257</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253</v>
      </c>
      <c r="B213" s="214" t="s">
        <v>253</v>
      </c>
      <c r="C213" s="256">
        <v>44601.833340381942</v>
      </c>
      <c r="D213" s="215">
        <v>699.82799999999997</v>
      </c>
      <c r="E213" s="214" t="s">
        <v>254</v>
      </c>
      <c r="F213" s="214" t="s">
        <v>255</v>
      </c>
      <c r="G213" s="214" t="s">
        <v>257</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253</v>
      </c>
      <c r="B214" s="214" t="s">
        <v>253</v>
      </c>
      <c r="C214" s="256">
        <v>44601.875007048613</v>
      </c>
      <c r="D214" s="215">
        <v>704.08699999999999</v>
      </c>
      <c r="E214" s="214" t="s">
        <v>254</v>
      </c>
      <c r="F214" s="214" t="s">
        <v>255</v>
      </c>
      <c r="G214" s="214" t="s">
        <v>257</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253</v>
      </c>
      <c r="B215" s="214" t="s">
        <v>253</v>
      </c>
      <c r="C215" s="256">
        <v>44601.916673715277</v>
      </c>
      <c r="D215" s="215">
        <v>694.06799999999998</v>
      </c>
      <c r="E215" s="214" t="s">
        <v>254</v>
      </c>
      <c r="F215" s="214" t="s">
        <v>255</v>
      </c>
      <c r="G215" s="214" t="s">
        <v>257</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253</v>
      </c>
      <c r="B216" s="214" t="s">
        <v>253</v>
      </c>
      <c r="C216" s="256">
        <v>44601.958340381942</v>
      </c>
      <c r="D216" s="215">
        <v>677.01300000000003</v>
      </c>
      <c r="E216" s="214" t="s">
        <v>254</v>
      </c>
      <c r="F216" s="214" t="s">
        <v>255</v>
      </c>
      <c r="G216" s="214" t="s">
        <v>257</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253</v>
      </c>
      <c r="B217" s="214" t="s">
        <v>253</v>
      </c>
      <c r="C217" s="256">
        <v>44602.000007048613</v>
      </c>
      <c r="D217" s="215">
        <v>659.25800000000004</v>
      </c>
      <c r="E217" s="214" t="s">
        <v>254</v>
      </c>
      <c r="F217" s="214" t="s">
        <v>255</v>
      </c>
      <c r="G217" s="214" t="s">
        <v>257</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253</v>
      </c>
      <c r="B218" s="214" t="s">
        <v>253</v>
      </c>
      <c r="C218" s="256">
        <v>44602.041673715277</v>
      </c>
      <c r="D218" s="215">
        <v>659.92499999999995</v>
      </c>
      <c r="E218" s="214" t="s">
        <v>254</v>
      </c>
      <c r="F218" s="214" t="s">
        <v>255</v>
      </c>
      <c r="G218" s="214" t="s">
        <v>257</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253</v>
      </c>
      <c r="B219" s="214" t="s">
        <v>253</v>
      </c>
      <c r="C219" s="256">
        <v>44602.083340381942</v>
      </c>
      <c r="D219" s="215">
        <v>663.52599999999995</v>
      </c>
      <c r="E219" s="214" t="s">
        <v>254</v>
      </c>
      <c r="F219" s="214" t="s">
        <v>255</v>
      </c>
      <c r="G219" s="214" t="s">
        <v>257</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253</v>
      </c>
      <c r="B220" s="214" t="s">
        <v>253</v>
      </c>
      <c r="C220" s="256">
        <v>44602.125007048613</v>
      </c>
      <c r="D220" s="215">
        <v>678.07299999999998</v>
      </c>
      <c r="E220" s="214" t="s">
        <v>254</v>
      </c>
      <c r="F220" s="214" t="s">
        <v>255</v>
      </c>
      <c r="G220" s="214" t="s">
        <v>257</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253</v>
      </c>
      <c r="B221" s="214" t="s">
        <v>253</v>
      </c>
      <c r="C221" s="256">
        <v>44602.166673715277</v>
      </c>
      <c r="D221" s="215">
        <v>692.404</v>
      </c>
      <c r="E221" s="214" t="s">
        <v>254</v>
      </c>
      <c r="F221" s="214" t="s">
        <v>255</v>
      </c>
      <c r="G221" s="214" t="s">
        <v>257</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253</v>
      </c>
      <c r="B222" s="214" t="s">
        <v>253</v>
      </c>
      <c r="C222" s="256">
        <v>44602.208340381942</v>
      </c>
      <c r="D222" s="215">
        <v>710.06700000000001</v>
      </c>
      <c r="E222" s="214" t="s">
        <v>254</v>
      </c>
      <c r="F222" s="214" t="s">
        <v>255</v>
      </c>
      <c r="G222" s="214" t="s">
        <v>257</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253</v>
      </c>
      <c r="B223" s="214" t="s">
        <v>253</v>
      </c>
      <c r="C223" s="256">
        <v>44602.250007048613</v>
      </c>
      <c r="D223" s="215">
        <v>739.62599999999998</v>
      </c>
      <c r="E223" s="214" t="s">
        <v>254</v>
      </c>
      <c r="F223" s="214" t="s">
        <v>255</v>
      </c>
      <c r="G223" s="214" t="s">
        <v>257</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253</v>
      </c>
      <c r="B224" s="214" t="s">
        <v>253</v>
      </c>
      <c r="C224" s="256">
        <v>44602.291673715277</v>
      </c>
      <c r="D224" s="215">
        <v>803.03499999999997</v>
      </c>
      <c r="E224" s="214" t="s">
        <v>254</v>
      </c>
      <c r="F224" s="214" t="s">
        <v>255</v>
      </c>
      <c r="G224" s="214" t="s">
        <v>257</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253</v>
      </c>
      <c r="B225" s="214" t="s">
        <v>253</v>
      </c>
      <c r="C225" s="256">
        <v>44602.333340381942</v>
      </c>
      <c r="D225" s="215">
        <v>852.76199999999994</v>
      </c>
      <c r="E225" s="214" t="s">
        <v>254</v>
      </c>
      <c r="F225" s="214" t="s">
        <v>255</v>
      </c>
      <c r="G225" s="214" t="s">
        <v>257</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253</v>
      </c>
      <c r="B226" s="214" t="s">
        <v>253</v>
      </c>
      <c r="C226" s="256">
        <v>44602.375007048613</v>
      </c>
      <c r="D226" s="215">
        <v>853.79300000000001</v>
      </c>
      <c r="E226" s="214" t="s">
        <v>254</v>
      </c>
      <c r="F226" s="214" t="s">
        <v>255</v>
      </c>
      <c r="G226" s="214" t="s">
        <v>257</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253</v>
      </c>
      <c r="B227" s="214" t="s">
        <v>253</v>
      </c>
      <c r="C227" s="256">
        <v>44602.416673715277</v>
      </c>
      <c r="D227" s="215">
        <v>818.66300000000001</v>
      </c>
      <c r="E227" s="214" t="s">
        <v>254</v>
      </c>
      <c r="F227" s="214" t="s">
        <v>255</v>
      </c>
      <c r="G227" s="214" t="s">
        <v>257</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253</v>
      </c>
      <c r="B228" s="214" t="s">
        <v>253</v>
      </c>
      <c r="C228" s="256">
        <v>44602.458340381942</v>
      </c>
      <c r="D228" s="215">
        <v>753.96</v>
      </c>
      <c r="E228" s="214" t="s">
        <v>254</v>
      </c>
      <c r="F228" s="214" t="s">
        <v>255</v>
      </c>
      <c r="G228" s="214" t="s">
        <v>257</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253</v>
      </c>
      <c r="B229" s="214" t="s">
        <v>253</v>
      </c>
      <c r="C229" s="256">
        <v>44602.500007048613</v>
      </c>
      <c r="D229" s="215">
        <v>708.33199999999999</v>
      </c>
      <c r="E229" s="214" t="s">
        <v>254</v>
      </c>
      <c r="F229" s="214" t="s">
        <v>255</v>
      </c>
      <c r="G229" s="214" t="s">
        <v>257</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253</v>
      </c>
      <c r="B230" s="214" t="s">
        <v>253</v>
      </c>
      <c r="C230" s="256">
        <v>44602.541673715277</v>
      </c>
      <c r="D230" s="215">
        <v>677.52700000000004</v>
      </c>
      <c r="E230" s="214" t="s">
        <v>254</v>
      </c>
      <c r="F230" s="214" t="s">
        <v>255</v>
      </c>
      <c r="G230" s="214" t="s">
        <v>257</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253</v>
      </c>
      <c r="B231" s="214" t="s">
        <v>253</v>
      </c>
      <c r="C231" s="256">
        <v>44602.583340381942</v>
      </c>
      <c r="D231" s="215">
        <v>658.36099999999999</v>
      </c>
      <c r="E231" s="214" t="s">
        <v>254</v>
      </c>
      <c r="F231" s="214" t="s">
        <v>255</v>
      </c>
      <c r="G231" s="214" t="s">
        <v>257</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253</v>
      </c>
      <c r="B232" s="214" t="s">
        <v>253</v>
      </c>
      <c r="C232" s="256">
        <v>44602.625007048613</v>
      </c>
      <c r="D232" s="215">
        <v>645.68899999999996</v>
      </c>
      <c r="E232" s="214" t="s">
        <v>254</v>
      </c>
      <c r="F232" s="214" t="s">
        <v>255</v>
      </c>
      <c r="G232" s="214" t="s">
        <v>257</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253</v>
      </c>
      <c r="B233" s="214" t="s">
        <v>253</v>
      </c>
      <c r="C233" s="256">
        <v>44602.666673715277</v>
      </c>
      <c r="D233" s="215">
        <v>632.13800000000003</v>
      </c>
      <c r="E233" s="214" t="s">
        <v>254</v>
      </c>
      <c r="F233" s="214" t="s">
        <v>255</v>
      </c>
      <c r="G233" s="214" t="s">
        <v>257</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253</v>
      </c>
      <c r="B234" s="214" t="s">
        <v>253</v>
      </c>
      <c r="C234" s="256">
        <v>44602.708340381942</v>
      </c>
      <c r="D234" s="215">
        <v>637.36</v>
      </c>
      <c r="E234" s="214" t="s">
        <v>254</v>
      </c>
      <c r="F234" s="214" t="s">
        <v>255</v>
      </c>
      <c r="G234" s="214" t="s">
        <v>257</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253</v>
      </c>
      <c r="B235" s="214" t="s">
        <v>253</v>
      </c>
      <c r="C235" s="256">
        <v>44602.750007048613</v>
      </c>
      <c r="D235" s="215">
        <v>651.399</v>
      </c>
      <c r="E235" s="214" t="s">
        <v>254</v>
      </c>
      <c r="F235" s="214" t="s">
        <v>255</v>
      </c>
      <c r="G235" s="214" t="s">
        <v>257</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253</v>
      </c>
      <c r="B236" s="214" t="s">
        <v>253</v>
      </c>
      <c r="C236" s="256">
        <v>44602.791673715277</v>
      </c>
      <c r="D236" s="215">
        <v>698.84100000000001</v>
      </c>
      <c r="E236" s="214" t="s">
        <v>254</v>
      </c>
      <c r="F236" s="214" t="s">
        <v>255</v>
      </c>
      <c r="G236" s="214" t="s">
        <v>257</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253</v>
      </c>
      <c r="B237" s="214" t="s">
        <v>253</v>
      </c>
      <c r="C237" s="256">
        <v>44602.833340381942</v>
      </c>
      <c r="D237" s="215">
        <v>730.46699999999998</v>
      </c>
      <c r="E237" s="214" t="s">
        <v>254</v>
      </c>
      <c r="F237" s="214" t="s">
        <v>255</v>
      </c>
      <c r="G237" s="214" t="s">
        <v>257</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253</v>
      </c>
      <c r="B238" s="214" t="s">
        <v>253</v>
      </c>
      <c r="C238" s="256">
        <v>44602.875007048613</v>
      </c>
      <c r="D238" s="215">
        <v>753.35599999999999</v>
      </c>
      <c r="E238" s="214" t="s">
        <v>254</v>
      </c>
      <c r="F238" s="214" t="s">
        <v>255</v>
      </c>
      <c r="G238" s="214" t="s">
        <v>257</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253</v>
      </c>
      <c r="B239" s="214" t="s">
        <v>253</v>
      </c>
      <c r="C239" s="256">
        <v>44602.916673715277</v>
      </c>
      <c r="D239" s="215">
        <v>761.82899999999995</v>
      </c>
      <c r="E239" s="214" t="s">
        <v>254</v>
      </c>
      <c r="F239" s="214" t="s">
        <v>255</v>
      </c>
      <c r="G239" s="214" t="s">
        <v>257</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253</v>
      </c>
      <c r="B240" s="214" t="s">
        <v>253</v>
      </c>
      <c r="C240" s="256">
        <v>44602.958340381942</v>
      </c>
      <c r="D240" s="215">
        <v>763.93899999999996</v>
      </c>
      <c r="E240" s="214" t="s">
        <v>254</v>
      </c>
      <c r="F240" s="214" t="s">
        <v>255</v>
      </c>
      <c r="G240" s="214" t="s">
        <v>257</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253</v>
      </c>
      <c r="B241" s="214" t="s">
        <v>253</v>
      </c>
      <c r="C241" s="256">
        <v>44603.000007048613</v>
      </c>
      <c r="D241" s="215">
        <v>750.80700000000002</v>
      </c>
      <c r="E241" s="214" t="s">
        <v>254</v>
      </c>
      <c r="F241" s="214" t="s">
        <v>255</v>
      </c>
      <c r="G241" s="214" t="s">
        <v>257</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253</v>
      </c>
      <c r="B242" s="214" t="s">
        <v>253</v>
      </c>
      <c r="C242" s="256">
        <v>44603.041673715277</v>
      </c>
      <c r="D242" s="215">
        <v>753.13900000000001</v>
      </c>
      <c r="E242" s="214" t="s">
        <v>254</v>
      </c>
      <c r="F242" s="214" t="s">
        <v>255</v>
      </c>
      <c r="G242" s="214" t="s">
        <v>257</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253</v>
      </c>
      <c r="B243" s="214" t="s">
        <v>253</v>
      </c>
      <c r="C243" s="256">
        <v>44603.083340381942</v>
      </c>
      <c r="D243" s="215">
        <v>760.68600000000004</v>
      </c>
      <c r="E243" s="214" t="s">
        <v>254</v>
      </c>
      <c r="F243" s="214" t="s">
        <v>255</v>
      </c>
      <c r="G243" s="214" t="s">
        <v>257</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253</v>
      </c>
      <c r="B244" s="214" t="s">
        <v>253</v>
      </c>
      <c r="C244" s="256">
        <v>44603.125007048613</v>
      </c>
      <c r="D244" s="215">
        <v>774.11199999999997</v>
      </c>
      <c r="E244" s="214" t="s">
        <v>254</v>
      </c>
      <c r="F244" s="214" t="s">
        <v>255</v>
      </c>
      <c r="G244" s="214" t="s">
        <v>257</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253</v>
      </c>
      <c r="B245" s="214" t="s">
        <v>253</v>
      </c>
      <c r="C245" s="256">
        <v>44603.166673715277</v>
      </c>
      <c r="D245" s="215">
        <v>786.85799999999995</v>
      </c>
      <c r="E245" s="214" t="s">
        <v>254</v>
      </c>
      <c r="F245" s="214" t="s">
        <v>255</v>
      </c>
      <c r="G245" s="214" t="s">
        <v>257</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253</v>
      </c>
      <c r="B246" s="214" t="s">
        <v>253</v>
      </c>
      <c r="C246" s="256">
        <v>44603.208340381942</v>
      </c>
      <c r="D246" s="215">
        <v>812.39300000000003</v>
      </c>
      <c r="E246" s="214" t="s">
        <v>254</v>
      </c>
      <c r="F246" s="214" t="s">
        <v>255</v>
      </c>
      <c r="G246" s="214" t="s">
        <v>257</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253</v>
      </c>
      <c r="B247" s="214" t="s">
        <v>253</v>
      </c>
      <c r="C247" s="256">
        <v>44603.250007048613</v>
      </c>
      <c r="D247" s="215">
        <v>841.18499999999995</v>
      </c>
      <c r="E247" s="214" t="s">
        <v>254</v>
      </c>
      <c r="F247" s="214" t="s">
        <v>255</v>
      </c>
      <c r="G247" s="214" t="s">
        <v>257</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253</v>
      </c>
      <c r="B248" s="214" t="s">
        <v>253</v>
      </c>
      <c r="C248" s="256">
        <v>44603.291673715277</v>
      </c>
      <c r="D248" s="215">
        <v>893.28800000000001</v>
      </c>
      <c r="E248" s="214" t="s">
        <v>254</v>
      </c>
      <c r="F248" s="214" t="s">
        <v>255</v>
      </c>
      <c r="G248" s="214" t="s">
        <v>257</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253</v>
      </c>
      <c r="B249" s="214" t="s">
        <v>253</v>
      </c>
      <c r="C249" s="256">
        <v>44603.333340381942</v>
      </c>
      <c r="D249" s="215">
        <v>923.99699999999996</v>
      </c>
      <c r="E249" s="214" t="s">
        <v>254</v>
      </c>
      <c r="F249" s="214" t="s">
        <v>255</v>
      </c>
      <c r="G249" s="214" t="s">
        <v>257</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253</v>
      </c>
      <c r="B250" s="214" t="s">
        <v>253</v>
      </c>
      <c r="C250" s="256">
        <v>44603.375007048613</v>
      </c>
      <c r="D250" s="215">
        <v>910.48800000000006</v>
      </c>
      <c r="E250" s="214" t="s">
        <v>254</v>
      </c>
      <c r="F250" s="214" t="s">
        <v>255</v>
      </c>
      <c r="G250" s="214" t="s">
        <v>257</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253</v>
      </c>
      <c r="B251" s="214" t="s">
        <v>253</v>
      </c>
      <c r="C251" s="256">
        <v>44603.416673715277</v>
      </c>
      <c r="D251" s="215">
        <v>853.85199999999998</v>
      </c>
      <c r="E251" s="214" t="s">
        <v>254</v>
      </c>
      <c r="F251" s="214" t="s">
        <v>255</v>
      </c>
      <c r="G251" s="214" t="s">
        <v>257</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253</v>
      </c>
      <c r="B252" s="214" t="s">
        <v>253</v>
      </c>
      <c r="C252" s="256">
        <v>44603.458340381942</v>
      </c>
      <c r="D252" s="215">
        <v>774.69399999999996</v>
      </c>
      <c r="E252" s="214" t="s">
        <v>254</v>
      </c>
      <c r="F252" s="214" t="s">
        <v>255</v>
      </c>
      <c r="G252" s="214" t="s">
        <v>257</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253</v>
      </c>
      <c r="B253" s="214" t="s">
        <v>253</v>
      </c>
      <c r="C253" s="256">
        <v>44603.500007048613</v>
      </c>
      <c r="D253" s="215">
        <v>697.59699999999998</v>
      </c>
      <c r="E253" s="214" t="s">
        <v>254</v>
      </c>
      <c r="F253" s="214" t="s">
        <v>255</v>
      </c>
      <c r="G253" s="214" t="s">
        <v>257</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253</v>
      </c>
      <c r="B254" s="214" t="s">
        <v>253</v>
      </c>
      <c r="C254" s="256">
        <v>44603.541673715277</v>
      </c>
      <c r="D254" s="215">
        <v>654.84900000000005</v>
      </c>
      <c r="E254" s="214" t="s">
        <v>254</v>
      </c>
      <c r="F254" s="214" t="s">
        <v>255</v>
      </c>
      <c r="G254" s="214" t="s">
        <v>257</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253</v>
      </c>
      <c r="B255" s="214" t="s">
        <v>253</v>
      </c>
      <c r="C255" s="256">
        <v>44603.583340381942</v>
      </c>
      <c r="D255" s="215">
        <v>621.59199999999998</v>
      </c>
      <c r="E255" s="214" t="s">
        <v>254</v>
      </c>
      <c r="F255" s="214" t="s">
        <v>255</v>
      </c>
      <c r="G255" s="214" t="s">
        <v>257</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253</v>
      </c>
      <c r="B256" s="214" t="s">
        <v>253</v>
      </c>
      <c r="C256" s="256">
        <v>44603.625007048613</v>
      </c>
      <c r="D256" s="215">
        <v>598.40099999999995</v>
      </c>
      <c r="E256" s="214" t="s">
        <v>254</v>
      </c>
      <c r="F256" s="214" t="s">
        <v>255</v>
      </c>
      <c r="G256" s="214" t="s">
        <v>257</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253</v>
      </c>
      <c r="B257" s="214" t="s">
        <v>253</v>
      </c>
      <c r="C257" s="256">
        <v>44603.666673715277</v>
      </c>
      <c r="D257" s="215">
        <v>592.10400000000004</v>
      </c>
      <c r="E257" s="214" t="s">
        <v>254</v>
      </c>
      <c r="F257" s="214" t="s">
        <v>255</v>
      </c>
      <c r="G257" s="214" t="s">
        <v>257</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253</v>
      </c>
      <c r="B258" s="214" t="s">
        <v>253</v>
      </c>
      <c r="C258" s="256">
        <v>44603.708340381942</v>
      </c>
      <c r="D258" s="215">
        <v>592.87099999999998</v>
      </c>
      <c r="E258" s="214" t="s">
        <v>254</v>
      </c>
      <c r="F258" s="214" t="s">
        <v>255</v>
      </c>
      <c r="G258" s="214" t="s">
        <v>257</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253</v>
      </c>
      <c r="B259" s="214" t="s">
        <v>253</v>
      </c>
      <c r="C259" s="256">
        <v>44603.750007048613</v>
      </c>
      <c r="D259" s="215">
        <v>600.79899999999998</v>
      </c>
      <c r="E259" s="214" t="s">
        <v>254</v>
      </c>
      <c r="F259" s="214" t="s">
        <v>255</v>
      </c>
      <c r="G259" s="214" t="s">
        <v>257</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253</v>
      </c>
      <c r="B260" s="214" t="s">
        <v>253</v>
      </c>
      <c r="C260" s="256">
        <v>44603.791673715277</v>
      </c>
      <c r="D260" s="215">
        <v>626.79399999999998</v>
      </c>
      <c r="E260" s="214" t="s">
        <v>254</v>
      </c>
      <c r="F260" s="214" t="s">
        <v>255</v>
      </c>
      <c r="G260" s="214" t="s">
        <v>257</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253</v>
      </c>
      <c r="B261" s="214" t="s">
        <v>253</v>
      </c>
      <c r="C261" s="256">
        <v>44603.833340381942</v>
      </c>
      <c r="D261" s="215">
        <v>626.76400000000001</v>
      </c>
      <c r="E261" s="214" t="s">
        <v>254</v>
      </c>
      <c r="F261" s="214" t="s">
        <v>255</v>
      </c>
      <c r="G261" s="214" t="s">
        <v>257</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253</v>
      </c>
      <c r="B262" s="214" t="s">
        <v>253</v>
      </c>
      <c r="C262" s="256">
        <v>44603.875007048613</v>
      </c>
      <c r="D262" s="215">
        <v>623.80499999999995</v>
      </c>
      <c r="E262" s="214" t="s">
        <v>254</v>
      </c>
      <c r="F262" s="214" t="s">
        <v>255</v>
      </c>
      <c r="G262" s="214" t="s">
        <v>257</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253</v>
      </c>
      <c r="B263" s="214" t="s">
        <v>253</v>
      </c>
      <c r="C263" s="256">
        <v>44603.916673715277</v>
      </c>
      <c r="D263" s="215">
        <v>617.03399999999999</v>
      </c>
      <c r="E263" s="214" t="s">
        <v>254</v>
      </c>
      <c r="F263" s="214" t="s">
        <v>255</v>
      </c>
      <c r="G263" s="214" t="s">
        <v>257</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253</v>
      </c>
      <c r="B264" s="214" t="s">
        <v>253</v>
      </c>
      <c r="C264" s="256">
        <v>44603.958340381942</v>
      </c>
      <c r="D264" s="215">
        <v>594.678</v>
      </c>
      <c r="E264" s="214" t="s">
        <v>254</v>
      </c>
      <c r="F264" s="214" t="s">
        <v>255</v>
      </c>
      <c r="G264" s="214" t="s">
        <v>257</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253</v>
      </c>
      <c r="B265" s="214" t="s">
        <v>253</v>
      </c>
      <c r="C265" s="256">
        <v>44604.000007048613</v>
      </c>
      <c r="D265" s="215">
        <v>575.66300000000001</v>
      </c>
      <c r="E265" s="214" t="s">
        <v>254</v>
      </c>
      <c r="F265" s="214" t="s">
        <v>255</v>
      </c>
      <c r="G265" s="214" t="s">
        <v>257</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253</v>
      </c>
      <c r="B266" s="214" t="s">
        <v>253</v>
      </c>
      <c r="C266" s="256">
        <v>44604.041673715277</v>
      </c>
      <c r="D266" s="215">
        <v>564.1</v>
      </c>
      <c r="E266" s="214" t="s">
        <v>254</v>
      </c>
      <c r="F266" s="214" t="s">
        <v>255</v>
      </c>
      <c r="G266" s="214" t="s">
        <v>257</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253</v>
      </c>
      <c r="B267" s="214" t="s">
        <v>253</v>
      </c>
      <c r="C267" s="256">
        <v>44604.083340381942</v>
      </c>
      <c r="D267" s="215">
        <v>553.54300000000001</v>
      </c>
      <c r="E267" s="214" t="s">
        <v>254</v>
      </c>
      <c r="F267" s="214" t="s">
        <v>255</v>
      </c>
      <c r="G267" s="214" t="s">
        <v>257</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253</v>
      </c>
      <c r="B268" s="214" t="s">
        <v>253</v>
      </c>
      <c r="C268" s="256">
        <v>44604.125007048613</v>
      </c>
      <c r="D268" s="215">
        <v>552.16</v>
      </c>
      <c r="E268" s="214" t="s">
        <v>254</v>
      </c>
      <c r="F268" s="214" t="s">
        <v>255</v>
      </c>
      <c r="G268" s="214" t="s">
        <v>257</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253</v>
      </c>
      <c r="B269" s="214" t="s">
        <v>253</v>
      </c>
      <c r="C269" s="256">
        <v>44604.166673715277</v>
      </c>
      <c r="D269" s="215">
        <v>556.25599999999997</v>
      </c>
      <c r="E269" s="214" t="s">
        <v>254</v>
      </c>
      <c r="F269" s="214" t="s">
        <v>255</v>
      </c>
      <c r="G269" s="214" t="s">
        <v>257</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253</v>
      </c>
      <c r="B270" s="214" t="s">
        <v>253</v>
      </c>
      <c r="C270" s="256">
        <v>44604.208340381942</v>
      </c>
      <c r="D270" s="215">
        <v>565.94000000000005</v>
      </c>
      <c r="E270" s="214" t="s">
        <v>254</v>
      </c>
      <c r="F270" s="214" t="s">
        <v>255</v>
      </c>
      <c r="G270" s="214" t="s">
        <v>257</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253</v>
      </c>
      <c r="B271" s="214" t="s">
        <v>253</v>
      </c>
      <c r="C271" s="256">
        <v>44604.250007048613</v>
      </c>
      <c r="D271" s="215">
        <v>578.697</v>
      </c>
      <c r="E271" s="214" t="s">
        <v>254</v>
      </c>
      <c r="F271" s="214" t="s">
        <v>255</v>
      </c>
      <c r="G271" s="214" t="s">
        <v>257</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253</v>
      </c>
      <c r="B272" s="214" t="s">
        <v>253</v>
      </c>
      <c r="C272" s="256">
        <v>44604.291673715277</v>
      </c>
      <c r="D272" s="215">
        <v>601.57899999999995</v>
      </c>
      <c r="E272" s="214" t="s">
        <v>254</v>
      </c>
      <c r="F272" s="214" t="s">
        <v>255</v>
      </c>
      <c r="G272" s="214" t="s">
        <v>257</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253</v>
      </c>
      <c r="B273" s="214" t="s">
        <v>253</v>
      </c>
      <c r="C273" s="256">
        <v>44604.333340381942</v>
      </c>
      <c r="D273" s="215">
        <v>621.56200000000001</v>
      </c>
      <c r="E273" s="214" t="s">
        <v>254</v>
      </c>
      <c r="F273" s="214" t="s">
        <v>255</v>
      </c>
      <c r="G273" s="214" t="s">
        <v>257</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253</v>
      </c>
      <c r="B274" s="214" t="s">
        <v>253</v>
      </c>
      <c r="C274" s="256">
        <v>44604.375007048613</v>
      </c>
      <c r="D274" s="215">
        <v>641.76800000000003</v>
      </c>
      <c r="E274" s="214" t="s">
        <v>254</v>
      </c>
      <c r="F274" s="214" t="s">
        <v>255</v>
      </c>
      <c r="G274" s="214" t="s">
        <v>257</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253</v>
      </c>
      <c r="B275" s="214" t="s">
        <v>253</v>
      </c>
      <c r="C275" s="256">
        <v>44604.416673715277</v>
      </c>
      <c r="D275" s="215">
        <v>658.72799999999995</v>
      </c>
      <c r="E275" s="214" t="s">
        <v>254</v>
      </c>
      <c r="F275" s="214" t="s">
        <v>255</v>
      </c>
      <c r="G275" s="214" t="s">
        <v>257</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253</v>
      </c>
      <c r="B276" s="214" t="s">
        <v>253</v>
      </c>
      <c r="C276" s="256">
        <v>44604.458340381942</v>
      </c>
      <c r="D276" s="215">
        <v>656.31100000000004</v>
      </c>
      <c r="E276" s="214" t="s">
        <v>254</v>
      </c>
      <c r="F276" s="214" t="s">
        <v>255</v>
      </c>
      <c r="G276" s="214" t="s">
        <v>257</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253</v>
      </c>
      <c r="B277" s="214" t="s">
        <v>253</v>
      </c>
      <c r="C277" s="256">
        <v>44604.500007048613</v>
      </c>
      <c r="D277" s="215">
        <v>659.923</v>
      </c>
      <c r="E277" s="214" t="s">
        <v>254</v>
      </c>
      <c r="F277" s="214" t="s">
        <v>255</v>
      </c>
      <c r="G277" s="214" t="s">
        <v>257</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253</v>
      </c>
      <c r="B278" s="214" t="s">
        <v>253</v>
      </c>
      <c r="C278" s="256">
        <v>44604.541673715277</v>
      </c>
      <c r="D278" s="215">
        <v>646.09400000000005</v>
      </c>
      <c r="E278" s="214" t="s">
        <v>254</v>
      </c>
      <c r="F278" s="214" t="s">
        <v>255</v>
      </c>
      <c r="G278" s="214" t="s">
        <v>257</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253</v>
      </c>
      <c r="B279" s="214" t="s">
        <v>253</v>
      </c>
      <c r="C279" s="256">
        <v>44604.583340381942</v>
      </c>
      <c r="D279" s="215">
        <v>638.89599999999996</v>
      </c>
      <c r="E279" s="214" t="s">
        <v>254</v>
      </c>
      <c r="F279" s="214" t="s">
        <v>255</v>
      </c>
      <c r="G279" s="214" t="s">
        <v>257</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253</v>
      </c>
      <c r="B280" s="214" t="s">
        <v>253</v>
      </c>
      <c r="C280" s="256">
        <v>44604.625007048613</v>
      </c>
      <c r="D280" s="215">
        <v>637.76199999999994</v>
      </c>
      <c r="E280" s="214" t="s">
        <v>254</v>
      </c>
      <c r="F280" s="214" t="s">
        <v>255</v>
      </c>
      <c r="G280" s="214" t="s">
        <v>257</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253</v>
      </c>
      <c r="B281" s="214" t="s">
        <v>253</v>
      </c>
      <c r="C281" s="256">
        <v>44604.666673715277</v>
      </c>
      <c r="D281" s="215">
        <v>649.1</v>
      </c>
      <c r="E281" s="214" t="s">
        <v>254</v>
      </c>
      <c r="F281" s="214" t="s">
        <v>255</v>
      </c>
      <c r="G281" s="214" t="s">
        <v>257</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253</v>
      </c>
      <c r="B282" s="214" t="s">
        <v>253</v>
      </c>
      <c r="C282" s="256">
        <v>44604.708340381942</v>
      </c>
      <c r="D282" s="215">
        <v>669.57899999999995</v>
      </c>
      <c r="E282" s="214" t="s">
        <v>254</v>
      </c>
      <c r="F282" s="214" t="s">
        <v>255</v>
      </c>
      <c r="G282" s="214" t="s">
        <v>257</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253</v>
      </c>
      <c r="B283" s="214" t="s">
        <v>253</v>
      </c>
      <c r="C283" s="256">
        <v>44604.750007048613</v>
      </c>
      <c r="D283" s="215">
        <v>688.85</v>
      </c>
      <c r="E283" s="214" t="s">
        <v>254</v>
      </c>
      <c r="F283" s="214" t="s">
        <v>255</v>
      </c>
      <c r="G283" s="214" t="s">
        <v>257</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253</v>
      </c>
      <c r="B284" s="214" t="s">
        <v>253</v>
      </c>
      <c r="C284" s="256">
        <v>44604.791673715277</v>
      </c>
      <c r="D284" s="215">
        <v>724.07600000000002</v>
      </c>
      <c r="E284" s="214" t="s">
        <v>254</v>
      </c>
      <c r="F284" s="214" t="s">
        <v>255</v>
      </c>
      <c r="G284" s="214" t="s">
        <v>257</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253</v>
      </c>
      <c r="B285" s="214" t="s">
        <v>253</v>
      </c>
      <c r="C285" s="256">
        <v>44604.833340381942</v>
      </c>
      <c r="D285" s="215">
        <v>733.52200000000005</v>
      </c>
      <c r="E285" s="214" t="s">
        <v>254</v>
      </c>
      <c r="F285" s="214" t="s">
        <v>255</v>
      </c>
      <c r="G285" s="214" t="s">
        <v>257</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253</v>
      </c>
      <c r="B286" s="214" t="s">
        <v>253</v>
      </c>
      <c r="C286" s="256">
        <v>44604.875007048613</v>
      </c>
      <c r="D286" s="215">
        <v>752.95699999999999</v>
      </c>
      <c r="E286" s="214" t="s">
        <v>254</v>
      </c>
      <c r="F286" s="214" t="s">
        <v>255</v>
      </c>
      <c r="G286" s="214" t="s">
        <v>257</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253</v>
      </c>
      <c r="B287" s="214" t="s">
        <v>253</v>
      </c>
      <c r="C287" s="256">
        <v>44604.916673715277</v>
      </c>
      <c r="D287" s="215">
        <v>760.21100000000001</v>
      </c>
      <c r="E287" s="214" t="s">
        <v>254</v>
      </c>
      <c r="F287" s="214" t="s">
        <v>255</v>
      </c>
      <c r="G287" s="214" t="s">
        <v>257</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253</v>
      </c>
      <c r="B288" s="214" t="s">
        <v>253</v>
      </c>
      <c r="C288" s="256">
        <v>44604.958340381942</v>
      </c>
      <c r="D288" s="215">
        <v>741.66300000000001</v>
      </c>
      <c r="E288" s="214" t="s">
        <v>254</v>
      </c>
      <c r="F288" s="214" t="s">
        <v>255</v>
      </c>
      <c r="G288" s="214" t="s">
        <v>257</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253</v>
      </c>
      <c r="B289" s="214" t="s">
        <v>253</v>
      </c>
      <c r="C289" s="256">
        <v>44605.000007048613</v>
      </c>
      <c r="D289" s="215">
        <v>739.45299999999997</v>
      </c>
      <c r="E289" s="214" t="s">
        <v>254</v>
      </c>
      <c r="F289" s="214" t="s">
        <v>255</v>
      </c>
      <c r="G289" s="214" t="s">
        <v>257</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253</v>
      </c>
      <c r="B290" s="214" t="s">
        <v>253</v>
      </c>
      <c r="C290" s="256">
        <v>44605.041673715277</v>
      </c>
      <c r="D290" s="215">
        <v>736.70600000000002</v>
      </c>
      <c r="E290" s="214" t="s">
        <v>254</v>
      </c>
      <c r="F290" s="214" t="s">
        <v>255</v>
      </c>
      <c r="G290" s="214" t="s">
        <v>257</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253</v>
      </c>
      <c r="B291" s="214" t="s">
        <v>253</v>
      </c>
      <c r="C291" s="256">
        <v>44605.083340381942</v>
      </c>
      <c r="D291" s="215">
        <v>747.90300000000002</v>
      </c>
      <c r="E291" s="214" t="s">
        <v>254</v>
      </c>
      <c r="F291" s="214" t="s">
        <v>255</v>
      </c>
      <c r="G291" s="214" t="s">
        <v>257</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253</v>
      </c>
      <c r="B292" s="214" t="s">
        <v>253</v>
      </c>
      <c r="C292" s="256">
        <v>44605.125007048613</v>
      </c>
      <c r="D292" s="215">
        <v>746.94399999999996</v>
      </c>
      <c r="E292" s="214" t="s">
        <v>254</v>
      </c>
      <c r="F292" s="214" t="s">
        <v>255</v>
      </c>
      <c r="G292" s="214" t="s">
        <v>257</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253</v>
      </c>
      <c r="B293" s="214" t="s">
        <v>253</v>
      </c>
      <c r="C293" s="256">
        <v>44605.166673715277</v>
      </c>
      <c r="D293" s="215">
        <v>752.15499999999997</v>
      </c>
      <c r="E293" s="214" t="s">
        <v>254</v>
      </c>
      <c r="F293" s="214" t="s">
        <v>255</v>
      </c>
      <c r="G293" s="214" t="s">
        <v>257</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253</v>
      </c>
      <c r="B294" s="214" t="s">
        <v>253</v>
      </c>
      <c r="C294" s="256">
        <v>44605.208340381942</v>
      </c>
      <c r="D294" s="215">
        <v>761.298</v>
      </c>
      <c r="E294" s="214" t="s">
        <v>254</v>
      </c>
      <c r="F294" s="214" t="s">
        <v>255</v>
      </c>
      <c r="G294" s="214" t="s">
        <v>257</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253</v>
      </c>
      <c r="B295" s="214" t="s">
        <v>253</v>
      </c>
      <c r="C295" s="256">
        <v>44605.250007048613</v>
      </c>
      <c r="D295" s="215">
        <v>769.39099999999996</v>
      </c>
      <c r="E295" s="214" t="s">
        <v>254</v>
      </c>
      <c r="F295" s="214" t="s">
        <v>255</v>
      </c>
      <c r="G295" s="214" t="s">
        <v>257</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253</v>
      </c>
      <c r="B296" s="214" t="s">
        <v>253</v>
      </c>
      <c r="C296" s="256">
        <v>44605.291673715277</v>
      </c>
      <c r="D296" s="215">
        <v>790.83</v>
      </c>
      <c r="E296" s="214" t="s">
        <v>254</v>
      </c>
      <c r="F296" s="214" t="s">
        <v>255</v>
      </c>
      <c r="G296" s="214" t="s">
        <v>257</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253</v>
      </c>
      <c r="B297" s="214" t="s">
        <v>253</v>
      </c>
      <c r="C297" s="256">
        <v>44605.333340381942</v>
      </c>
      <c r="D297" s="215">
        <v>801.02499999999998</v>
      </c>
      <c r="E297" s="214" t="s">
        <v>254</v>
      </c>
      <c r="F297" s="214" t="s">
        <v>255</v>
      </c>
      <c r="G297" s="214" t="s">
        <v>257</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253</v>
      </c>
      <c r="B298" s="214" t="s">
        <v>253</v>
      </c>
      <c r="C298" s="256">
        <v>44605.375007048613</v>
      </c>
      <c r="D298" s="215">
        <v>821.27099999999996</v>
      </c>
      <c r="E298" s="214" t="s">
        <v>254</v>
      </c>
      <c r="F298" s="214" t="s">
        <v>255</v>
      </c>
      <c r="G298" s="214" t="s">
        <v>257</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253</v>
      </c>
      <c r="B299" s="214" t="s">
        <v>253</v>
      </c>
      <c r="C299" s="256">
        <v>44605.416673715277</v>
      </c>
      <c r="D299" s="215">
        <v>850.45100000000002</v>
      </c>
      <c r="E299" s="214" t="s">
        <v>254</v>
      </c>
      <c r="F299" s="214" t="s">
        <v>255</v>
      </c>
      <c r="G299" s="214" t="s">
        <v>257</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253</v>
      </c>
      <c r="B300" s="214" t="s">
        <v>253</v>
      </c>
      <c r="C300" s="256">
        <v>44605.458340381942</v>
      </c>
      <c r="D300" s="215">
        <v>847.80499999999995</v>
      </c>
      <c r="E300" s="214" t="s">
        <v>254</v>
      </c>
      <c r="F300" s="214" t="s">
        <v>255</v>
      </c>
      <c r="G300" s="214" t="s">
        <v>257</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253</v>
      </c>
      <c r="B301" s="214" t="s">
        <v>253</v>
      </c>
      <c r="C301" s="256">
        <v>44605.500007048613</v>
      </c>
      <c r="D301" s="215">
        <v>823.452</v>
      </c>
      <c r="E301" s="214" t="s">
        <v>254</v>
      </c>
      <c r="F301" s="214" t="s">
        <v>255</v>
      </c>
      <c r="G301" s="214" t="s">
        <v>257</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253</v>
      </c>
      <c r="B302" s="214" t="s">
        <v>253</v>
      </c>
      <c r="C302" s="256">
        <v>44605.541673715277</v>
      </c>
      <c r="D302" s="215">
        <v>795.49800000000005</v>
      </c>
      <c r="E302" s="214" t="s">
        <v>254</v>
      </c>
      <c r="F302" s="214" t="s">
        <v>255</v>
      </c>
      <c r="G302" s="214" t="s">
        <v>257</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253</v>
      </c>
      <c r="B303" s="214" t="s">
        <v>253</v>
      </c>
      <c r="C303" s="256">
        <v>44605.583340381942</v>
      </c>
      <c r="D303" s="215">
        <v>760.48599999999999</v>
      </c>
      <c r="E303" s="214" t="s">
        <v>254</v>
      </c>
      <c r="F303" s="214" t="s">
        <v>255</v>
      </c>
      <c r="G303" s="214" t="s">
        <v>257</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253</v>
      </c>
      <c r="B304" s="214" t="s">
        <v>253</v>
      </c>
      <c r="C304" s="256">
        <v>44605.625007048613</v>
      </c>
      <c r="D304" s="215">
        <v>729.31</v>
      </c>
      <c r="E304" s="214" t="s">
        <v>254</v>
      </c>
      <c r="F304" s="214" t="s">
        <v>255</v>
      </c>
      <c r="G304" s="214" t="s">
        <v>257</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253</v>
      </c>
      <c r="B305" s="214" t="s">
        <v>253</v>
      </c>
      <c r="C305" s="256">
        <v>44605.666673715277</v>
      </c>
      <c r="D305" s="215">
        <v>718.43899999999996</v>
      </c>
      <c r="E305" s="214" t="s">
        <v>254</v>
      </c>
      <c r="F305" s="214" t="s">
        <v>255</v>
      </c>
      <c r="G305" s="214" t="s">
        <v>257</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253</v>
      </c>
      <c r="B306" s="214" t="s">
        <v>253</v>
      </c>
      <c r="C306" s="256">
        <v>44605.708340381942</v>
      </c>
      <c r="D306" s="215">
        <v>729.30899999999997</v>
      </c>
      <c r="E306" s="214" t="s">
        <v>254</v>
      </c>
      <c r="F306" s="214" t="s">
        <v>255</v>
      </c>
      <c r="G306" s="214" t="s">
        <v>257</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253</v>
      </c>
      <c r="B307" s="214" t="s">
        <v>253</v>
      </c>
      <c r="C307" s="256">
        <v>44605.750007048613</v>
      </c>
      <c r="D307" s="215">
        <v>763.95899999999995</v>
      </c>
      <c r="E307" s="214" t="s">
        <v>254</v>
      </c>
      <c r="F307" s="214" t="s">
        <v>255</v>
      </c>
      <c r="G307" s="214" t="s">
        <v>257</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253</v>
      </c>
      <c r="B308" s="214" t="s">
        <v>253</v>
      </c>
      <c r="C308" s="256">
        <v>44605.791673715277</v>
      </c>
      <c r="D308" s="215">
        <v>797.01900000000001</v>
      </c>
      <c r="E308" s="214" t="s">
        <v>254</v>
      </c>
      <c r="F308" s="214" t="s">
        <v>255</v>
      </c>
      <c r="G308" s="214" t="s">
        <v>257</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253</v>
      </c>
      <c r="B309" s="214" t="s">
        <v>253</v>
      </c>
      <c r="C309" s="256">
        <v>44605.833340381942</v>
      </c>
      <c r="D309" s="215">
        <v>800.125</v>
      </c>
      <c r="E309" s="214" t="s">
        <v>254</v>
      </c>
      <c r="F309" s="214" t="s">
        <v>255</v>
      </c>
      <c r="G309" s="214" t="s">
        <v>257</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253</v>
      </c>
      <c r="B310" s="214" t="s">
        <v>253</v>
      </c>
      <c r="C310" s="256">
        <v>44605.875007048613</v>
      </c>
      <c r="D310" s="215">
        <v>802.40700000000004</v>
      </c>
      <c r="E310" s="214" t="s">
        <v>254</v>
      </c>
      <c r="F310" s="214" t="s">
        <v>255</v>
      </c>
      <c r="G310" s="214" t="s">
        <v>257</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253</v>
      </c>
      <c r="B311" s="214" t="s">
        <v>253</v>
      </c>
      <c r="C311" s="256">
        <v>44605.916673715277</v>
      </c>
      <c r="D311" s="215">
        <v>812.37900000000002</v>
      </c>
      <c r="E311" s="214" t="s">
        <v>254</v>
      </c>
      <c r="F311" s="214" t="s">
        <v>255</v>
      </c>
      <c r="G311" s="214" t="s">
        <v>257</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253</v>
      </c>
      <c r="B312" s="214" t="s">
        <v>253</v>
      </c>
      <c r="C312" s="256">
        <v>44605.958340381942</v>
      </c>
      <c r="D312" s="215">
        <v>827.49400000000003</v>
      </c>
      <c r="E312" s="214" t="s">
        <v>254</v>
      </c>
      <c r="F312" s="214" t="s">
        <v>255</v>
      </c>
      <c r="G312" s="214" t="s">
        <v>257</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253</v>
      </c>
      <c r="B313" s="214" t="s">
        <v>253</v>
      </c>
      <c r="C313" s="256">
        <v>44606.000007048613</v>
      </c>
      <c r="D313" s="215">
        <v>816.69799999999998</v>
      </c>
      <c r="E313" s="214" t="s">
        <v>254</v>
      </c>
      <c r="F313" s="214" t="s">
        <v>255</v>
      </c>
      <c r="G313" s="214" t="s">
        <v>257</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253</v>
      </c>
      <c r="B314" s="214" t="s">
        <v>253</v>
      </c>
      <c r="C314" s="256">
        <v>44606.041673715277</v>
      </c>
      <c r="D314" s="215">
        <v>802.98500000000001</v>
      </c>
      <c r="E314" s="214" t="s">
        <v>254</v>
      </c>
      <c r="F314" s="214" t="s">
        <v>255</v>
      </c>
      <c r="G314" s="214" t="s">
        <v>257</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253</v>
      </c>
      <c r="B315" s="214" t="s">
        <v>253</v>
      </c>
      <c r="C315" s="256">
        <v>44606.083340381942</v>
      </c>
      <c r="D315" s="215">
        <v>806.76300000000003</v>
      </c>
      <c r="E315" s="214" t="s">
        <v>254</v>
      </c>
      <c r="F315" s="214" t="s">
        <v>255</v>
      </c>
      <c r="G315" s="214" t="s">
        <v>257</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253</v>
      </c>
      <c r="B316" s="214" t="s">
        <v>253</v>
      </c>
      <c r="C316" s="256">
        <v>44606.125007048613</v>
      </c>
      <c r="D316" s="215">
        <v>815.01099999999997</v>
      </c>
      <c r="E316" s="214" t="s">
        <v>254</v>
      </c>
      <c r="F316" s="214" t="s">
        <v>255</v>
      </c>
      <c r="G316" s="214" t="s">
        <v>257</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253</v>
      </c>
      <c r="B317" s="214" t="s">
        <v>253</v>
      </c>
      <c r="C317" s="256">
        <v>44606.166673715277</v>
      </c>
      <c r="D317" s="215">
        <v>823.17600000000004</v>
      </c>
      <c r="E317" s="214" t="s">
        <v>254</v>
      </c>
      <c r="F317" s="214" t="s">
        <v>255</v>
      </c>
      <c r="G317" s="214" t="s">
        <v>257</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253</v>
      </c>
      <c r="B318" s="214" t="s">
        <v>253</v>
      </c>
      <c r="C318" s="256">
        <v>44606.208340381942</v>
      </c>
      <c r="D318" s="215">
        <v>852.97400000000005</v>
      </c>
      <c r="E318" s="214" t="s">
        <v>254</v>
      </c>
      <c r="F318" s="214" t="s">
        <v>255</v>
      </c>
      <c r="G318" s="214" t="s">
        <v>257</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253</v>
      </c>
      <c r="B319" s="214" t="s">
        <v>253</v>
      </c>
      <c r="C319" s="256">
        <v>44606.250007048613</v>
      </c>
      <c r="D319" s="215">
        <v>880.53700000000003</v>
      </c>
      <c r="E319" s="214" t="s">
        <v>254</v>
      </c>
      <c r="F319" s="214" t="s">
        <v>255</v>
      </c>
      <c r="G319" s="214" t="s">
        <v>257</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253</v>
      </c>
      <c r="B320" s="214" t="s">
        <v>253</v>
      </c>
      <c r="C320" s="256">
        <v>44606.291673715277</v>
      </c>
      <c r="D320" s="215">
        <v>913.77300000000002</v>
      </c>
      <c r="E320" s="214" t="s">
        <v>254</v>
      </c>
      <c r="F320" s="214" t="s">
        <v>255</v>
      </c>
      <c r="G320" s="214" t="s">
        <v>257</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253</v>
      </c>
      <c r="B321" s="214" t="s">
        <v>253</v>
      </c>
      <c r="C321" s="256">
        <v>44606.333340381942</v>
      </c>
      <c r="D321" s="215">
        <v>944.07899999999995</v>
      </c>
      <c r="E321" s="214" t="s">
        <v>254</v>
      </c>
      <c r="F321" s="214" t="s">
        <v>255</v>
      </c>
      <c r="G321" s="214" t="s">
        <v>257</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253</v>
      </c>
      <c r="B322" s="214" t="s">
        <v>253</v>
      </c>
      <c r="C322" s="256">
        <v>44606.375007048613</v>
      </c>
      <c r="D322" s="215">
        <v>957.20600000000002</v>
      </c>
      <c r="E322" s="214" t="s">
        <v>254</v>
      </c>
      <c r="F322" s="214" t="s">
        <v>255</v>
      </c>
      <c r="G322" s="214" t="s">
        <v>257</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253</v>
      </c>
      <c r="B323" s="214" t="s">
        <v>253</v>
      </c>
      <c r="C323" s="256">
        <v>44606.416673715277</v>
      </c>
      <c r="D323" s="215">
        <v>951.88099999999997</v>
      </c>
      <c r="E323" s="214" t="s">
        <v>254</v>
      </c>
      <c r="F323" s="214" t="s">
        <v>255</v>
      </c>
      <c r="G323" s="214" t="s">
        <v>257</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253</v>
      </c>
      <c r="B324" s="214" t="s">
        <v>253</v>
      </c>
      <c r="C324" s="256">
        <v>44606.458340381942</v>
      </c>
      <c r="D324" s="215">
        <v>922.33500000000004</v>
      </c>
      <c r="E324" s="214" t="s">
        <v>254</v>
      </c>
      <c r="F324" s="214" t="s">
        <v>255</v>
      </c>
      <c r="G324" s="214" t="s">
        <v>257</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253</v>
      </c>
      <c r="B325" s="214" t="s">
        <v>253</v>
      </c>
      <c r="C325" s="256">
        <v>44606.500007048613</v>
      </c>
      <c r="D325" s="215">
        <v>888.01</v>
      </c>
      <c r="E325" s="214" t="s">
        <v>254</v>
      </c>
      <c r="F325" s="214" t="s">
        <v>255</v>
      </c>
      <c r="G325" s="214" t="s">
        <v>257</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253</v>
      </c>
      <c r="B326" s="214" t="s">
        <v>253</v>
      </c>
      <c r="C326" s="256">
        <v>44606.541673715277</v>
      </c>
      <c r="D326" s="215">
        <v>863.46</v>
      </c>
      <c r="E326" s="214" t="s">
        <v>254</v>
      </c>
      <c r="F326" s="214" t="s">
        <v>255</v>
      </c>
      <c r="G326" s="214" t="s">
        <v>257</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253</v>
      </c>
      <c r="B327" s="214" t="s">
        <v>253</v>
      </c>
      <c r="C327" s="256">
        <v>44606.583340381942</v>
      </c>
      <c r="D327" s="215">
        <v>827.61300000000006</v>
      </c>
      <c r="E327" s="214" t="s">
        <v>254</v>
      </c>
      <c r="F327" s="214" t="s">
        <v>255</v>
      </c>
      <c r="G327" s="214" t="s">
        <v>257</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253</v>
      </c>
      <c r="B328" s="214" t="s">
        <v>253</v>
      </c>
      <c r="C328" s="256">
        <v>44606.625007048613</v>
      </c>
      <c r="D328" s="215">
        <v>795.56500000000005</v>
      </c>
      <c r="E328" s="214" t="s">
        <v>254</v>
      </c>
      <c r="F328" s="214" t="s">
        <v>255</v>
      </c>
      <c r="G328" s="214" t="s">
        <v>257</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253</v>
      </c>
      <c r="B329" s="214" t="s">
        <v>253</v>
      </c>
      <c r="C329" s="256">
        <v>44606.666673715277</v>
      </c>
      <c r="D329" s="215">
        <v>778.221</v>
      </c>
      <c r="E329" s="214" t="s">
        <v>254</v>
      </c>
      <c r="F329" s="214" t="s">
        <v>255</v>
      </c>
      <c r="G329" s="214" t="s">
        <v>257</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253</v>
      </c>
      <c r="B330" s="214" t="s">
        <v>253</v>
      </c>
      <c r="C330" s="256">
        <v>44606.708340381942</v>
      </c>
      <c r="D330" s="215">
        <v>770.68</v>
      </c>
      <c r="E330" s="214" t="s">
        <v>254</v>
      </c>
      <c r="F330" s="214" t="s">
        <v>255</v>
      </c>
      <c r="G330" s="214" t="s">
        <v>257</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253</v>
      </c>
      <c r="B331" s="214" t="s">
        <v>253</v>
      </c>
      <c r="C331" s="256">
        <v>44606.750007048613</v>
      </c>
      <c r="D331" s="215">
        <v>795.43399999999997</v>
      </c>
      <c r="E331" s="214" t="s">
        <v>254</v>
      </c>
      <c r="F331" s="214" t="s">
        <v>255</v>
      </c>
      <c r="G331" s="214" t="s">
        <v>257</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253</v>
      </c>
      <c r="B332" s="214" t="s">
        <v>253</v>
      </c>
      <c r="C332" s="256">
        <v>44606.791673715277</v>
      </c>
      <c r="D332" s="215">
        <v>848.851</v>
      </c>
      <c r="E332" s="214" t="s">
        <v>254</v>
      </c>
      <c r="F332" s="214" t="s">
        <v>255</v>
      </c>
      <c r="G332" s="214" t="s">
        <v>257</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253</v>
      </c>
      <c r="B333" s="214" t="s">
        <v>253</v>
      </c>
      <c r="C333" s="256">
        <v>44606.833340381942</v>
      </c>
      <c r="D333" s="215">
        <v>891.24</v>
      </c>
      <c r="E333" s="214" t="s">
        <v>254</v>
      </c>
      <c r="F333" s="214" t="s">
        <v>255</v>
      </c>
      <c r="G333" s="214" t="s">
        <v>257</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253</v>
      </c>
      <c r="B334" s="214" t="s">
        <v>253</v>
      </c>
      <c r="C334" s="256">
        <v>44606.875007048613</v>
      </c>
      <c r="D334" s="215">
        <v>900.22199999999998</v>
      </c>
      <c r="E334" s="214" t="s">
        <v>254</v>
      </c>
      <c r="F334" s="214" t="s">
        <v>255</v>
      </c>
      <c r="G334" s="214" t="s">
        <v>257</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253</v>
      </c>
      <c r="B335" s="214" t="s">
        <v>253</v>
      </c>
      <c r="C335" s="256">
        <v>44606.916673715277</v>
      </c>
      <c r="D335" s="215">
        <v>903.64099999999996</v>
      </c>
      <c r="E335" s="214" t="s">
        <v>254</v>
      </c>
      <c r="F335" s="214" t="s">
        <v>255</v>
      </c>
      <c r="G335" s="214" t="s">
        <v>257</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253</v>
      </c>
      <c r="B336" s="214" t="s">
        <v>253</v>
      </c>
      <c r="C336" s="256">
        <v>44606.958340381942</v>
      </c>
      <c r="D336" s="215">
        <v>899.40499999999997</v>
      </c>
      <c r="E336" s="214" t="s">
        <v>254</v>
      </c>
      <c r="F336" s="214" t="s">
        <v>255</v>
      </c>
      <c r="G336" s="214" t="s">
        <v>257</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253</v>
      </c>
      <c r="B337" s="214" t="s">
        <v>253</v>
      </c>
      <c r="C337" s="256">
        <v>44607.000007048613</v>
      </c>
      <c r="D337" s="215">
        <v>894.50400000000002</v>
      </c>
      <c r="E337" s="214" t="s">
        <v>254</v>
      </c>
      <c r="F337" s="214" t="s">
        <v>255</v>
      </c>
      <c r="G337" s="214" t="s">
        <v>257</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253</v>
      </c>
      <c r="B338" s="214" t="s">
        <v>253</v>
      </c>
      <c r="C338" s="256">
        <v>44607.041673715277</v>
      </c>
      <c r="D338" s="215">
        <v>897.53499999999997</v>
      </c>
      <c r="E338" s="214" t="s">
        <v>254</v>
      </c>
      <c r="F338" s="214" t="s">
        <v>255</v>
      </c>
      <c r="G338" s="214" t="s">
        <v>257</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253</v>
      </c>
      <c r="B339" s="214" t="s">
        <v>253</v>
      </c>
      <c r="C339" s="256">
        <v>44607.083340381942</v>
      </c>
      <c r="D339" s="215">
        <v>905.93499999999995</v>
      </c>
      <c r="E339" s="214" t="s">
        <v>254</v>
      </c>
      <c r="F339" s="214" t="s">
        <v>255</v>
      </c>
      <c r="G339" s="214" t="s">
        <v>257</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253</v>
      </c>
      <c r="B340" s="214" t="s">
        <v>253</v>
      </c>
      <c r="C340" s="256">
        <v>44607.125007048613</v>
      </c>
      <c r="D340" s="215">
        <v>917.61500000000001</v>
      </c>
      <c r="E340" s="214" t="s">
        <v>254</v>
      </c>
      <c r="F340" s="214" t="s">
        <v>255</v>
      </c>
      <c r="G340" s="214" t="s">
        <v>257</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253</v>
      </c>
      <c r="B341" s="214" t="s">
        <v>253</v>
      </c>
      <c r="C341" s="256">
        <v>44607.166673715277</v>
      </c>
      <c r="D341" s="215">
        <v>937.71400000000006</v>
      </c>
      <c r="E341" s="214" t="s">
        <v>254</v>
      </c>
      <c r="F341" s="214" t="s">
        <v>255</v>
      </c>
      <c r="G341" s="214" t="s">
        <v>257</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253</v>
      </c>
      <c r="B342" s="214" t="s">
        <v>253</v>
      </c>
      <c r="C342" s="256">
        <v>44607.208340381942</v>
      </c>
      <c r="D342" s="215">
        <v>957.00199999999995</v>
      </c>
      <c r="E342" s="214" t="s">
        <v>254</v>
      </c>
      <c r="F342" s="214" t="s">
        <v>255</v>
      </c>
      <c r="G342" s="214" t="s">
        <v>257</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253</v>
      </c>
      <c r="B343" s="214" t="s">
        <v>253</v>
      </c>
      <c r="C343" s="256">
        <v>44607.250007048613</v>
      </c>
      <c r="D343" s="215">
        <v>997.58799999999997</v>
      </c>
      <c r="E343" s="214" t="s">
        <v>254</v>
      </c>
      <c r="F343" s="214" t="s">
        <v>255</v>
      </c>
      <c r="G343" s="214" t="s">
        <v>257</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253</v>
      </c>
      <c r="B344" s="214" t="s">
        <v>253</v>
      </c>
      <c r="C344" s="256">
        <v>44607.291673715277</v>
      </c>
      <c r="D344" s="215">
        <v>1055.5809999999999</v>
      </c>
      <c r="E344" s="214" t="s">
        <v>254</v>
      </c>
      <c r="F344" s="214" t="s">
        <v>255</v>
      </c>
      <c r="G344" s="214" t="s">
        <v>257</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253</v>
      </c>
      <c r="B345" s="214" t="s">
        <v>253</v>
      </c>
      <c r="C345" s="256">
        <v>44607.333340381942</v>
      </c>
      <c r="D345" s="215">
        <v>1080.8109999999999</v>
      </c>
      <c r="E345" s="214" t="s">
        <v>254</v>
      </c>
      <c r="F345" s="214" t="s">
        <v>255</v>
      </c>
      <c r="G345" s="214" t="s">
        <v>257</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253</v>
      </c>
      <c r="B346" s="214" t="s">
        <v>253</v>
      </c>
      <c r="C346" s="256">
        <v>44607.375007048613</v>
      </c>
      <c r="D346" s="215">
        <v>1059.9259999999999</v>
      </c>
      <c r="E346" s="214" t="s">
        <v>254</v>
      </c>
      <c r="F346" s="214" t="s">
        <v>255</v>
      </c>
      <c r="G346" s="214" t="s">
        <v>257</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253</v>
      </c>
      <c r="B347" s="214" t="s">
        <v>253</v>
      </c>
      <c r="C347" s="256">
        <v>44607.416673715277</v>
      </c>
      <c r="D347" s="215">
        <v>987.87</v>
      </c>
      <c r="E347" s="214" t="s">
        <v>254</v>
      </c>
      <c r="F347" s="214" t="s">
        <v>255</v>
      </c>
      <c r="G347" s="214" t="s">
        <v>257</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253</v>
      </c>
      <c r="B348" s="214" t="s">
        <v>253</v>
      </c>
      <c r="C348" s="256">
        <v>44607.458340381942</v>
      </c>
      <c r="D348" s="215">
        <v>898.553</v>
      </c>
      <c r="E348" s="214" t="s">
        <v>254</v>
      </c>
      <c r="F348" s="214" t="s">
        <v>255</v>
      </c>
      <c r="G348" s="214" t="s">
        <v>257</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253</v>
      </c>
      <c r="B349" s="214" t="s">
        <v>253</v>
      </c>
      <c r="C349" s="256">
        <v>44607.500007048613</v>
      </c>
      <c r="D349" s="215">
        <v>799.18600000000004</v>
      </c>
      <c r="E349" s="214" t="s">
        <v>254</v>
      </c>
      <c r="F349" s="214" t="s">
        <v>255</v>
      </c>
      <c r="G349" s="214" t="s">
        <v>257</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253</v>
      </c>
      <c r="B350" s="214" t="s">
        <v>253</v>
      </c>
      <c r="C350" s="256">
        <v>44607.541673715277</v>
      </c>
      <c r="D350" s="215">
        <v>734.61800000000005</v>
      </c>
      <c r="E350" s="214" t="s">
        <v>254</v>
      </c>
      <c r="F350" s="214" t="s">
        <v>255</v>
      </c>
      <c r="G350" s="214" t="s">
        <v>257</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253</v>
      </c>
      <c r="B351" s="214" t="s">
        <v>253</v>
      </c>
      <c r="C351" s="256">
        <v>44607.583340381942</v>
      </c>
      <c r="D351" s="215">
        <v>693.78899999999999</v>
      </c>
      <c r="E351" s="214" t="s">
        <v>254</v>
      </c>
      <c r="F351" s="214" t="s">
        <v>255</v>
      </c>
      <c r="G351" s="214" t="s">
        <v>257</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253</v>
      </c>
      <c r="B352" s="214" t="s">
        <v>253</v>
      </c>
      <c r="C352" s="256">
        <v>44607.625007048613</v>
      </c>
      <c r="D352" s="215">
        <v>659.63599999999997</v>
      </c>
      <c r="E352" s="214" t="s">
        <v>254</v>
      </c>
      <c r="F352" s="214" t="s">
        <v>255</v>
      </c>
      <c r="G352" s="214" t="s">
        <v>257</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253</v>
      </c>
      <c r="B353" s="214" t="s">
        <v>253</v>
      </c>
      <c r="C353" s="256">
        <v>44607.666673715277</v>
      </c>
      <c r="D353" s="215">
        <v>635.99</v>
      </c>
      <c r="E353" s="214" t="s">
        <v>254</v>
      </c>
      <c r="F353" s="214" t="s">
        <v>255</v>
      </c>
      <c r="G353" s="214" t="s">
        <v>257</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253</v>
      </c>
      <c r="B354" s="214" t="s">
        <v>253</v>
      </c>
      <c r="C354" s="256">
        <v>44607.708340381942</v>
      </c>
      <c r="D354" s="215">
        <v>641.46699999999998</v>
      </c>
      <c r="E354" s="214" t="s">
        <v>254</v>
      </c>
      <c r="F354" s="214" t="s">
        <v>255</v>
      </c>
      <c r="G354" s="214" t="s">
        <v>257</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253</v>
      </c>
      <c r="B355" s="214" t="s">
        <v>253</v>
      </c>
      <c r="C355" s="256">
        <v>44607.750007048613</v>
      </c>
      <c r="D355" s="215">
        <v>655.59299999999996</v>
      </c>
      <c r="E355" s="214" t="s">
        <v>254</v>
      </c>
      <c r="F355" s="214" t="s">
        <v>255</v>
      </c>
      <c r="G355" s="214" t="s">
        <v>257</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253</v>
      </c>
      <c r="B356" s="214" t="s">
        <v>253</v>
      </c>
      <c r="C356" s="256">
        <v>44607.791673715277</v>
      </c>
      <c r="D356" s="215">
        <v>707.06700000000001</v>
      </c>
      <c r="E356" s="214" t="s">
        <v>254</v>
      </c>
      <c r="F356" s="214" t="s">
        <v>255</v>
      </c>
      <c r="G356" s="214" t="s">
        <v>257</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253</v>
      </c>
      <c r="B357" s="214" t="s">
        <v>253</v>
      </c>
      <c r="C357" s="256">
        <v>44607.833340381942</v>
      </c>
      <c r="D357" s="215">
        <v>746.26099999999997</v>
      </c>
      <c r="E357" s="214" t="s">
        <v>254</v>
      </c>
      <c r="F357" s="214" t="s">
        <v>255</v>
      </c>
      <c r="G357" s="214" t="s">
        <v>257</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253</v>
      </c>
      <c r="B358" s="214" t="s">
        <v>253</v>
      </c>
      <c r="C358" s="256">
        <v>44607.875007048613</v>
      </c>
      <c r="D358" s="215">
        <v>761.05700000000002</v>
      </c>
      <c r="E358" s="214" t="s">
        <v>254</v>
      </c>
      <c r="F358" s="214" t="s">
        <v>255</v>
      </c>
      <c r="G358" s="214" t="s">
        <v>257</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253</v>
      </c>
      <c r="B359" s="214" t="s">
        <v>253</v>
      </c>
      <c r="C359" s="256">
        <v>44607.916673715277</v>
      </c>
      <c r="D359" s="215">
        <v>771.48500000000001</v>
      </c>
      <c r="E359" s="214" t="s">
        <v>254</v>
      </c>
      <c r="F359" s="214" t="s">
        <v>255</v>
      </c>
      <c r="G359" s="214" t="s">
        <v>257</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253</v>
      </c>
      <c r="B360" s="214" t="s">
        <v>253</v>
      </c>
      <c r="C360" s="256">
        <v>44607.958340381942</v>
      </c>
      <c r="D360" s="215">
        <v>761.22799999999995</v>
      </c>
      <c r="E360" s="214" t="s">
        <v>254</v>
      </c>
      <c r="F360" s="214" t="s">
        <v>255</v>
      </c>
      <c r="G360" s="214" t="s">
        <v>257</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253</v>
      </c>
      <c r="B361" s="214" t="s">
        <v>253</v>
      </c>
      <c r="C361" s="256">
        <v>44608.000007048613</v>
      </c>
      <c r="D361" s="215">
        <v>750.92</v>
      </c>
      <c r="E361" s="214" t="s">
        <v>254</v>
      </c>
      <c r="F361" s="214" t="s">
        <v>255</v>
      </c>
      <c r="G361" s="214" t="s">
        <v>257</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253</v>
      </c>
      <c r="B362" s="214" t="s">
        <v>253</v>
      </c>
      <c r="C362" s="256">
        <v>44608.041673715277</v>
      </c>
      <c r="D362" s="215">
        <v>744.98699999999997</v>
      </c>
      <c r="E362" s="214" t="s">
        <v>254</v>
      </c>
      <c r="F362" s="214" t="s">
        <v>255</v>
      </c>
      <c r="G362" s="214" t="s">
        <v>257</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253</v>
      </c>
      <c r="B363" s="214" t="s">
        <v>253</v>
      </c>
      <c r="C363" s="256">
        <v>44608.083340381942</v>
      </c>
      <c r="D363" s="215">
        <v>743.77099999999996</v>
      </c>
      <c r="E363" s="214" t="s">
        <v>254</v>
      </c>
      <c r="F363" s="214" t="s">
        <v>255</v>
      </c>
      <c r="G363" s="214" t="s">
        <v>257</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253</v>
      </c>
      <c r="B364" s="214" t="s">
        <v>253</v>
      </c>
      <c r="C364" s="256">
        <v>44608.125007048613</v>
      </c>
      <c r="D364" s="215">
        <v>747.46699999999998</v>
      </c>
      <c r="E364" s="214" t="s">
        <v>254</v>
      </c>
      <c r="F364" s="214" t="s">
        <v>255</v>
      </c>
      <c r="G364" s="214" t="s">
        <v>257</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253</v>
      </c>
      <c r="B365" s="214" t="s">
        <v>253</v>
      </c>
      <c r="C365" s="256">
        <v>44608.166673715277</v>
      </c>
      <c r="D365" s="215">
        <v>754.44799999999998</v>
      </c>
      <c r="E365" s="214" t="s">
        <v>254</v>
      </c>
      <c r="F365" s="214" t="s">
        <v>255</v>
      </c>
      <c r="G365" s="214" t="s">
        <v>257</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253</v>
      </c>
      <c r="B366" s="214" t="s">
        <v>253</v>
      </c>
      <c r="C366" s="256">
        <v>44608.208340381942</v>
      </c>
      <c r="D366" s="215">
        <v>772.94899999999996</v>
      </c>
      <c r="E366" s="214" t="s">
        <v>254</v>
      </c>
      <c r="F366" s="214" t="s">
        <v>255</v>
      </c>
      <c r="G366" s="214" t="s">
        <v>257</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253</v>
      </c>
      <c r="B367" s="214" t="s">
        <v>253</v>
      </c>
      <c r="C367" s="256">
        <v>44608.250007048613</v>
      </c>
      <c r="D367" s="215">
        <v>801.56399999999996</v>
      </c>
      <c r="E367" s="214" t="s">
        <v>254</v>
      </c>
      <c r="F367" s="214" t="s">
        <v>255</v>
      </c>
      <c r="G367" s="214" t="s">
        <v>257</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253</v>
      </c>
      <c r="B368" s="214" t="s">
        <v>253</v>
      </c>
      <c r="C368" s="256">
        <v>44608.291673715277</v>
      </c>
      <c r="D368" s="215">
        <v>853.50900000000001</v>
      </c>
      <c r="E368" s="214" t="s">
        <v>254</v>
      </c>
      <c r="F368" s="214" t="s">
        <v>255</v>
      </c>
      <c r="G368" s="214" t="s">
        <v>257</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253</v>
      </c>
      <c r="B369" s="214" t="s">
        <v>253</v>
      </c>
      <c r="C369" s="256">
        <v>44608.333340381942</v>
      </c>
      <c r="D369" s="215">
        <v>878.15300000000002</v>
      </c>
      <c r="E369" s="214" t="s">
        <v>254</v>
      </c>
      <c r="F369" s="214" t="s">
        <v>255</v>
      </c>
      <c r="G369" s="214" t="s">
        <v>257</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253</v>
      </c>
      <c r="B370" s="214" t="s">
        <v>253</v>
      </c>
      <c r="C370" s="256">
        <v>44608.375007048613</v>
      </c>
      <c r="D370" s="215">
        <v>863.85199999999998</v>
      </c>
      <c r="E370" s="214" t="s">
        <v>254</v>
      </c>
      <c r="F370" s="214" t="s">
        <v>255</v>
      </c>
      <c r="G370" s="214" t="s">
        <v>257</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253</v>
      </c>
      <c r="B371" s="214" t="s">
        <v>253</v>
      </c>
      <c r="C371" s="256">
        <v>44608.416673715277</v>
      </c>
      <c r="D371" s="215">
        <v>806.495</v>
      </c>
      <c r="E371" s="214" t="s">
        <v>254</v>
      </c>
      <c r="F371" s="214" t="s">
        <v>255</v>
      </c>
      <c r="G371" s="214" t="s">
        <v>257</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253</v>
      </c>
      <c r="B372" s="214" t="s">
        <v>253</v>
      </c>
      <c r="C372" s="256">
        <v>44608.458340381942</v>
      </c>
      <c r="D372" s="215">
        <v>727.94500000000005</v>
      </c>
      <c r="E372" s="214" t="s">
        <v>254</v>
      </c>
      <c r="F372" s="214" t="s">
        <v>255</v>
      </c>
      <c r="G372" s="214" t="s">
        <v>257</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253</v>
      </c>
      <c r="B373" s="214" t="s">
        <v>253</v>
      </c>
      <c r="C373" s="256">
        <v>44608.500007048613</v>
      </c>
      <c r="D373" s="215">
        <v>672.76400000000001</v>
      </c>
      <c r="E373" s="214" t="s">
        <v>254</v>
      </c>
      <c r="F373" s="214" t="s">
        <v>255</v>
      </c>
      <c r="G373" s="214" t="s">
        <v>257</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253</v>
      </c>
      <c r="B374" s="214" t="s">
        <v>253</v>
      </c>
      <c r="C374" s="256">
        <v>44608.541673715277</v>
      </c>
      <c r="D374" s="215">
        <v>634.95000000000005</v>
      </c>
      <c r="E374" s="214" t="s">
        <v>254</v>
      </c>
      <c r="F374" s="214" t="s">
        <v>255</v>
      </c>
      <c r="G374" s="214" t="s">
        <v>257</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253</v>
      </c>
      <c r="B375" s="214" t="s">
        <v>253</v>
      </c>
      <c r="C375" s="256">
        <v>44608.583340381942</v>
      </c>
      <c r="D375" s="215">
        <v>615.16200000000003</v>
      </c>
      <c r="E375" s="214" t="s">
        <v>254</v>
      </c>
      <c r="F375" s="214" t="s">
        <v>255</v>
      </c>
      <c r="G375" s="214" t="s">
        <v>257</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253</v>
      </c>
      <c r="B376" s="214" t="s">
        <v>253</v>
      </c>
      <c r="C376" s="256">
        <v>44608.625007048613</v>
      </c>
      <c r="D376" s="215">
        <v>601.16999999999996</v>
      </c>
      <c r="E376" s="214" t="s">
        <v>254</v>
      </c>
      <c r="F376" s="214" t="s">
        <v>255</v>
      </c>
      <c r="G376" s="214" t="s">
        <v>257</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253</v>
      </c>
      <c r="B377" s="214" t="s">
        <v>253</v>
      </c>
      <c r="C377" s="256">
        <v>44608.666673715277</v>
      </c>
      <c r="D377" s="215">
        <v>593.65</v>
      </c>
      <c r="E377" s="214" t="s">
        <v>254</v>
      </c>
      <c r="F377" s="214" t="s">
        <v>255</v>
      </c>
      <c r="G377" s="214" t="s">
        <v>257</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253</v>
      </c>
      <c r="B378" s="214" t="s">
        <v>253</v>
      </c>
      <c r="C378" s="256">
        <v>44608.708340381942</v>
      </c>
      <c r="D378" s="215">
        <v>598.04600000000005</v>
      </c>
      <c r="E378" s="214" t="s">
        <v>254</v>
      </c>
      <c r="F378" s="214" t="s">
        <v>255</v>
      </c>
      <c r="G378" s="214" t="s">
        <v>257</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253</v>
      </c>
      <c r="B379" s="214" t="s">
        <v>253</v>
      </c>
      <c r="C379" s="256">
        <v>44608.750007048613</v>
      </c>
      <c r="D379" s="215">
        <v>603.81600000000003</v>
      </c>
      <c r="E379" s="214" t="s">
        <v>254</v>
      </c>
      <c r="F379" s="214" t="s">
        <v>255</v>
      </c>
      <c r="G379" s="214" t="s">
        <v>257</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253</v>
      </c>
      <c r="B380" s="214" t="s">
        <v>253</v>
      </c>
      <c r="C380" s="256">
        <v>44608.791673715277</v>
      </c>
      <c r="D380" s="215">
        <v>632.84400000000005</v>
      </c>
      <c r="E380" s="214" t="s">
        <v>254</v>
      </c>
      <c r="F380" s="214" t="s">
        <v>255</v>
      </c>
      <c r="G380" s="214" t="s">
        <v>257</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253</v>
      </c>
      <c r="B381" s="214" t="s">
        <v>253</v>
      </c>
      <c r="C381" s="256">
        <v>44608.833340381942</v>
      </c>
      <c r="D381" s="215">
        <v>649.40099999999995</v>
      </c>
      <c r="E381" s="214" t="s">
        <v>254</v>
      </c>
      <c r="F381" s="214" t="s">
        <v>255</v>
      </c>
      <c r="G381" s="214" t="s">
        <v>257</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253</v>
      </c>
      <c r="B382" s="214" t="s">
        <v>253</v>
      </c>
      <c r="C382" s="256">
        <v>44608.875007048613</v>
      </c>
      <c r="D382" s="215">
        <v>649.27</v>
      </c>
      <c r="E382" s="214" t="s">
        <v>254</v>
      </c>
      <c r="F382" s="214" t="s">
        <v>255</v>
      </c>
      <c r="G382" s="214" t="s">
        <v>257</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253</v>
      </c>
      <c r="B383" s="214" t="s">
        <v>253</v>
      </c>
      <c r="C383" s="256">
        <v>44608.916673715277</v>
      </c>
      <c r="D383" s="215">
        <v>636.12199999999996</v>
      </c>
      <c r="E383" s="214" t="s">
        <v>254</v>
      </c>
      <c r="F383" s="214" t="s">
        <v>255</v>
      </c>
      <c r="G383" s="214" t="s">
        <v>257</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253</v>
      </c>
      <c r="B384" s="214" t="s">
        <v>253</v>
      </c>
      <c r="C384" s="256">
        <v>44608.958340381942</v>
      </c>
      <c r="D384" s="215">
        <v>617.37599999999998</v>
      </c>
      <c r="E384" s="214" t="s">
        <v>254</v>
      </c>
      <c r="F384" s="214" t="s">
        <v>255</v>
      </c>
      <c r="G384" s="214" t="s">
        <v>257</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253</v>
      </c>
      <c r="B385" s="214" t="s">
        <v>253</v>
      </c>
      <c r="C385" s="256">
        <v>44609.000007048613</v>
      </c>
      <c r="D385" s="215">
        <v>597.89499999999998</v>
      </c>
      <c r="E385" s="214" t="s">
        <v>254</v>
      </c>
      <c r="F385" s="214" t="s">
        <v>255</v>
      </c>
      <c r="G385" s="214" t="s">
        <v>257</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253</v>
      </c>
      <c r="B386" s="214" t="s">
        <v>253</v>
      </c>
      <c r="C386" s="256">
        <v>44609.041673715277</v>
      </c>
      <c r="D386" s="215">
        <v>575.53399999999999</v>
      </c>
      <c r="E386" s="214" t="s">
        <v>254</v>
      </c>
      <c r="F386" s="214" t="s">
        <v>255</v>
      </c>
      <c r="G386" s="214" t="s">
        <v>257</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253</v>
      </c>
      <c r="B387" s="214" t="s">
        <v>253</v>
      </c>
      <c r="C387" s="256">
        <v>44609.083340381942</v>
      </c>
      <c r="D387" s="215">
        <v>572.09</v>
      </c>
      <c r="E387" s="214" t="s">
        <v>254</v>
      </c>
      <c r="F387" s="214" t="s">
        <v>255</v>
      </c>
      <c r="G387" s="214" t="s">
        <v>257</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253</v>
      </c>
      <c r="B388" s="214" t="s">
        <v>253</v>
      </c>
      <c r="C388" s="256">
        <v>44609.125007048613</v>
      </c>
      <c r="D388" s="215">
        <v>562.72299999999996</v>
      </c>
      <c r="E388" s="214" t="s">
        <v>254</v>
      </c>
      <c r="F388" s="214" t="s">
        <v>255</v>
      </c>
      <c r="G388" s="214" t="s">
        <v>257</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253</v>
      </c>
      <c r="B389" s="214" t="s">
        <v>253</v>
      </c>
      <c r="C389" s="256">
        <v>44609.166673715277</v>
      </c>
      <c r="D389" s="215">
        <v>565.35400000000004</v>
      </c>
      <c r="E389" s="214" t="s">
        <v>254</v>
      </c>
      <c r="F389" s="214" t="s">
        <v>255</v>
      </c>
      <c r="G389" s="214" t="s">
        <v>257</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253</v>
      </c>
      <c r="B390" s="214" t="s">
        <v>253</v>
      </c>
      <c r="C390" s="256">
        <v>44609.208340381942</v>
      </c>
      <c r="D390" s="215">
        <v>566.41099999999994</v>
      </c>
      <c r="E390" s="214" t="s">
        <v>254</v>
      </c>
      <c r="F390" s="214" t="s">
        <v>255</v>
      </c>
      <c r="G390" s="214" t="s">
        <v>257</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253</v>
      </c>
      <c r="B391" s="214" t="s">
        <v>253</v>
      </c>
      <c r="C391" s="256">
        <v>44609.250007048613</v>
      </c>
      <c r="D391" s="215">
        <v>582.51900000000001</v>
      </c>
      <c r="E391" s="214" t="s">
        <v>254</v>
      </c>
      <c r="F391" s="214" t="s">
        <v>255</v>
      </c>
      <c r="G391" s="214" t="s">
        <v>257</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253</v>
      </c>
      <c r="B392" s="214" t="s">
        <v>253</v>
      </c>
      <c r="C392" s="256">
        <v>44609.291673715277</v>
      </c>
      <c r="D392" s="215">
        <v>620.83100000000002</v>
      </c>
      <c r="E392" s="214" t="s">
        <v>254</v>
      </c>
      <c r="F392" s="214" t="s">
        <v>255</v>
      </c>
      <c r="G392" s="214" t="s">
        <v>257</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253</v>
      </c>
      <c r="B393" s="214" t="s">
        <v>253</v>
      </c>
      <c r="C393" s="256">
        <v>44609.333340381942</v>
      </c>
      <c r="D393" s="215">
        <v>642.06299999999999</v>
      </c>
      <c r="E393" s="214" t="s">
        <v>254</v>
      </c>
      <c r="F393" s="214" t="s">
        <v>255</v>
      </c>
      <c r="G393" s="214" t="s">
        <v>257</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253</v>
      </c>
      <c r="B394" s="214" t="s">
        <v>253</v>
      </c>
      <c r="C394" s="256">
        <v>44609.375007048613</v>
      </c>
      <c r="D394" s="215">
        <v>624.64499999999998</v>
      </c>
      <c r="E394" s="214" t="s">
        <v>254</v>
      </c>
      <c r="F394" s="214" t="s">
        <v>255</v>
      </c>
      <c r="G394" s="214" t="s">
        <v>257</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253</v>
      </c>
      <c r="B395" s="214" t="s">
        <v>253</v>
      </c>
      <c r="C395" s="256">
        <v>44609.416673715277</v>
      </c>
      <c r="D395" s="215">
        <v>614.60599999999999</v>
      </c>
      <c r="E395" s="214" t="s">
        <v>254</v>
      </c>
      <c r="F395" s="214" t="s">
        <v>255</v>
      </c>
      <c r="G395" s="214" t="s">
        <v>257</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253</v>
      </c>
      <c r="B396" s="214" t="s">
        <v>253</v>
      </c>
      <c r="C396" s="256">
        <v>44609.458340381942</v>
      </c>
      <c r="D396" s="215">
        <v>611.24800000000005</v>
      </c>
      <c r="E396" s="214" t="s">
        <v>254</v>
      </c>
      <c r="F396" s="214" t="s">
        <v>255</v>
      </c>
      <c r="G396" s="214" t="s">
        <v>257</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253</v>
      </c>
      <c r="B397" s="214" t="s">
        <v>253</v>
      </c>
      <c r="C397" s="256">
        <v>44609.500007048613</v>
      </c>
      <c r="D397" s="215">
        <v>606.75</v>
      </c>
      <c r="E397" s="214" t="s">
        <v>254</v>
      </c>
      <c r="F397" s="214" t="s">
        <v>255</v>
      </c>
      <c r="G397" s="214" t="s">
        <v>257</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253</v>
      </c>
      <c r="B398" s="214" t="s">
        <v>253</v>
      </c>
      <c r="C398" s="256">
        <v>44609.541673715277</v>
      </c>
      <c r="D398" s="215">
        <v>614.96299999999997</v>
      </c>
      <c r="E398" s="214" t="s">
        <v>254</v>
      </c>
      <c r="F398" s="214" t="s">
        <v>255</v>
      </c>
      <c r="G398" s="214" t="s">
        <v>257</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253</v>
      </c>
      <c r="B399" s="214" t="s">
        <v>253</v>
      </c>
      <c r="C399" s="256">
        <v>44609.583340381942</v>
      </c>
      <c r="D399" s="215">
        <v>631.83600000000001</v>
      </c>
      <c r="E399" s="214" t="s">
        <v>254</v>
      </c>
      <c r="F399" s="214" t="s">
        <v>255</v>
      </c>
      <c r="G399" s="214" t="s">
        <v>257</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253</v>
      </c>
      <c r="B400" s="214" t="s">
        <v>253</v>
      </c>
      <c r="C400" s="256">
        <v>44609.625007048613</v>
      </c>
      <c r="D400" s="215">
        <v>638.82799999999997</v>
      </c>
      <c r="E400" s="214" t="s">
        <v>254</v>
      </c>
      <c r="F400" s="214" t="s">
        <v>255</v>
      </c>
      <c r="G400" s="214" t="s">
        <v>257</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253</v>
      </c>
      <c r="B401" s="214" t="s">
        <v>253</v>
      </c>
      <c r="C401" s="256">
        <v>44609.666673715277</v>
      </c>
      <c r="D401" s="215">
        <v>640.20799999999997</v>
      </c>
      <c r="E401" s="214" t="s">
        <v>254</v>
      </c>
      <c r="F401" s="214" t="s">
        <v>255</v>
      </c>
      <c r="G401" s="214" t="s">
        <v>257</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253</v>
      </c>
      <c r="B402" s="214" t="s">
        <v>253</v>
      </c>
      <c r="C402" s="256">
        <v>44609.708340381942</v>
      </c>
      <c r="D402" s="215">
        <v>648.471</v>
      </c>
      <c r="E402" s="214" t="s">
        <v>254</v>
      </c>
      <c r="F402" s="214" t="s">
        <v>255</v>
      </c>
      <c r="G402" s="214" t="s">
        <v>257</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253</v>
      </c>
      <c r="B403" s="214" t="s">
        <v>253</v>
      </c>
      <c r="C403" s="256">
        <v>44609.750007048613</v>
      </c>
      <c r="D403" s="215">
        <v>655.62599999999998</v>
      </c>
      <c r="E403" s="214" t="s">
        <v>254</v>
      </c>
      <c r="F403" s="214" t="s">
        <v>255</v>
      </c>
      <c r="G403" s="214" t="s">
        <v>257</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253</v>
      </c>
      <c r="B404" s="214" t="s">
        <v>253</v>
      </c>
      <c r="C404" s="256">
        <v>44609.791673715277</v>
      </c>
      <c r="D404" s="215">
        <v>680.92499999999995</v>
      </c>
      <c r="E404" s="214" t="s">
        <v>254</v>
      </c>
      <c r="F404" s="214" t="s">
        <v>255</v>
      </c>
      <c r="G404" s="214" t="s">
        <v>257</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253</v>
      </c>
      <c r="B405" s="214" t="s">
        <v>253</v>
      </c>
      <c r="C405" s="256">
        <v>44609.833340381942</v>
      </c>
      <c r="D405" s="215">
        <v>678.90599999999995</v>
      </c>
      <c r="E405" s="214" t="s">
        <v>254</v>
      </c>
      <c r="F405" s="214" t="s">
        <v>255</v>
      </c>
      <c r="G405" s="214" t="s">
        <v>257</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253</v>
      </c>
      <c r="B406" s="214" t="s">
        <v>253</v>
      </c>
      <c r="C406" s="256">
        <v>44609.875007048613</v>
      </c>
      <c r="D406" s="215">
        <v>672.529</v>
      </c>
      <c r="E406" s="214" t="s">
        <v>254</v>
      </c>
      <c r="F406" s="214" t="s">
        <v>255</v>
      </c>
      <c r="G406" s="214" t="s">
        <v>257</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253</v>
      </c>
      <c r="B407" s="214" t="s">
        <v>253</v>
      </c>
      <c r="C407" s="256">
        <v>44609.916673715277</v>
      </c>
      <c r="D407" s="215">
        <v>645.41399999999999</v>
      </c>
      <c r="E407" s="214" t="s">
        <v>254</v>
      </c>
      <c r="F407" s="214" t="s">
        <v>255</v>
      </c>
      <c r="G407" s="214" t="s">
        <v>257</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253</v>
      </c>
      <c r="B408" s="214" t="s">
        <v>253</v>
      </c>
      <c r="C408" s="256">
        <v>44609.958340381942</v>
      </c>
      <c r="D408" s="215">
        <v>604.77800000000002</v>
      </c>
      <c r="E408" s="214" t="s">
        <v>254</v>
      </c>
      <c r="F408" s="214" t="s">
        <v>255</v>
      </c>
      <c r="G408" s="214" t="s">
        <v>257</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253</v>
      </c>
      <c r="B409" s="214" t="s">
        <v>253</v>
      </c>
      <c r="C409" s="256">
        <v>44610.000007048613</v>
      </c>
      <c r="D409" s="215">
        <v>569.08900000000006</v>
      </c>
      <c r="E409" s="214" t="s">
        <v>254</v>
      </c>
      <c r="F409" s="214" t="s">
        <v>255</v>
      </c>
      <c r="G409" s="214" t="s">
        <v>257</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253</v>
      </c>
      <c r="B410" s="214" t="s">
        <v>253</v>
      </c>
      <c r="C410" s="256">
        <v>44610.041673715277</v>
      </c>
      <c r="D410" s="215">
        <v>546.24300000000005</v>
      </c>
      <c r="E410" s="214" t="s">
        <v>254</v>
      </c>
      <c r="F410" s="214" t="s">
        <v>255</v>
      </c>
      <c r="G410" s="214" t="s">
        <v>257</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253</v>
      </c>
      <c r="B411" s="214" t="s">
        <v>253</v>
      </c>
      <c r="C411" s="256">
        <v>44610.083340381942</v>
      </c>
      <c r="D411" s="215">
        <v>548.505</v>
      </c>
      <c r="E411" s="214" t="s">
        <v>254</v>
      </c>
      <c r="F411" s="214" t="s">
        <v>255</v>
      </c>
      <c r="G411" s="214" t="s">
        <v>257</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253</v>
      </c>
      <c r="B412" s="214" t="s">
        <v>253</v>
      </c>
      <c r="C412" s="256">
        <v>44610.125007048613</v>
      </c>
      <c r="D412" s="215">
        <v>580.59699999999998</v>
      </c>
      <c r="E412" s="214" t="s">
        <v>254</v>
      </c>
      <c r="F412" s="214" t="s">
        <v>255</v>
      </c>
      <c r="G412" s="214" t="s">
        <v>257</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253</v>
      </c>
      <c r="B413" s="214" t="s">
        <v>253</v>
      </c>
      <c r="C413" s="256">
        <v>44610.166673715277</v>
      </c>
      <c r="D413" s="215">
        <v>606.61599999999999</v>
      </c>
      <c r="E413" s="214" t="s">
        <v>254</v>
      </c>
      <c r="F413" s="214" t="s">
        <v>255</v>
      </c>
      <c r="G413" s="214" t="s">
        <v>257</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253</v>
      </c>
      <c r="B414" s="214" t="s">
        <v>253</v>
      </c>
      <c r="C414" s="256">
        <v>44610.208340381942</v>
      </c>
      <c r="D414" s="215">
        <v>645.19799999999998</v>
      </c>
      <c r="E414" s="214" t="s">
        <v>254</v>
      </c>
      <c r="F414" s="214" t="s">
        <v>255</v>
      </c>
      <c r="G414" s="214" t="s">
        <v>257</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253</v>
      </c>
      <c r="B415" s="214" t="s">
        <v>253</v>
      </c>
      <c r="C415" s="256">
        <v>44610.250007048613</v>
      </c>
      <c r="D415" s="215">
        <v>691.50800000000004</v>
      </c>
      <c r="E415" s="214" t="s">
        <v>254</v>
      </c>
      <c r="F415" s="214" t="s">
        <v>255</v>
      </c>
      <c r="G415" s="214" t="s">
        <v>257</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253</v>
      </c>
      <c r="B416" s="214" t="s">
        <v>253</v>
      </c>
      <c r="C416" s="256">
        <v>44610.291673715277</v>
      </c>
      <c r="D416" s="215">
        <v>755.15200000000004</v>
      </c>
      <c r="E416" s="214" t="s">
        <v>254</v>
      </c>
      <c r="F416" s="214" t="s">
        <v>255</v>
      </c>
      <c r="G416" s="214" t="s">
        <v>257</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253</v>
      </c>
      <c r="B417" s="214" t="s">
        <v>253</v>
      </c>
      <c r="C417" s="256">
        <v>44610.333340381942</v>
      </c>
      <c r="D417" s="215">
        <v>805.05799999999999</v>
      </c>
      <c r="E417" s="214" t="s">
        <v>254</v>
      </c>
      <c r="F417" s="214" t="s">
        <v>255</v>
      </c>
      <c r="G417" s="214" t="s">
        <v>257</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253</v>
      </c>
      <c r="B418" s="214" t="s">
        <v>253</v>
      </c>
      <c r="C418" s="256">
        <v>44610.375007048613</v>
      </c>
      <c r="D418" s="215">
        <v>816.23</v>
      </c>
      <c r="E418" s="214" t="s">
        <v>254</v>
      </c>
      <c r="F418" s="214" t="s">
        <v>255</v>
      </c>
      <c r="G418" s="214" t="s">
        <v>257</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253</v>
      </c>
      <c r="B419" s="214" t="s">
        <v>253</v>
      </c>
      <c r="C419" s="256">
        <v>44610.416673715277</v>
      </c>
      <c r="D419" s="215">
        <v>827.495</v>
      </c>
      <c r="E419" s="214" t="s">
        <v>254</v>
      </c>
      <c r="F419" s="214" t="s">
        <v>255</v>
      </c>
      <c r="G419" s="214" t="s">
        <v>257</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253</v>
      </c>
      <c r="B420" s="214" t="s">
        <v>253</v>
      </c>
      <c r="C420" s="256">
        <v>44610.458340381942</v>
      </c>
      <c r="D420" s="215">
        <v>851.40700000000004</v>
      </c>
      <c r="E420" s="214" t="s">
        <v>254</v>
      </c>
      <c r="F420" s="214" t="s">
        <v>255</v>
      </c>
      <c r="G420" s="214" t="s">
        <v>257</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253</v>
      </c>
      <c r="B421" s="214" t="s">
        <v>253</v>
      </c>
      <c r="C421" s="256">
        <v>44610.500007048613</v>
      </c>
      <c r="D421" s="215">
        <v>856.88499999999999</v>
      </c>
      <c r="E421" s="214" t="s">
        <v>254</v>
      </c>
      <c r="F421" s="214" t="s">
        <v>255</v>
      </c>
      <c r="G421" s="214" t="s">
        <v>257</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253</v>
      </c>
      <c r="B422" s="214" t="s">
        <v>253</v>
      </c>
      <c r="C422" s="256">
        <v>44610.541673715277</v>
      </c>
      <c r="D422" s="215">
        <v>851.346</v>
      </c>
      <c r="E422" s="214" t="s">
        <v>254</v>
      </c>
      <c r="F422" s="214" t="s">
        <v>255</v>
      </c>
      <c r="G422" s="214" t="s">
        <v>257</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253</v>
      </c>
      <c r="B423" s="214" t="s">
        <v>253</v>
      </c>
      <c r="C423" s="256">
        <v>44610.583340381942</v>
      </c>
      <c r="D423" s="215">
        <v>833.303</v>
      </c>
      <c r="E423" s="214" t="s">
        <v>254</v>
      </c>
      <c r="F423" s="214" t="s">
        <v>255</v>
      </c>
      <c r="G423" s="214" t="s">
        <v>257</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253</v>
      </c>
      <c r="B424" s="214" t="s">
        <v>253</v>
      </c>
      <c r="C424" s="256">
        <v>44610.625007048613</v>
      </c>
      <c r="D424" s="215">
        <v>815.94</v>
      </c>
      <c r="E424" s="214" t="s">
        <v>254</v>
      </c>
      <c r="F424" s="214" t="s">
        <v>255</v>
      </c>
      <c r="G424" s="214" t="s">
        <v>257</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253</v>
      </c>
      <c r="B425" s="214" t="s">
        <v>253</v>
      </c>
      <c r="C425" s="256">
        <v>44610.666673715277</v>
      </c>
      <c r="D425" s="215">
        <v>796.19</v>
      </c>
      <c r="E425" s="214" t="s">
        <v>254</v>
      </c>
      <c r="F425" s="214" t="s">
        <v>255</v>
      </c>
      <c r="G425" s="214" t="s">
        <v>257</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253</v>
      </c>
      <c r="B426" s="214" t="s">
        <v>253</v>
      </c>
      <c r="C426" s="256">
        <v>44610.708340381942</v>
      </c>
      <c r="D426" s="215">
        <v>791.548</v>
      </c>
      <c r="E426" s="214" t="s">
        <v>254</v>
      </c>
      <c r="F426" s="214" t="s">
        <v>255</v>
      </c>
      <c r="G426" s="214" t="s">
        <v>257</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253</v>
      </c>
      <c r="B427" s="214" t="s">
        <v>253</v>
      </c>
      <c r="C427" s="256">
        <v>44610.750007048613</v>
      </c>
      <c r="D427" s="215">
        <v>797.23</v>
      </c>
      <c r="E427" s="214" t="s">
        <v>254</v>
      </c>
      <c r="F427" s="214" t="s">
        <v>255</v>
      </c>
      <c r="G427" s="214" t="s">
        <v>257</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253</v>
      </c>
      <c r="B428" s="214" t="s">
        <v>253</v>
      </c>
      <c r="C428" s="256">
        <v>44610.791673715277</v>
      </c>
      <c r="D428" s="215">
        <v>832.01599999999996</v>
      </c>
      <c r="E428" s="214" t="s">
        <v>254</v>
      </c>
      <c r="F428" s="214" t="s">
        <v>255</v>
      </c>
      <c r="G428" s="214" t="s">
        <v>257</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253</v>
      </c>
      <c r="B429" s="214" t="s">
        <v>253</v>
      </c>
      <c r="C429" s="256">
        <v>44610.833340381942</v>
      </c>
      <c r="D429" s="215">
        <v>855.50900000000001</v>
      </c>
      <c r="E429" s="214" t="s">
        <v>254</v>
      </c>
      <c r="F429" s="214" t="s">
        <v>255</v>
      </c>
      <c r="G429" s="214" t="s">
        <v>257</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253</v>
      </c>
      <c r="B430" s="214" t="s">
        <v>253</v>
      </c>
      <c r="C430" s="256">
        <v>44610.875007048613</v>
      </c>
      <c r="D430" s="215">
        <v>861.101</v>
      </c>
      <c r="E430" s="214" t="s">
        <v>254</v>
      </c>
      <c r="F430" s="214" t="s">
        <v>255</v>
      </c>
      <c r="G430" s="214" t="s">
        <v>257</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253</v>
      </c>
      <c r="B431" s="214" t="s">
        <v>253</v>
      </c>
      <c r="C431" s="256">
        <v>44610.916673715277</v>
      </c>
      <c r="D431" s="215">
        <v>871.19600000000003</v>
      </c>
      <c r="E431" s="214" t="s">
        <v>254</v>
      </c>
      <c r="F431" s="214" t="s">
        <v>255</v>
      </c>
      <c r="G431" s="214" t="s">
        <v>257</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253</v>
      </c>
      <c r="B432" s="214" t="s">
        <v>253</v>
      </c>
      <c r="C432" s="256">
        <v>44610.958340381942</v>
      </c>
      <c r="D432" s="215">
        <v>868.19200000000001</v>
      </c>
      <c r="E432" s="214" t="s">
        <v>254</v>
      </c>
      <c r="F432" s="214" t="s">
        <v>255</v>
      </c>
      <c r="G432" s="214" t="s">
        <v>257</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253</v>
      </c>
      <c r="B433" s="214" t="s">
        <v>253</v>
      </c>
      <c r="C433" s="256">
        <v>44611.000007048613</v>
      </c>
      <c r="D433" s="215">
        <v>863.74400000000003</v>
      </c>
      <c r="E433" s="214" t="s">
        <v>254</v>
      </c>
      <c r="F433" s="214" t="s">
        <v>255</v>
      </c>
      <c r="G433" s="214" t="s">
        <v>257</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253</v>
      </c>
      <c r="B434" s="214" t="s">
        <v>253</v>
      </c>
      <c r="C434" s="256">
        <v>44611.041673715277</v>
      </c>
      <c r="D434" s="215">
        <v>863.70899999999995</v>
      </c>
      <c r="E434" s="214" t="s">
        <v>254</v>
      </c>
      <c r="F434" s="214" t="s">
        <v>255</v>
      </c>
      <c r="G434" s="214" t="s">
        <v>257</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253</v>
      </c>
      <c r="B435" s="214" t="s">
        <v>253</v>
      </c>
      <c r="C435" s="256">
        <v>44611.083340381942</v>
      </c>
      <c r="D435" s="215">
        <v>858.59500000000003</v>
      </c>
      <c r="E435" s="214" t="s">
        <v>254</v>
      </c>
      <c r="F435" s="214" t="s">
        <v>255</v>
      </c>
      <c r="G435" s="214" t="s">
        <v>257</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253</v>
      </c>
      <c r="B436" s="214" t="s">
        <v>253</v>
      </c>
      <c r="C436" s="256">
        <v>44611.125007048613</v>
      </c>
      <c r="D436" s="215">
        <v>868.19399999999996</v>
      </c>
      <c r="E436" s="214" t="s">
        <v>254</v>
      </c>
      <c r="F436" s="214" t="s">
        <v>255</v>
      </c>
      <c r="G436" s="214" t="s">
        <v>257</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253</v>
      </c>
      <c r="B437" s="214" t="s">
        <v>253</v>
      </c>
      <c r="C437" s="256">
        <v>44611.166673715277</v>
      </c>
      <c r="D437" s="215">
        <v>869.51099999999997</v>
      </c>
      <c r="E437" s="214" t="s">
        <v>254</v>
      </c>
      <c r="F437" s="214" t="s">
        <v>255</v>
      </c>
      <c r="G437" s="214" t="s">
        <v>257</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253</v>
      </c>
      <c r="B438" s="214" t="s">
        <v>253</v>
      </c>
      <c r="C438" s="256">
        <v>44611.208340381942</v>
      </c>
      <c r="D438" s="215">
        <v>881.827</v>
      </c>
      <c r="E438" s="214" t="s">
        <v>254</v>
      </c>
      <c r="F438" s="214" t="s">
        <v>255</v>
      </c>
      <c r="G438" s="214" t="s">
        <v>257</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253</v>
      </c>
      <c r="B439" s="214" t="s">
        <v>253</v>
      </c>
      <c r="C439" s="256">
        <v>44611.250007048613</v>
      </c>
      <c r="D439" s="215">
        <v>887.33100000000002</v>
      </c>
      <c r="E439" s="214" t="s">
        <v>254</v>
      </c>
      <c r="F439" s="214" t="s">
        <v>255</v>
      </c>
      <c r="G439" s="214" t="s">
        <v>257</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253</v>
      </c>
      <c r="B440" s="214" t="s">
        <v>253</v>
      </c>
      <c r="C440" s="256">
        <v>44611.291673715277</v>
      </c>
      <c r="D440" s="215">
        <v>903.53300000000002</v>
      </c>
      <c r="E440" s="214" t="s">
        <v>254</v>
      </c>
      <c r="F440" s="214" t="s">
        <v>255</v>
      </c>
      <c r="G440" s="214" t="s">
        <v>257</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253</v>
      </c>
      <c r="B441" s="214" t="s">
        <v>253</v>
      </c>
      <c r="C441" s="256">
        <v>44611.333340381942</v>
      </c>
      <c r="D441" s="215">
        <v>914.28399999999999</v>
      </c>
      <c r="E441" s="214" t="s">
        <v>254</v>
      </c>
      <c r="F441" s="214" t="s">
        <v>255</v>
      </c>
      <c r="G441" s="214" t="s">
        <v>257</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253</v>
      </c>
      <c r="B442" s="214" t="s">
        <v>253</v>
      </c>
      <c r="C442" s="256">
        <v>44611.375007048613</v>
      </c>
      <c r="D442" s="215">
        <v>902.56299999999999</v>
      </c>
      <c r="E442" s="214" t="s">
        <v>254</v>
      </c>
      <c r="F442" s="214" t="s">
        <v>255</v>
      </c>
      <c r="G442" s="214" t="s">
        <v>257</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253</v>
      </c>
      <c r="B443" s="214" t="s">
        <v>253</v>
      </c>
      <c r="C443" s="256">
        <v>44611.416673715277</v>
      </c>
      <c r="D443" s="215">
        <v>866.47400000000005</v>
      </c>
      <c r="E443" s="214" t="s">
        <v>254</v>
      </c>
      <c r="F443" s="214" t="s">
        <v>255</v>
      </c>
      <c r="G443" s="214" t="s">
        <v>257</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253</v>
      </c>
      <c r="B444" s="214" t="s">
        <v>253</v>
      </c>
      <c r="C444" s="256">
        <v>44611.458340381942</v>
      </c>
      <c r="D444" s="215">
        <v>817.04700000000003</v>
      </c>
      <c r="E444" s="214" t="s">
        <v>254</v>
      </c>
      <c r="F444" s="214" t="s">
        <v>255</v>
      </c>
      <c r="G444" s="214" t="s">
        <v>257</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253</v>
      </c>
      <c r="B445" s="214" t="s">
        <v>253</v>
      </c>
      <c r="C445" s="256">
        <v>44611.500007048613</v>
      </c>
      <c r="D445" s="215">
        <v>778.64099999999996</v>
      </c>
      <c r="E445" s="214" t="s">
        <v>254</v>
      </c>
      <c r="F445" s="214" t="s">
        <v>255</v>
      </c>
      <c r="G445" s="214" t="s">
        <v>257</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253</v>
      </c>
      <c r="B446" s="214" t="s">
        <v>253</v>
      </c>
      <c r="C446" s="256">
        <v>44611.541673715277</v>
      </c>
      <c r="D446" s="215">
        <v>745.57399999999996</v>
      </c>
      <c r="E446" s="214" t="s">
        <v>254</v>
      </c>
      <c r="F446" s="214" t="s">
        <v>255</v>
      </c>
      <c r="G446" s="214" t="s">
        <v>257</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253</v>
      </c>
      <c r="B447" s="214" t="s">
        <v>253</v>
      </c>
      <c r="C447" s="256">
        <v>44611.583340381942</v>
      </c>
      <c r="D447" s="215">
        <v>717.19500000000005</v>
      </c>
      <c r="E447" s="214" t="s">
        <v>254</v>
      </c>
      <c r="F447" s="214" t="s">
        <v>255</v>
      </c>
      <c r="G447" s="214" t="s">
        <v>257</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253</v>
      </c>
      <c r="B448" s="214" t="s">
        <v>253</v>
      </c>
      <c r="C448" s="256">
        <v>44611.625007048613</v>
      </c>
      <c r="D448" s="215">
        <v>697.40200000000004</v>
      </c>
      <c r="E448" s="214" t="s">
        <v>254</v>
      </c>
      <c r="F448" s="214" t="s">
        <v>255</v>
      </c>
      <c r="G448" s="214" t="s">
        <v>257</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253</v>
      </c>
      <c r="B449" s="214" t="s">
        <v>253</v>
      </c>
      <c r="C449" s="256">
        <v>44611.666673715277</v>
      </c>
      <c r="D449" s="215">
        <v>686.02499999999998</v>
      </c>
      <c r="E449" s="214" t="s">
        <v>254</v>
      </c>
      <c r="F449" s="214" t="s">
        <v>255</v>
      </c>
      <c r="G449" s="214" t="s">
        <v>257</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253</v>
      </c>
      <c r="B450" s="214" t="s">
        <v>253</v>
      </c>
      <c r="C450" s="256">
        <v>44611.708340381942</v>
      </c>
      <c r="D450" s="215">
        <v>694.30799999999999</v>
      </c>
      <c r="E450" s="214" t="s">
        <v>254</v>
      </c>
      <c r="F450" s="214" t="s">
        <v>255</v>
      </c>
      <c r="G450" s="214" t="s">
        <v>257</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253</v>
      </c>
      <c r="B451" s="214" t="s">
        <v>253</v>
      </c>
      <c r="C451" s="256">
        <v>44611.750007048613</v>
      </c>
      <c r="D451" s="215">
        <v>724.43600000000004</v>
      </c>
      <c r="E451" s="214" t="s">
        <v>254</v>
      </c>
      <c r="F451" s="214" t="s">
        <v>255</v>
      </c>
      <c r="G451" s="214" t="s">
        <v>257</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253</v>
      </c>
      <c r="B452" s="214" t="s">
        <v>253</v>
      </c>
      <c r="C452" s="256">
        <v>44611.791673715277</v>
      </c>
      <c r="D452" s="215">
        <v>778.93100000000004</v>
      </c>
      <c r="E452" s="214" t="s">
        <v>254</v>
      </c>
      <c r="F452" s="214" t="s">
        <v>255</v>
      </c>
      <c r="G452" s="214" t="s">
        <v>257</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253</v>
      </c>
      <c r="B453" s="214" t="s">
        <v>253</v>
      </c>
      <c r="C453" s="256">
        <v>44611.833340381942</v>
      </c>
      <c r="D453" s="215">
        <v>821.96</v>
      </c>
      <c r="E453" s="214" t="s">
        <v>254</v>
      </c>
      <c r="F453" s="214" t="s">
        <v>255</v>
      </c>
      <c r="G453" s="214" t="s">
        <v>257</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253</v>
      </c>
      <c r="B454" s="214" t="s">
        <v>253</v>
      </c>
      <c r="C454" s="256">
        <v>44611.875007048613</v>
      </c>
      <c r="D454" s="215">
        <v>837.53099999999995</v>
      </c>
      <c r="E454" s="214" t="s">
        <v>254</v>
      </c>
      <c r="F454" s="214" t="s">
        <v>255</v>
      </c>
      <c r="G454" s="214" t="s">
        <v>257</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253</v>
      </c>
      <c r="B455" s="214" t="s">
        <v>253</v>
      </c>
      <c r="C455" s="256">
        <v>44611.916673715277</v>
      </c>
      <c r="D455" s="215">
        <v>849.02099999999996</v>
      </c>
      <c r="E455" s="214" t="s">
        <v>254</v>
      </c>
      <c r="F455" s="214" t="s">
        <v>255</v>
      </c>
      <c r="G455" s="214" t="s">
        <v>257</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253</v>
      </c>
      <c r="B456" s="214" t="s">
        <v>253</v>
      </c>
      <c r="C456" s="256">
        <v>44611.958340381942</v>
      </c>
      <c r="D456" s="215">
        <v>846.25300000000004</v>
      </c>
      <c r="E456" s="214" t="s">
        <v>254</v>
      </c>
      <c r="F456" s="214" t="s">
        <v>255</v>
      </c>
      <c r="G456" s="214" t="s">
        <v>257</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253</v>
      </c>
      <c r="B457" s="214" t="s">
        <v>253</v>
      </c>
      <c r="C457" s="256">
        <v>44612.000007048613</v>
      </c>
      <c r="D457" s="215">
        <v>846.09500000000003</v>
      </c>
      <c r="E457" s="214" t="s">
        <v>254</v>
      </c>
      <c r="F457" s="214" t="s">
        <v>255</v>
      </c>
      <c r="G457" s="214" t="s">
        <v>257</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253</v>
      </c>
      <c r="B458" s="214" t="s">
        <v>253</v>
      </c>
      <c r="C458" s="256">
        <v>44612.041673715277</v>
      </c>
      <c r="D458" s="215">
        <v>848.41600000000005</v>
      </c>
      <c r="E458" s="214" t="s">
        <v>254</v>
      </c>
      <c r="F458" s="214" t="s">
        <v>255</v>
      </c>
      <c r="G458" s="214" t="s">
        <v>257</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253</v>
      </c>
      <c r="B459" s="214" t="s">
        <v>253</v>
      </c>
      <c r="C459" s="256">
        <v>44612.083340381942</v>
      </c>
      <c r="D459" s="215">
        <v>859.73800000000006</v>
      </c>
      <c r="E459" s="214" t="s">
        <v>254</v>
      </c>
      <c r="F459" s="214" t="s">
        <v>255</v>
      </c>
      <c r="G459" s="214" t="s">
        <v>257</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253</v>
      </c>
      <c r="B460" s="214" t="s">
        <v>253</v>
      </c>
      <c r="C460" s="256">
        <v>44612.125007048613</v>
      </c>
      <c r="D460" s="215">
        <v>872.27499999999998</v>
      </c>
      <c r="E460" s="214" t="s">
        <v>254</v>
      </c>
      <c r="F460" s="214" t="s">
        <v>255</v>
      </c>
      <c r="G460" s="214" t="s">
        <v>257</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253</v>
      </c>
      <c r="B461" s="214" t="s">
        <v>253</v>
      </c>
      <c r="C461" s="256">
        <v>44612.166673715277</v>
      </c>
      <c r="D461" s="215">
        <v>890.70399999999995</v>
      </c>
      <c r="E461" s="214" t="s">
        <v>254</v>
      </c>
      <c r="F461" s="214" t="s">
        <v>255</v>
      </c>
      <c r="G461" s="214" t="s">
        <v>257</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253</v>
      </c>
      <c r="B462" s="214" t="s">
        <v>253</v>
      </c>
      <c r="C462" s="256">
        <v>44612.208340381942</v>
      </c>
      <c r="D462" s="215">
        <v>908.92600000000004</v>
      </c>
      <c r="E462" s="214" t="s">
        <v>254</v>
      </c>
      <c r="F462" s="214" t="s">
        <v>255</v>
      </c>
      <c r="G462" s="214" t="s">
        <v>257</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253</v>
      </c>
      <c r="B463" s="214" t="s">
        <v>253</v>
      </c>
      <c r="C463" s="256">
        <v>44612.250007048613</v>
      </c>
      <c r="D463" s="215">
        <v>926.07399999999996</v>
      </c>
      <c r="E463" s="214" t="s">
        <v>254</v>
      </c>
      <c r="F463" s="214" t="s">
        <v>255</v>
      </c>
      <c r="G463" s="214" t="s">
        <v>257</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253</v>
      </c>
      <c r="B464" s="214" t="s">
        <v>253</v>
      </c>
      <c r="C464" s="256">
        <v>44612.291673715277</v>
      </c>
      <c r="D464" s="215">
        <v>945.70399999999995</v>
      </c>
      <c r="E464" s="214" t="s">
        <v>254</v>
      </c>
      <c r="F464" s="214" t="s">
        <v>255</v>
      </c>
      <c r="G464" s="214" t="s">
        <v>257</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253</v>
      </c>
      <c r="B465" s="214" t="s">
        <v>253</v>
      </c>
      <c r="C465" s="256">
        <v>44612.333340381942</v>
      </c>
      <c r="D465" s="215">
        <v>961.09699999999998</v>
      </c>
      <c r="E465" s="214" t="s">
        <v>254</v>
      </c>
      <c r="F465" s="214" t="s">
        <v>255</v>
      </c>
      <c r="G465" s="214" t="s">
        <v>257</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253</v>
      </c>
      <c r="B466" s="214" t="s">
        <v>253</v>
      </c>
      <c r="C466" s="256">
        <v>44612.375007048613</v>
      </c>
      <c r="D466" s="215">
        <v>954.04</v>
      </c>
      <c r="E466" s="214" t="s">
        <v>254</v>
      </c>
      <c r="F466" s="214" t="s">
        <v>255</v>
      </c>
      <c r="G466" s="214" t="s">
        <v>257</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253</v>
      </c>
      <c r="B467" s="214" t="s">
        <v>253</v>
      </c>
      <c r="C467" s="256">
        <v>44612.416673715277</v>
      </c>
      <c r="D467" s="215">
        <v>892.88699999999994</v>
      </c>
      <c r="E467" s="214" t="s">
        <v>254</v>
      </c>
      <c r="F467" s="214" t="s">
        <v>255</v>
      </c>
      <c r="G467" s="214" t="s">
        <v>257</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253</v>
      </c>
      <c r="B468" s="214" t="s">
        <v>253</v>
      </c>
      <c r="C468" s="256">
        <v>44612.458340381942</v>
      </c>
      <c r="D468" s="215">
        <v>801.21900000000005</v>
      </c>
      <c r="E468" s="214" t="s">
        <v>254</v>
      </c>
      <c r="F468" s="214" t="s">
        <v>255</v>
      </c>
      <c r="G468" s="214" t="s">
        <v>257</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253</v>
      </c>
      <c r="B469" s="214" t="s">
        <v>253</v>
      </c>
      <c r="C469" s="256">
        <v>44612.500007048613</v>
      </c>
      <c r="D469" s="215">
        <v>718.02300000000002</v>
      </c>
      <c r="E469" s="214" t="s">
        <v>254</v>
      </c>
      <c r="F469" s="214" t="s">
        <v>255</v>
      </c>
      <c r="G469" s="214" t="s">
        <v>257</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253</v>
      </c>
      <c r="B470" s="214" t="s">
        <v>253</v>
      </c>
      <c r="C470" s="256">
        <v>44612.541673715277</v>
      </c>
      <c r="D470" s="215">
        <v>668.13</v>
      </c>
      <c r="E470" s="214" t="s">
        <v>254</v>
      </c>
      <c r="F470" s="214" t="s">
        <v>255</v>
      </c>
      <c r="G470" s="214" t="s">
        <v>257</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253</v>
      </c>
      <c r="B471" s="214" t="s">
        <v>253</v>
      </c>
      <c r="C471" s="256">
        <v>44612.583340381942</v>
      </c>
      <c r="D471" s="215">
        <v>622.22299999999996</v>
      </c>
      <c r="E471" s="214" t="s">
        <v>254</v>
      </c>
      <c r="F471" s="214" t="s">
        <v>255</v>
      </c>
      <c r="G471" s="214" t="s">
        <v>257</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253</v>
      </c>
      <c r="B472" s="214" t="s">
        <v>253</v>
      </c>
      <c r="C472" s="256">
        <v>44612.625007048613</v>
      </c>
      <c r="D472" s="215">
        <v>595.08799999999997</v>
      </c>
      <c r="E472" s="214" t="s">
        <v>254</v>
      </c>
      <c r="F472" s="214" t="s">
        <v>255</v>
      </c>
      <c r="G472" s="214" t="s">
        <v>257</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253</v>
      </c>
      <c r="B473" s="214" t="s">
        <v>253</v>
      </c>
      <c r="C473" s="256">
        <v>44612.666673715277</v>
      </c>
      <c r="D473" s="215">
        <v>582.73199999999997</v>
      </c>
      <c r="E473" s="214" t="s">
        <v>254</v>
      </c>
      <c r="F473" s="214" t="s">
        <v>255</v>
      </c>
      <c r="G473" s="214" t="s">
        <v>257</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253</v>
      </c>
      <c r="B474" s="214" t="s">
        <v>253</v>
      </c>
      <c r="C474" s="256">
        <v>44612.708340381942</v>
      </c>
      <c r="D474" s="215">
        <v>585.79999999999995</v>
      </c>
      <c r="E474" s="214" t="s">
        <v>254</v>
      </c>
      <c r="F474" s="214" t="s">
        <v>255</v>
      </c>
      <c r="G474" s="214" t="s">
        <v>257</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253</v>
      </c>
      <c r="B475" s="214" t="s">
        <v>253</v>
      </c>
      <c r="C475" s="256">
        <v>44612.750007048613</v>
      </c>
      <c r="D475" s="215">
        <v>598.07100000000003</v>
      </c>
      <c r="E475" s="214" t="s">
        <v>254</v>
      </c>
      <c r="F475" s="214" t="s">
        <v>255</v>
      </c>
      <c r="G475" s="214" t="s">
        <v>257</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253</v>
      </c>
      <c r="B476" s="214" t="s">
        <v>253</v>
      </c>
      <c r="C476" s="256">
        <v>44612.791673715277</v>
      </c>
      <c r="D476" s="215">
        <v>640.57899999999995</v>
      </c>
      <c r="E476" s="214" t="s">
        <v>254</v>
      </c>
      <c r="F476" s="214" t="s">
        <v>255</v>
      </c>
      <c r="G476" s="214" t="s">
        <v>257</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253</v>
      </c>
      <c r="B477" s="214" t="s">
        <v>253</v>
      </c>
      <c r="C477" s="256">
        <v>44612.833340381942</v>
      </c>
      <c r="D477" s="215">
        <v>687.95899999999995</v>
      </c>
      <c r="E477" s="214" t="s">
        <v>254</v>
      </c>
      <c r="F477" s="214" t="s">
        <v>255</v>
      </c>
      <c r="G477" s="214" t="s">
        <v>257</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253</v>
      </c>
      <c r="B478" s="214" t="s">
        <v>253</v>
      </c>
      <c r="C478" s="256">
        <v>44612.875007048613</v>
      </c>
      <c r="D478" s="215">
        <v>715.66</v>
      </c>
      <c r="E478" s="214" t="s">
        <v>254</v>
      </c>
      <c r="F478" s="214" t="s">
        <v>255</v>
      </c>
      <c r="G478" s="214" t="s">
        <v>257</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253</v>
      </c>
      <c r="B479" s="214" t="s">
        <v>253</v>
      </c>
      <c r="C479" s="256">
        <v>44612.916673715277</v>
      </c>
      <c r="D479" s="215">
        <v>722.08199999999999</v>
      </c>
      <c r="E479" s="214" t="s">
        <v>254</v>
      </c>
      <c r="F479" s="214" t="s">
        <v>255</v>
      </c>
      <c r="G479" s="214" t="s">
        <v>257</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253</v>
      </c>
      <c r="B480" s="214" t="s">
        <v>253</v>
      </c>
      <c r="C480" s="256">
        <v>44612.958340381942</v>
      </c>
      <c r="D480" s="215">
        <v>718.22199999999998</v>
      </c>
      <c r="E480" s="214" t="s">
        <v>254</v>
      </c>
      <c r="F480" s="214" t="s">
        <v>255</v>
      </c>
      <c r="G480" s="214" t="s">
        <v>257</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253</v>
      </c>
      <c r="B481" s="214" t="s">
        <v>253</v>
      </c>
      <c r="C481" s="256">
        <v>44613.000007048613</v>
      </c>
      <c r="D481" s="215">
        <v>711.02700000000004</v>
      </c>
      <c r="E481" s="214" t="s">
        <v>254</v>
      </c>
      <c r="F481" s="214" t="s">
        <v>255</v>
      </c>
      <c r="G481" s="214" t="s">
        <v>257</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253</v>
      </c>
      <c r="B482" s="214" t="s">
        <v>253</v>
      </c>
      <c r="C482" s="256">
        <v>44613.041673715277</v>
      </c>
      <c r="D482" s="215">
        <v>716.43200000000002</v>
      </c>
      <c r="E482" s="214" t="s">
        <v>254</v>
      </c>
      <c r="F482" s="214" t="s">
        <v>255</v>
      </c>
      <c r="G482" s="214" t="s">
        <v>257</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253</v>
      </c>
      <c r="B483" s="214" t="s">
        <v>253</v>
      </c>
      <c r="C483" s="256">
        <v>44613.083340381942</v>
      </c>
      <c r="D483" s="215">
        <v>716.88800000000003</v>
      </c>
      <c r="E483" s="214" t="s">
        <v>254</v>
      </c>
      <c r="F483" s="214" t="s">
        <v>255</v>
      </c>
      <c r="G483" s="214" t="s">
        <v>257</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253</v>
      </c>
      <c r="B484" s="214" t="s">
        <v>253</v>
      </c>
      <c r="C484" s="256">
        <v>44613.125007048613</v>
      </c>
      <c r="D484" s="215">
        <v>736.52499999999998</v>
      </c>
      <c r="E484" s="214" t="s">
        <v>254</v>
      </c>
      <c r="F484" s="214" t="s">
        <v>255</v>
      </c>
      <c r="G484" s="214" t="s">
        <v>257</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253</v>
      </c>
      <c r="B485" s="214" t="s">
        <v>253</v>
      </c>
      <c r="C485" s="256">
        <v>44613.166673715277</v>
      </c>
      <c r="D485" s="215">
        <v>752.14</v>
      </c>
      <c r="E485" s="214" t="s">
        <v>254</v>
      </c>
      <c r="F485" s="214" t="s">
        <v>255</v>
      </c>
      <c r="G485" s="214" t="s">
        <v>257</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253</v>
      </c>
      <c r="B486" s="214" t="s">
        <v>253</v>
      </c>
      <c r="C486" s="256">
        <v>44613.208340381942</v>
      </c>
      <c r="D486" s="215">
        <v>773.07799999999997</v>
      </c>
      <c r="E486" s="214" t="s">
        <v>254</v>
      </c>
      <c r="F486" s="214" t="s">
        <v>255</v>
      </c>
      <c r="G486" s="214" t="s">
        <v>257</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253</v>
      </c>
      <c r="B487" s="214" t="s">
        <v>253</v>
      </c>
      <c r="C487" s="256">
        <v>44613.250007048613</v>
      </c>
      <c r="D487" s="215">
        <v>808.38699999999994</v>
      </c>
      <c r="E487" s="214" t="s">
        <v>254</v>
      </c>
      <c r="F487" s="214" t="s">
        <v>255</v>
      </c>
      <c r="G487" s="214" t="s">
        <v>257</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253</v>
      </c>
      <c r="B488" s="214" t="s">
        <v>253</v>
      </c>
      <c r="C488" s="256">
        <v>44613.291673715277</v>
      </c>
      <c r="D488" s="215">
        <v>860.74099999999999</v>
      </c>
      <c r="E488" s="214" t="s">
        <v>254</v>
      </c>
      <c r="F488" s="214" t="s">
        <v>255</v>
      </c>
      <c r="G488" s="214" t="s">
        <v>257</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253</v>
      </c>
      <c r="B489" s="214" t="s">
        <v>253</v>
      </c>
      <c r="C489" s="256">
        <v>44613.333340381942</v>
      </c>
      <c r="D489" s="215">
        <v>886.34500000000003</v>
      </c>
      <c r="E489" s="214" t="s">
        <v>254</v>
      </c>
      <c r="F489" s="214" t="s">
        <v>255</v>
      </c>
      <c r="G489" s="214" t="s">
        <v>257</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253</v>
      </c>
      <c r="B490" s="214" t="s">
        <v>253</v>
      </c>
      <c r="C490" s="256">
        <v>44613.375007048613</v>
      </c>
      <c r="D490" s="215">
        <v>873.41899999999998</v>
      </c>
      <c r="E490" s="214" t="s">
        <v>254</v>
      </c>
      <c r="F490" s="214" t="s">
        <v>255</v>
      </c>
      <c r="G490" s="214" t="s">
        <v>257</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253</v>
      </c>
      <c r="B491" s="214" t="s">
        <v>253</v>
      </c>
      <c r="C491" s="256">
        <v>44613.416673715277</v>
      </c>
      <c r="D491" s="215">
        <v>819.33399999999995</v>
      </c>
      <c r="E491" s="214" t="s">
        <v>254</v>
      </c>
      <c r="F491" s="214" t="s">
        <v>255</v>
      </c>
      <c r="G491" s="214" t="s">
        <v>257</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253</v>
      </c>
      <c r="B492" s="214" t="s">
        <v>253</v>
      </c>
      <c r="C492" s="256">
        <v>44613.458340381942</v>
      </c>
      <c r="D492" s="215">
        <v>738.36900000000003</v>
      </c>
      <c r="E492" s="214" t="s">
        <v>254</v>
      </c>
      <c r="F492" s="214" t="s">
        <v>255</v>
      </c>
      <c r="G492" s="214" t="s">
        <v>257</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253</v>
      </c>
      <c r="B493" s="214" t="s">
        <v>253</v>
      </c>
      <c r="C493" s="256">
        <v>44613.500007048613</v>
      </c>
      <c r="D493" s="215">
        <v>663.99099999999999</v>
      </c>
      <c r="E493" s="214" t="s">
        <v>254</v>
      </c>
      <c r="F493" s="214" t="s">
        <v>255</v>
      </c>
      <c r="G493" s="214" t="s">
        <v>257</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253</v>
      </c>
      <c r="B494" s="214" t="s">
        <v>253</v>
      </c>
      <c r="C494" s="256">
        <v>44613.541673715277</v>
      </c>
      <c r="D494" s="215">
        <v>626.11300000000006</v>
      </c>
      <c r="E494" s="214" t="s">
        <v>254</v>
      </c>
      <c r="F494" s="214" t="s">
        <v>255</v>
      </c>
      <c r="G494" s="214" t="s">
        <v>257</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253</v>
      </c>
      <c r="B495" s="214" t="s">
        <v>253</v>
      </c>
      <c r="C495" s="256">
        <v>44613.583340381942</v>
      </c>
      <c r="D495" s="215">
        <v>600.64099999999996</v>
      </c>
      <c r="E495" s="214" t="s">
        <v>254</v>
      </c>
      <c r="F495" s="214" t="s">
        <v>255</v>
      </c>
      <c r="G495" s="214" t="s">
        <v>257</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253</v>
      </c>
      <c r="B496" s="214" t="s">
        <v>253</v>
      </c>
      <c r="C496" s="256">
        <v>44613.625007048613</v>
      </c>
      <c r="D496" s="215">
        <v>583.04600000000005</v>
      </c>
      <c r="E496" s="214" t="s">
        <v>254</v>
      </c>
      <c r="F496" s="214" t="s">
        <v>255</v>
      </c>
      <c r="G496" s="214" t="s">
        <v>257</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253</v>
      </c>
      <c r="B497" s="214" t="s">
        <v>253</v>
      </c>
      <c r="C497" s="256">
        <v>44613.666673715277</v>
      </c>
      <c r="D497" s="215">
        <v>572.66099999999994</v>
      </c>
      <c r="E497" s="214" t="s">
        <v>254</v>
      </c>
      <c r="F497" s="214" t="s">
        <v>255</v>
      </c>
      <c r="G497" s="214" t="s">
        <v>257</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253</v>
      </c>
      <c r="B498" s="214" t="s">
        <v>253</v>
      </c>
      <c r="C498" s="256">
        <v>44613.708340381942</v>
      </c>
      <c r="D498" s="215">
        <v>572.86599999999999</v>
      </c>
      <c r="E498" s="214" t="s">
        <v>254</v>
      </c>
      <c r="F498" s="214" t="s">
        <v>255</v>
      </c>
      <c r="G498" s="214" t="s">
        <v>257</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253</v>
      </c>
      <c r="B499" s="214" t="s">
        <v>253</v>
      </c>
      <c r="C499" s="256">
        <v>44613.750007048613</v>
      </c>
      <c r="D499" s="215">
        <v>578.55499999999995</v>
      </c>
      <c r="E499" s="214" t="s">
        <v>254</v>
      </c>
      <c r="F499" s="214" t="s">
        <v>255</v>
      </c>
      <c r="G499" s="214" t="s">
        <v>257</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253</v>
      </c>
      <c r="B500" s="214" t="s">
        <v>253</v>
      </c>
      <c r="C500" s="256">
        <v>44613.791673715277</v>
      </c>
      <c r="D500" s="215">
        <v>608.19000000000005</v>
      </c>
      <c r="E500" s="214" t="s">
        <v>254</v>
      </c>
      <c r="F500" s="214" t="s">
        <v>255</v>
      </c>
      <c r="G500" s="214" t="s">
        <v>257</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253</v>
      </c>
      <c r="B501" s="214" t="s">
        <v>253</v>
      </c>
      <c r="C501" s="256">
        <v>44613.833340381942</v>
      </c>
      <c r="D501" s="215">
        <v>634.70299999999997</v>
      </c>
      <c r="E501" s="214" t="s">
        <v>254</v>
      </c>
      <c r="F501" s="214" t="s">
        <v>255</v>
      </c>
      <c r="G501" s="214" t="s">
        <v>257</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253</v>
      </c>
      <c r="B502" s="214" t="s">
        <v>253</v>
      </c>
      <c r="C502" s="256">
        <v>44613.875007048613</v>
      </c>
      <c r="D502" s="215">
        <v>636.03800000000001</v>
      </c>
      <c r="E502" s="214" t="s">
        <v>254</v>
      </c>
      <c r="F502" s="214" t="s">
        <v>255</v>
      </c>
      <c r="G502" s="214" t="s">
        <v>257</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253</v>
      </c>
      <c r="B503" s="214" t="s">
        <v>253</v>
      </c>
      <c r="C503" s="256">
        <v>44613.916673715277</v>
      </c>
      <c r="D503" s="215">
        <v>625.37900000000002</v>
      </c>
      <c r="E503" s="214" t="s">
        <v>254</v>
      </c>
      <c r="F503" s="214" t="s">
        <v>255</v>
      </c>
      <c r="G503" s="214" t="s">
        <v>257</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253</v>
      </c>
      <c r="B504" s="214" t="s">
        <v>253</v>
      </c>
      <c r="C504" s="256">
        <v>44613.958340381942</v>
      </c>
      <c r="D504" s="215">
        <v>614.79100000000005</v>
      </c>
      <c r="E504" s="214" t="s">
        <v>254</v>
      </c>
      <c r="F504" s="214" t="s">
        <v>255</v>
      </c>
      <c r="G504" s="214" t="s">
        <v>257</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253</v>
      </c>
      <c r="B505" s="214" t="s">
        <v>253</v>
      </c>
      <c r="C505" s="256">
        <v>44614.000007048613</v>
      </c>
      <c r="D505" s="215">
        <v>596.50400000000002</v>
      </c>
      <c r="E505" s="214" t="s">
        <v>254</v>
      </c>
      <c r="F505" s="214" t="s">
        <v>255</v>
      </c>
      <c r="G505" s="214" t="s">
        <v>257</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253</v>
      </c>
      <c r="B506" s="214" t="s">
        <v>253</v>
      </c>
      <c r="C506" s="256">
        <v>44614.041673715277</v>
      </c>
      <c r="D506" s="215">
        <v>570.62699999999995</v>
      </c>
      <c r="E506" s="214" t="s">
        <v>254</v>
      </c>
      <c r="F506" s="214" t="s">
        <v>255</v>
      </c>
      <c r="G506" s="214" t="s">
        <v>257</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253</v>
      </c>
      <c r="B507" s="214" t="s">
        <v>253</v>
      </c>
      <c r="C507" s="256">
        <v>44614.083340381942</v>
      </c>
      <c r="D507" s="215">
        <v>565.79</v>
      </c>
      <c r="E507" s="214" t="s">
        <v>254</v>
      </c>
      <c r="F507" s="214" t="s">
        <v>255</v>
      </c>
      <c r="G507" s="214" t="s">
        <v>257</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253</v>
      </c>
      <c r="B508" s="214" t="s">
        <v>253</v>
      </c>
      <c r="C508" s="256">
        <v>44614.125007048613</v>
      </c>
      <c r="D508" s="215">
        <v>561.42200000000003</v>
      </c>
      <c r="E508" s="214" t="s">
        <v>254</v>
      </c>
      <c r="F508" s="214" t="s">
        <v>255</v>
      </c>
      <c r="G508" s="214" t="s">
        <v>257</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253</v>
      </c>
      <c r="B509" s="214" t="s">
        <v>253</v>
      </c>
      <c r="C509" s="256">
        <v>44614.166673715277</v>
      </c>
      <c r="D509" s="215">
        <v>570.23699999999997</v>
      </c>
      <c r="E509" s="214" t="s">
        <v>254</v>
      </c>
      <c r="F509" s="214" t="s">
        <v>255</v>
      </c>
      <c r="G509" s="214" t="s">
        <v>257</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253</v>
      </c>
      <c r="B510" s="214" t="s">
        <v>253</v>
      </c>
      <c r="C510" s="256">
        <v>44614.208340381942</v>
      </c>
      <c r="D510" s="215">
        <v>579.12099999999998</v>
      </c>
      <c r="E510" s="214" t="s">
        <v>254</v>
      </c>
      <c r="F510" s="214" t="s">
        <v>255</v>
      </c>
      <c r="G510" s="214" t="s">
        <v>257</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253</v>
      </c>
      <c r="B511" s="214" t="s">
        <v>253</v>
      </c>
      <c r="C511" s="256">
        <v>44614.250007048613</v>
      </c>
      <c r="D511" s="215">
        <v>607.07799999999997</v>
      </c>
      <c r="E511" s="214" t="s">
        <v>254</v>
      </c>
      <c r="F511" s="214" t="s">
        <v>255</v>
      </c>
      <c r="G511" s="214" t="s">
        <v>257</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253</v>
      </c>
      <c r="B512" s="214" t="s">
        <v>253</v>
      </c>
      <c r="C512" s="256">
        <v>44614.291673715277</v>
      </c>
      <c r="D512" s="215">
        <v>652.86599999999999</v>
      </c>
      <c r="E512" s="214" t="s">
        <v>254</v>
      </c>
      <c r="F512" s="214" t="s">
        <v>255</v>
      </c>
      <c r="G512" s="214" t="s">
        <v>257</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253</v>
      </c>
      <c r="B513" s="214" t="s">
        <v>253</v>
      </c>
      <c r="C513" s="256">
        <v>44614.333340381942</v>
      </c>
      <c r="D513" s="215">
        <v>670.77499999999998</v>
      </c>
      <c r="E513" s="214" t="s">
        <v>254</v>
      </c>
      <c r="F513" s="214" t="s">
        <v>255</v>
      </c>
      <c r="G513" s="214" t="s">
        <v>257</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253</v>
      </c>
      <c r="B514" s="214" t="s">
        <v>253</v>
      </c>
      <c r="C514" s="256">
        <v>44614.375007048613</v>
      </c>
      <c r="D514" s="215">
        <v>649.02700000000004</v>
      </c>
      <c r="E514" s="214" t="s">
        <v>254</v>
      </c>
      <c r="F514" s="214" t="s">
        <v>255</v>
      </c>
      <c r="G514" s="214" t="s">
        <v>257</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253</v>
      </c>
      <c r="B515" s="214" t="s">
        <v>253</v>
      </c>
      <c r="C515" s="256">
        <v>44614.416673715277</v>
      </c>
      <c r="D515" s="215">
        <v>634.11500000000001</v>
      </c>
      <c r="E515" s="214" t="s">
        <v>254</v>
      </c>
      <c r="F515" s="214" t="s">
        <v>255</v>
      </c>
      <c r="G515" s="214" t="s">
        <v>257</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253</v>
      </c>
      <c r="B516" s="214" t="s">
        <v>253</v>
      </c>
      <c r="C516" s="256">
        <v>44614.458340381942</v>
      </c>
      <c r="D516" s="215">
        <v>632.79100000000005</v>
      </c>
      <c r="E516" s="214" t="s">
        <v>254</v>
      </c>
      <c r="F516" s="214" t="s">
        <v>255</v>
      </c>
      <c r="G516" s="214" t="s">
        <v>257</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253</v>
      </c>
      <c r="B517" s="214" t="s">
        <v>253</v>
      </c>
      <c r="C517" s="256">
        <v>44614.500007048613</v>
      </c>
      <c r="D517" s="215">
        <v>610.10400000000004</v>
      </c>
      <c r="E517" s="214" t="s">
        <v>254</v>
      </c>
      <c r="F517" s="214" t="s">
        <v>255</v>
      </c>
      <c r="G517" s="214" t="s">
        <v>257</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253</v>
      </c>
      <c r="B518" s="214" t="s">
        <v>253</v>
      </c>
      <c r="C518" s="256">
        <v>44614.541673715277</v>
      </c>
      <c r="D518" s="215">
        <v>592.82799999999997</v>
      </c>
      <c r="E518" s="214" t="s">
        <v>254</v>
      </c>
      <c r="F518" s="214" t="s">
        <v>255</v>
      </c>
      <c r="G518" s="214" t="s">
        <v>257</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253</v>
      </c>
      <c r="B519" s="214" t="s">
        <v>253</v>
      </c>
      <c r="C519" s="256">
        <v>44614.583340381942</v>
      </c>
      <c r="D519" s="215">
        <v>590.29999999999995</v>
      </c>
      <c r="E519" s="214" t="s">
        <v>254</v>
      </c>
      <c r="F519" s="214" t="s">
        <v>255</v>
      </c>
      <c r="G519" s="214" t="s">
        <v>257</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253</v>
      </c>
      <c r="B520" s="214" t="s">
        <v>253</v>
      </c>
      <c r="C520" s="256">
        <v>44614.625007048613</v>
      </c>
      <c r="D520" s="215">
        <v>584.56500000000005</v>
      </c>
      <c r="E520" s="214" t="s">
        <v>254</v>
      </c>
      <c r="F520" s="214" t="s">
        <v>255</v>
      </c>
      <c r="G520" s="214" t="s">
        <v>257</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253</v>
      </c>
      <c r="B521" s="214" t="s">
        <v>253</v>
      </c>
      <c r="C521" s="256">
        <v>44614.666673715277</v>
      </c>
      <c r="D521" s="215">
        <v>586.59900000000005</v>
      </c>
      <c r="E521" s="214" t="s">
        <v>254</v>
      </c>
      <c r="F521" s="214" t="s">
        <v>255</v>
      </c>
      <c r="G521" s="214" t="s">
        <v>257</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253</v>
      </c>
      <c r="B522" s="214" t="s">
        <v>253</v>
      </c>
      <c r="C522" s="256">
        <v>44614.708340381942</v>
      </c>
      <c r="D522" s="215">
        <v>584.19200000000001</v>
      </c>
      <c r="E522" s="214" t="s">
        <v>254</v>
      </c>
      <c r="F522" s="214" t="s">
        <v>255</v>
      </c>
      <c r="G522" s="214" t="s">
        <v>257</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253</v>
      </c>
      <c r="B523" s="214" t="s">
        <v>253</v>
      </c>
      <c r="C523" s="256">
        <v>44614.750007048613</v>
      </c>
      <c r="D523" s="215">
        <v>586.14300000000003</v>
      </c>
      <c r="E523" s="214" t="s">
        <v>254</v>
      </c>
      <c r="F523" s="214" t="s">
        <v>255</v>
      </c>
      <c r="G523" s="214" t="s">
        <v>257</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253</v>
      </c>
      <c r="B524" s="214" t="s">
        <v>253</v>
      </c>
      <c r="C524" s="256">
        <v>44614.791673715277</v>
      </c>
      <c r="D524" s="215">
        <v>618.44600000000003</v>
      </c>
      <c r="E524" s="214" t="s">
        <v>254</v>
      </c>
      <c r="F524" s="214" t="s">
        <v>255</v>
      </c>
      <c r="G524" s="214" t="s">
        <v>257</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253</v>
      </c>
      <c r="B525" s="214" t="s">
        <v>253</v>
      </c>
      <c r="C525" s="256">
        <v>44614.833340381942</v>
      </c>
      <c r="D525" s="215">
        <v>623.51199999999994</v>
      </c>
      <c r="E525" s="214" t="s">
        <v>254</v>
      </c>
      <c r="F525" s="214" t="s">
        <v>255</v>
      </c>
      <c r="G525" s="214" t="s">
        <v>257</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253</v>
      </c>
      <c r="B526" s="214" t="s">
        <v>253</v>
      </c>
      <c r="C526" s="256">
        <v>44614.875007048613</v>
      </c>
      <c r="D526" s="215">
        <v>626.65499999999997</v>
      </c>
      <c r="E526" s="214" t="s">
        <v>254</v>
      </c>
      <c r="F526" s="214" t="s">
        <v>255</v>
      </c>
      <c r="G526" s="214" t="s">
        <v>257</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253</v>
      </c>
      <c r="B527" s="214" t="s">
        <v>253</v>
      </c>
      <c r="C527" s="256">
        <v>44614.916673715277</v>
      </c>
      <c r="D527" s="215">
        <v>612.33299999999997</v>
      </c>
      <c r="E527" s="214" t="s">
        <v>254</v>
      </c>
      <c r="F527" s="214" t="s">
        <v>255</v>
      </c>
      <c r="G527" s="214" t="s">
        <v>257</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253</v>
      </c>
      <c r="B528" s="214" t="s">
        <v>253</v>
      </c>
      <c r="C528" s="256">
        <v>44614.958340381942</v>
      </c>
      <c r="D528" s="215">
        <v>586.51400000000001</v>
      </c>
      <c r="E528" s="214" t="s">
        <v>254</v>
      </c>
      <c r="F528" s="214" t="s">
        <v>255</v>
      </c>
      <c r="G528" s="214" t="s">
        <v>257</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253</v>
      </c>
      <c r="B529" s="214" t="s">
        <v>253</v>
      </c>
      <c r="C529" s="256">
        <v>44615.000007048613</v>
      </c>
      <c r="D529" s="215">
        <v>563.73400000000004</v>
      </c>
      <c r="E529" s="214" t="s">
        <v>254</v>
      </c>
      <c r="F529" s="214" t="s">
        <v>255</v>
      </c>
      <c r="G529" s="214" t="s">
        <v>257</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253</v>
      </c>
      <c r="B530" s="214" t="s">
        <v>253</v>
      </c>
      <c r="C530" s="256">
        <v>44615.041673715277</v>
      </c>
      <c r="D530" s="215">
        <v>544.93499999999995</v>
      </c>
      <c r="E530" s="214" t="s">
        <v>254</v>
      </c>
      <c r="F530" s="214" t="s">
        <v>255</v>
      </c>
      <c r="G530" s="214" t="s">
        <v>257</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253</v>
      </c>
      <c r="B531" s="214" t="s">
        <v>253</v>
      </c>
      <c r="C531" s="256">
        <v>44615.083340381942</v>
      </c>
      <c r="D531" s="215">
        <v>525.31600000000003</v>
      </c>
      <c r="E531" s="214" t="s">
        <v>254</v>
      </c>
      <c r="F531" s="214" t="s">
        <v>255</v>
      </c>
      <c r="G531" s="214" t="s">
        <v>257</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253</v>
      </c>
      <c r="B532" s="214" t="s">
        <v>253</v>
      </c>
      <c r="C532" s="256">
        <v>44615.125007048613</v>
      </c>
      <c r="D532" s="215">
        <v>519.98800000000006</v>
      </c>
      <c r="E532" s="214" t="s">
        <v>254</v>
      </c>
      <c r="F532" s="214" t="s">
        <v>255</v>
      </c>
      <c r="G532" s="214" t="s">
        <v>257</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253</v>
      </c>
      <c r="B533" s="214" t="s">
        <v>253</v>
      </c>
      <c r="C533" s="256">
        <v>44615.166673715277</v>
      </c>
      <c r="D533" s="215">
        <v>515.20699999999999</v>
      </c>
      <c r="E533" s="214" t="s">
        <v>254</v>
      </c>
      <c r="F533" s="214" t="s">
        <v>255</v>
      </c>
      <c r="G533" s="214" t="s">
        <v>257</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253</v>
      </c>
      <c r="B534" s="214" t="s">
        <v>253</v>
      </c>
      <c r="C534" s="256">
        <v>44615.208340381942</v>
      </c>
      <c r="D534" s="215">
        <v>516.75599999999997</v>
      </c>
      <c r="E534" s="214" t="s">
        <v>254</v>
      </c>
      <c r="F534" s="214" t="s">
        <v>255</v>
      </c>
      <c r="G534" s="214" t="s">
        <v>257</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253</v>
      </c>
      <c r="B535" s="214" t="s">
        <v>253</v>
      </c>
      <c r="C535" s="256">
        <v>44615.250007048613</v>
      </c>
      <c r="D535" s="215">
        <v>538.22199999999998</v>
      </c>
      <c r="E535" s="214" t="s">
        <v>254</v>
      </c>
      <c r="F535" s="214" t="s">
        <v>255</v>
      </c>
      <c r="G535" s="214" t="s">
        <v>257</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253</v>
      </c>
      <c r="B536" s="214" t="s">
        <v>253</v>
      </c>
      <c r="C536" s="256">
        <v>44615.291673715277</v>
      </c>
      <c r="D536" s="215">
        <v>585.04499999999996</v>
      </c>
      <c r="E536" s="214" t="s">
        <v>254</v>
      </c>
      <c r="F536" s="214" t="s">
        <v>255</v>
      </c>
      <c r="G536" s="214" t="s">
        <v>257</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253</v>
      </c>
      <c r="B537" s="214" t="s">
        <v>253</v>
      </c>
      <c r="C537" s="256">
        <v>44615.333340381942</v>
      </c>
      <c r="D537" s="215">
        <v>610.255</v>
      </c>
      <c r="E537" s="214" t="s">
        <v>254</v>
      </c>
      <c r="F537" s="214" t="s">
        <v>255</v>
      </c>
      <c r="G537" s="214" t="s">
        <v>257</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253</v>
      </c>
      <c r="B538" s="214" t="s">
        <v>253</v>
      </c>
      <c r="C538" s="256">
        <v>44615.375007048613</v>
      </c>
      <c r="D538" s="215">
        <v>627.59100000000001</v>
      </c>
      <c r="E538" s="214" t="s">
        <v>254</v>
      </c>
      <c r="F538" s="214" t="s">
        <v>255</v>
      </c>
      <c r="G538" s="214" t="s">
        <v>257</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253</v>
      </c>
      <c r="B539" s="214" t="s">
        <v>253</v>
      </c>
      <c r="C539" s="256">
        <v>44615.416673715277</v>
      </c>
      <c r="D539" s="215">
        <v>644.649</v>
      </c>
      <c r="E539" s="214" t="s">
        <v>254</v>
      </c>
      <c r="F539" s="214" t="s">
        <v>255</v>
      </c>
      <c r="G539" s="214" t="s">
        <v>257</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253</v>
      </c>
      <c r="B540" s="214" t="s">
        <v>253</v>
      </c>
      <c r="C540" s="256">
        <v>44615.458340381942</v>
      </c>
      <c r="D540" s="215">
        <v>658.95399999999995</v>
      </c>
      <c r="E540" s="214" t="s">
        <v>254</v>
      </c>
      <c r="F540" s="214" t="s">
        <v>255</v>
      </c>
      <c r="G540" s="214" t="s">
        <v>257</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253</v>
      </c>
      <c r="B541" s="214" t="s">
        <v>253</v>
      </c>
      <c r="C541" s="256">
        <v>44615.500007048613</v>
      </c>
      <c r="D541" s="215">
        <v>671.06200000000001</v>
      </c>
      <c r="E541" s="214" t="s">
        <v>254</v>
      </c>
      <c r="F541" s="214" t="s">
        <v>255</v>
      </c>
      <c r="G541" s="214" t="s">
        <v>257</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253</v>
      </c>
      <c r="B542" s="214" t="s">
        <v>253</v>
      </c>
      <c r="C542" s="256">
        <v>44615.541673715277</v>
      </c>
      <c r="D542" s="215">
        <v>680.20600000000002</v>
      </c>
      <c r="E542" s="214" t="s">
        <v>254</v>
      </c>
      <c r="F542" s="214" t="s">
        <v>255</v>
      </c>
      <c r="G542" s="214" t="s">
        <v>257</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253</v>
      </c>
      <c r="B543" s="214" t="s">
        <v>253</v>
      </c>
      <c r="C543" s="256">
        <v>44615.583340381942</v>
      </c>
      <c r="D543" s="215">
        <v>686.33699999999999</v>
      </c>
      <c r="E543" s="214" t="s">
        <v>254</v>
      </c>
      <c r="F543" s="214" t="s">
        <v>255</v>
      </c>
      <c r="G543" s="214" t="s">
        <v>257</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253</v>
      </c>
      <c r="B544" s="214" t="s">
        <v>253</v>
      </c>
      <c r="C544" s="256">
        <v>44615.625007048613</v>
      </c>
      <c r="D544" s="215">
        <v>682.596</v>
      </c>
      <c r="E544" s="214" t="s">
        <v>254</v>
      </c>
      <c r="F544" s="214" t="s">
        <v>255</v>
      </c>
      <c r="G544" s="214" t="s">
        <v>257</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253</v>
      </c>
      <c r="B545" s="214" t="s">
        <v>253</v>
      </c>
      <c r="C545" s="256">
        <v>44615.666673715277</v>
      </c>
      <c r="D545" s="215">
        <v>690.14700000000005</v>
      </c>
      <c r="E545" s="214" t="s">
        <v>254</v>
      </c>
      <c r="F545" s="214" t="s">
        <v>255</v>
      </c>
      <c r="G545" s="214" t="s">
        <v>257</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253</v>
      </c>
      <c r="B546" s="214" t="s">
        <v>253</v>
      </c>
      <c r="C546" s="256">
        <v>44615.708340381942</v>
      </c>
      <c r="D546" s="215">
        <v>703.83500000000004</v>
      </c>
      <c r="E546" s="214" t="s">
        <v>254</v>
      </c>
      <c r="F546" s="214" t="s">
        <v>255</v>
      </c>
      <c r="G546" s="214" t="s">
        <v>257</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253</v>
      </c>
      <c r="B547" s="214" t="s">
        <v>253</v>
      </c>
      <c r="C547" s="256">
        <v>44615.750007048613</v>
      </c>
      <c r="D547" s="215">
        <v>728.82799999999997</v>
      </c>
      <c r="E547" s="214" t="s">
        <v>254</v>
      </c>
      <c r="F547" s="214" t="s">
        <v>255</v>
      </c>
      <c r="G547" s="214" t="s">
        <v>257</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253</v>
      </c>
      <c r="B548" s="214" t="s">
        <v>253</v>
      </c>
      <c r="C548" s="256">
        <v>44615.791673715277</v>
      </c>
      <c r="D548" s="215">
        <v>763.17100000000005</v>
      </c>
      <c r="E548" s="214" t="s">
        <v>254</v>
      </c>
      <c r="F548" s="214" t="s">
        <v>255</v>
      </c>
      <c r="G548" s="214" t="s">
        <v>257</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253</v>
      </c>
      <c r="B549" s="214" t="s">
        <v>253</v>
      </c>
      <c r="C549" s="256">
        <v>44615.833340381942</v>
      </c>
      <c r="D549" s="215">
        <v>772.86500000000001</v>
      </c>
      <c r="E549" s="214" t="s">
        <v>254</v>
      </c>
      <c r="F549" s="214" t="s">
        <v>255</v>
      </c>
      <c r="G549" s="214" t="s">
        <v>257</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253</v>
      </c>
      <c r="B550" s="214" t="s">
        <v>253</v>
      </c>
      <c r="C550" s="256">
        <v>44615.875007048613</v>
      </c>
      <c r="D550" s="215">
        <v>768.86800000000005</v>
      </c>
      <c r="E550" s="214" t="s">
        <v>254</v>
      </c>
      <c r="F550" s="214" t="s">
        <v>255</v>
      </c>
      <c r="G550" s="214" t="s">
        <v>257</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253</v>
      </c>
      <c r="B551" s="214" t="s">
        <v>253</v>
      </c>
      <c r="C551" s="256">
        <v>44615.916673715277</v>
      </c>
      <c r="D551" s="215">
        <v>760.59199999999998</v>
      </c>
      <c r="E551" s="214" t="s">
        <v>254</v>
      </c>
      <c r="F551" s="214" t="s">
        <v>255</v>
      </c>
      <c r="G551" s="214" t="s">
        <v>257</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253</v>
      </c>
      <c r="B552" s="214" t="s">
        <v>253</v>
      </c>
      <c r="C552" s="256">
        <v>44615.958340381942</v>
      </c>
      <c r="D552" s="215">
        <v>736.61599999999999</v>
      </c>
      <c r="E552" s="214" t="s">
        <v>254</v>
      </c>
      <c r="F552" s="214" t="s">
        <v>255</v>
      </c>
      <c r="G552" s="214" t="s">
        <v>257</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253</v>
      </c>
      <c r="B553" s="214" t="s">
        <v>253</v>
      </c>
      <c r="C553" s="256">
        <v>44616.000007048613</v>
      </c>
      <c r="D553" s="215">
        <v>714.39200000000005</v>
      </c>
      <c r="E553" s="214" t="s">
        <v>254</v>
      </c>
      <c r="F553" s="214" t="s">
        <v>255</v>
      </c>
      <c r="G553" s="214" t="s">
        <v>257</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253</v>
      </c>
      <c r="B554" s="214" t="s">
        <v>253</v>
      </c>
      <c r="C554" s="256">
        <v>44616.041673715277</v>
      </c>
      <c r="D554" s="215">
        <v>693.28700000000003</v>
      </c>
      <c r="E554" s="214" t="s">
        <v>254</v>
      </c>
      <c r="F554" s="214" t="s">
        <v>255</v>
      </c>
      <c r="G554" s="214" t="s">
        <v>257</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253</v>
      </c>
      <c r="B555" s="214" t="s">
        <v>253</v>
      </c>
      <c r="C555" s="256">
        <v>44616.083340381942</v>
      </c>
      <c r="D555" s="215">
        <v>687.58900000000006</v>
      </c>
      <c r="E555" s="214" t="s">
        <v>254</v>
      </c>
      <c r="F555" s="214" t="s">
        <v>255</v>
      </c>
      <c r="G555" s="214" t="s">
        <v>257</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253</v>
      </c>
      <c r="B556" s="214" t="s">
        <v>253</v>
      </c>
      <c r="C556" s="256">
        <v>44616.125007048613</v>
      </c>
      <c r="D556" s="215">
        <v>679.31799999999998</v>
      </c>
      <c r="E556" s="214" t="s">
        <v>254</v>
      </c>
      <c r="F556" s="214" t="s">
        <v>255</v>
      </c>
      <c r="G556" s="214" t="s">
        <v>257</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253</v>
      </c>
      <c r="B557" s="214" t="s">
        <v>253</v>
      </c>
      <c r="C557" s="256">
        <v>44616.166673715277</v>
      </c>
      <c r="D557" s="215">
        <v>686.17700000000002</v>
      </c>
      <c r="E557" s="214" t="s">
        <v>254</v>
      </c>
      <c r="F557" s="214" t="s">
        <v>255</v>
      </c>
      <c r="G557" s="214" t="s">
        <v>257</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253</v>
      </c>
      <c r="B558" s="214" t="s">
        <v>253</v>
      </c>
      <c r="C558" s="256">
        <v>44616.208340381942</v>
      </c>
      <c r="D558" s="215">
        <v>697.21</v>
      </c>
      <c r="E558" s="214" t="s">
        <v>254</v>
      </c>
      <c r="F558" s="214" t="s">
        <v>255</v>
      </c>
      <c r="G558" s="214" t="s">
        <v>257</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253</v>
      </c>
      <c r="B559" s="214" t="s">
        <v>253</v>
      </c>
      <c r="C559" s="256">
        <v>44616.250007048613</v>
      </c>
      <c r="D559" s="215">
        <v>734.41399999999999</v>
      </c>
      <c r="E559" s="214" t="s">
        <v>254</v>
      </c>
      <c r="F559" s="214" t="s">
        <v>255</v>
      </c>
      <c r="G559" s="214" t="s">
        <v>257</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253</v>
      </c>
      <c r="B560" s="214" t="s">
        <v>253</v>
      </c>
      <c r="C560" s="256">
        <v>44616.291673715277</v>
      </c>
      <c r="D560" s="215">
        <v>780.505</v>
      </c>
      <c r="E560" s="214" t="s">
        <v>254</v>
      </c>
      <c r="F560" s="214" t="s">
        <v>255</v>
      </c>
      <c r="G560" s="214" t="s">
        <v>257</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253</v>
      </c>
      <c r="B561" s="214" t="s">
        <v>253</v>
      </c>
      <c r="C561" s="256">
        <v>44616.333340381942</v>
      </c>
      <c r="D561" s="215">
        <v>826.88300000000004</v>
      </c>
      <c r="E561" s="214" t="s">
        <v>254</v>
      </c>
      <c r="F561" s="214" t="s">
        <v>255</v>
      </c>
      <c r="G561" s="214" t="s">
        <v>257</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253</v>
      </c>
      <c r="B562" s="214" t="s">
        <v>253</v>
      </c>
      <c r="C562" s="256">
        <v>44616.375007048613</v>
      </c>
      <c r="D562" s="215">
        <v>829.55899999999997</v>
      </c>
      <c r="E562" s="214" t="s">
        <v>254</v>
      </c>
      <c r="F562" s="214" t="s">
        <v>255</v>
      </c>
      <c r="G562" s="214" t="s">
        <v>257</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253</v>
      </c>
      <c r="B563" s="214" t="s">
        <v>253</v>
      </c>
      <c r="C563" s="256">
        <v>44616.416673715277</v>
      </c>
      <c r="D563" s="215">
        <v>833.75599999999997</v>
      </c>
      <c r="E563" s="214" t="s">
        <v>254</v>
      </c>
      <c r="F563" s="214" t="s">
        <v>255</v>
      </c>
      <c r="G563" s="214" t="s">
        <v>257</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253</v>
      </c>
      <c r="B564" s="214" t="s">
        <v>253</v>
      </c>
      <c r="C564" s="256">
        <v>44616.458340381942</v>
      </c>
      <c r="D564" s="215">
        <v>836.96400000000006</v>
      </c>
      <c r="E564" s="214" t="s">
        <v>254</v>
      </c>
      <c r="F564" s="214" t="s">
        <v>255</v>
      </c>
      <c r="G564" s="214" t="s">
        <v>257</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253</v>
      </c>
      <c r="B565" s="214" t="s">
        <v>253</v>
      </c>
      <c r="C565" s="256">
        <v>44616.500007048613</v>
      </c>
      <c r="D565" s="215">
        <v>828.34100000000001</v>
      </c>
      <c r="E565" s="214" t="s">
        <v>254</v>
      </c>
      <c r="F565" s="214" t="s">
        <v>255</v>
      </c>
      <c r="G565" s="214" t="s">
        <v>257</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253</v>
      </c>
      <c r="B566" s="214" t="s">
        <v>253</v>
      </c>
      <c r="C566" s="256">
        <v>44616.541673715277</v>
      </c>
      <c r="D566" s="215">
        <v>807.21100000000001</v>
      </c>
      <c r="E566" s="214" t="s">
        <v>254</v>
      </c>
      <c r="F566" s="214" t="s">
        <v>255</v>
      </c>
      <c r="G566" s="214" t="s">
        <v>257</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253</v>
      </c>
      <c r="B567" s="214" t="s">
        <v>253</v>
      </c>
      <c r="C567" s="256">
        <v>44616.583340381942</v>
      </c>
      <c r="D567" s="215">
        <v>785.05700000000002</v>
      </c>
      <c r="E567" s="214" t="s">
        <v>254</v>
      </c>
      <c r="F567" s="214" t="s">
        <v>255</v>
      </c>
      <c r="G567" s="214" t="s">
        <v>257</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253</v>
      </c>
      <c r="B568" s="214" t="s">
        <v>253</v>
      </c>
      <c r="C568" s="256">
        <v>44616.625007048613</v>
      </c>
      <c r="D568" s="215">
        <v>766.15800000000002</v>
      </c>
      <c r="E568" s="214" t="s">
        <v>254</v>
      </c>
      <c r="F568" s="214" t="s">
        <v>255</v>
      </c>
      <c r="G568" s="214" t="s">
        <v>257</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253</v>
      </c>
      <c r="B569" s="214" t="s">
        <v>253</v>
      </c>
      <c r="C569" s="256">
        <v>44616.666673715277</v>
      </c>
      <c r="D569" s="215">
        <v>753.83500000000004</v>
      </c>
      <c r="E569" s="214" t="s">
        <v>254</v>
      </c>
      <c r="F569" s="214" t="s">
        <v>255</v>
      </c>
      <c r="G569" s="214" t="s">
        <v>257</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253</v>
      </c>
      <c r="B570" s="214" t="s">
        <v>253</v>
      </c>
      <c r="C570" s="256">
        <v>44616.708340381942</v>
      </c>
      <c r="D570" s="215">
        <v>759.41899999999998</v>
      </c>
      <c r="E570" s="214" t="s">
        <v>254</v>
      </c>
      <c r="F570" s="214" t="s">
        <v>255</v>
      </c>
      <c r="G570" s="214" t="s">
        <v>257</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253</v>
      </c>
      <c r="B571" s="214" t="s">
        <v>253</v>
      </c>
      <c r="C571" s="256">
        <v>44616.750007048613</v>
      </c>
      <c r="D571" s="215">
        <v>770.54300000000001</v>
      </c>
      <c r="E571" s="214" t="s">
        <v>254</v>
      </c>
      <c r="F571" s="214" t="s">
        <v>255</v>
      </c>
      <c r="G571" s="214" t="s">
        <v>257</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253</v>
      </c>
      <c r="B572" s="214" t="s">
        <v>253</v>
      </c>
      <c r="C572" s="256">
        <v>44616.791673715277</v>
      </c>
      <c r="D572" s="215">
        <v>778.23099999999999</v>
      </c>
      <c r="E572" s="214" t="s">
        <v>254</v>
      </c>
      <c r="F572" s="214" t="s">
        <v>255</v>
      </c>
      <c r="G572" s="214" t="s">
        <v>257</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253</v>
      </c>
      <c r="B573" s="214" t="s">
        <v>253</v>
      </c>
      <c r="C573" s="256">
        <v>44616.833340381942</v>
      </c>
      <c r="D573" s="215">
        <v>779.91800000000001</v>
      </c>
      <c r="E573" s="214" t="s">
        <v>254</v>
      </c>
      <c r="F573" s="214" t="s">
        <v>255</v>
      </c>
      <c r="G573" s="214" t="s">
        <v>257</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253</v>
      </c>
      <c r="B574" s="214" t="s">
        <v>253</v>
      </c>
      <c r="C574" s="256">
        <v>44616.875007048613</v>
      </c>
      <c r="D574" s="215">
        <v>768.15200000000004</v>
      </c>
      <c r="E574" s="214" t="s">
        <v>254</v>
      </c>
      <c r="F574" s="214" t="s">
        <v>255</v>
      </c>
      <c r="G574" s="214" t="s">
        <v>257</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253</v>
      </c>
      <c r="B575" s="214" t="s">
        <v>253</v>
      </c>
      <c r="C575" s="256">
        <v>44616.916673715277</v>
      </c>
      <c r="D575" s="215">
        <v>738.11400000000003</v>
      </c>
      <c r="E575" s="214" t="s">
        <v>254</v>
      </c>
      <c r="F575" s="214" t="s">
        <v>255</v>
      </c>
      <c r="G575" s="214" t="s">
        <v>257</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253</v>
      </c>
      <c r="B576" s="214" t="s">
        <v>253</v>
      </c>
      <c r="C576" s="256">
        <v>44616.958340381942</v>
      </c>
      <c r="D576" s="215">
        <v>704.98099999999999</v>
      </c>
      <c r="E576" s="214" t="s">
        <v>254</v>
      </c>
      <c r="F576" s="214" t="s">
        <v>255</v>
      </c>
      <c r="G576" s="214" t="s">
        <v>257</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253</v>
      </c>
      <c r="B577" s="214" t="s">
        <v>253</v>
      </c>
      <c r="C577" s="256">
        <v>44617.000007048613</v>
      </c>
      <c r="D577" s="215">
        <v>669.72799999999995</v>
      </c>
      <c r="E577" s="214" t="s">
        <v>254</v>
      </c>
      <c r="F577" s="214" t="s">
        <v>255</v>
      </c>
      <c r="G577" s="214" t="s">
        <v>257</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253</v>
      </c>
      <c r="B578" s="214" t="s">
        <v>253</v>
      </c>
      <c r="C578" s="256">
        <v>44617.041673715277</v>
      </c>
      <c r="D578" s="215">
        <v>646.04899999999998</v>
      </c>
      <c r="E578" s="214" t="s">
        <v>254</v>
      </c>
      <c r="F578" s="214" t="s">
        <v>255</v>
      </c>
      <c r="G578" s="214" t="s">
        <v>257</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253</v>
      </c>
      <c r="B579" s="214" t="s">
        <v>253</v>
      </c>
      <c r="C579" s="256">
        <v>44617.083340381942</v>
      </c>
      <c r="D579" s="215">
        <v>623.84299999999996</v>
      </c>
      <c r="E579" s="214" t="s">
        <v>254</v>
      </c>
      <c r="F579" s="214" t="s">
        <v>255</v>
      </c>
      <c r="G579" s="214" t="s">
        <v>257</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253</v>
      </c>
      <c r="B580" s="214" t="s">
        <v>253</v>
      </c>
      <c r="C580" s="256">
        <v>44617.125007048613</v>
      </c>
      <c r="D580" s="215">
        <v>610.99199999999996</v>
      </c>
      <c r="E580" s="214" t="s">
        <v>254</v>
      </c>
      <c r="F580" s="214" t="s">
        <v>255</v>
      </c>
      <c r="G580" s="214" t="s">
        <v>257</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253</v>
      </c>
      <c r="B581" s="214" t="s">
        <v>253</v>
      </c>
      <c r="C581" s="256">
        <v>44617.166673715277</v>
      </c>
      <c r="D581" s="215">
        <v>617.779</v>
      </c>
      <c r="E581" s="214" t="s">
        <v>254</v>
      </c>
      <c r="F581" s="214" t="s">
        <v>255</v>
      </c>
      <c r="G581" s="214" t="s">
        <v>257</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253</v>
      </c>
      <c r="B582" s="214" t="s">
        <v>253</v>
      </c>
      <c r="C582" s="256">
        <v>44617.208340381942</v>
      </c>
      <c r="D582" s="215">
        <v>630.55799999999999</v>
      </c>
      <c r="E582" s="214" t="s">
        <v>254</v>
      </c>
      <c r="F582" s="214" t="s">
        <v>255</v>
      </c>
      <c r="G582" s="214" t="s">
        <v>257</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253</v>
      </c>
      <c r="B583" s="214" t="s">
        <v>253</v>
      </c>
      <c r="C583" s="256">
        <v>44617.250007048613</v>
      </c>
      <c r="D583" s="215">
        <v>642.55999999999995</v>
      </c>
      <c r="E583" s="214" t="s">
        <v>254</v>
      </c>
      <c r="F583" s="214" t="s">
        <v>255</v>
      </c>
      <c r="G583" s="214" t="s">
        <v>257</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253</v>
      </c>
      <c r="B584" s="214" t="s">
        <v>253</v>
      </c>
      <c r="C584" s="256">
        <v>44617.291673715277</v>
      </c>
      <c r="D584" s="215">
        <v>682.22699999999998</v>
      </c>
      <c r="E584" s="214" t="s">
        <v>254</v>
      </c>
      <c r="F584" s="214" t="s">
        <v>255</v>
      </c>
      <c r="G584" s="214" t="s">
        <v>257</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253</v>
      </c>
      <c r="B585" s="214" t="s">
        <v>253</v>
      </c>
      <c r="C585" s="256">
        <v>44617.333340381942</v>
      </c>
      <c r="D585" s="215">
        <v>714.53399999999999</v>
      </c>
      <c r="E585" s="214" t="s">
        <v>254</v>
      </c>
      <c r="F585" s="214" t="s">
        <v>255</v>
      </c>
      <c r="G585" s="214" t="s">
        <v>257</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253</v>
      </c>
      <c r="B586" s="214" t="s">
        <v>253</v>
      </c>
      <c r="C586" s="256">
        <v>44617.375007048613</v>
      </c>
      <c r="D586" s="215">
        <v>730.84299999999996</v>
      </c>
      <c r="E586" s="214" t="s">
        <v>254</v>
      </c>
      <c r="F586" s="214" t="s">
        <v>255</v>
      </c>
      <c r="G586" s="214" t="s">
        <v>257</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253</v>
      </c>
      <c r="B587" s="214" t="s">
        <v>253</v>
      </c>
      <c r="C587" s="256">
        <v>44617.416673715277</v>
      </c>
      <c r="D587" s="215">
        <v>738.58900000000006</v>
      </c>
      <c r="E587" s="214" t="s">
        <v>254</v>
      </c>
      <c r="F587" s="214" t="s">
        <v>255</v>
      </c>
      <c r="G587" s="214" t="s">
        <v>257</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253</v>
      </c>
      <c r="B588" s="214" t="s">
        <v>253</v>
      </c>
      <c r="C588" s="256">
        <v>44617.458340381942</v>
      </c>
      <c r="D588" s="215">
        <v>735.625</v>
      </c>
      <c r="E588" s="214" t="s">
        <v>254</v>
      </c>
      <c r="F588" s="214" t="s">
        <v>255</v>
      </c>
      <c r="G588" s="214" t="s">
        <v>257</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253</v>
      </c>
      <c r="B589" s="214" t="s">
        <v>253</v>
      </c>
      <c r="C589" s="256">
        <v>44617.500007048613</v>
      </c>
      <c r="D589" s="215">
        <v>734.22500000000002</v>
      </c>
      <c r="E589" s="214" t="s">
        <v>254</v>
      </c>
      <c r="F589" s="214" t="s">
        <v>255</v>
      </c>
      <c r="G589" s="214" t="s">
        <v>257</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253</v>
      </c>
      <c r="B590" s="214" t="s">
        <v>253</v>
      </c>
      <c r="C590" s="256">
        <v>44617.541673715277</v>
      </c>
      <c r="D590" s="215">
        <v>740.82600000000002</v>
      </c>
      <c r="E590" s="214" t="s">
        <v>254</v>
      </c>
      <c r="F590" s="214" t="s">
        <v>255</v>
      </c>
      <c r="G590" s="214" t="s">
        <v>257</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253</v>
      </c>
      <c r="B591" s="214" t="s">
        <v>253</v>
      </c>
      <c r="C591" s="256">
        <v>44617.583340381942</v>
      </c>
      <c r="D591" s="215">
        <v>733.98500000000001</v>
      </c>
      <c r="E591" s="214" t="s">
        <v>254</v>
      </c>
      <c r="F591" s="214" t="s">
        <v>255</v>
      </c>
      <c r="G591" s="214" t="s">
        <v>257</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253</v>
      </c>
      <c r="B592" s="214" t="s">
        <v>253</v>
      </c>
      <c r="C592" s="256">
        <v>44617.625007048613</v>
      </c>
      <c r="D592" s="215">
        <v>744.101</v>
      </c>
      <c r="E592" s="214" t="s">
        <v>254</v>
      </c>
      <c r="F592" s="214" t="s">
        <v>255</v>
      </c>
      <c r="G592" s="214" t="s">
        <v>257</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253</v>
      </c>
      <c r="B593" s="214" t="s">
        <v>253</v>
      </c>
      <c r="C593" s="256">
        <v>44617.666673715277</v>
      </c>
      <c r="D593" s="215">
        <v>739.01700000000005</v>
      </c>
      <c r="E593" s="214" t="s">
        <v>254</v>
      </c>
      <c r="F593" s="214" t="s">
        <v>255</v>
      </c>
      <c r="G593" s="214" t="s">
        <v>257</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253</v>
      </c>
      <c r="B594" s="214" t="s">
        <v>253</v>
      </c>
      <c r="C594" s="256">
        <v>44617.708340381942</v>
      </c>
      <c r="D594" s="215">
        <v>748.41300000000001</v>
      </c>
      <c r="E594" s="214" t="s">
        <v>254</v>
      </c>
      <c r="F594" s="214" t="s">
        <v>255</v>
      </c>
      <c r="G594" s="214" t="s">
        <v>257</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253</v>
      </c>
      <c r="B595" s="214" t="s">
        <v>253</v>
      </c>
      <c r="C595" s="256">
        <v>44617.750007048613</v>
      </c>
      <c r="D595" s="215">
        <v>752.56799999999998</v>
      </c>
      <c r="E595" s="214" t="s">
        <v>254</v>
      </c>
      <c r="F595" s="214" t="s">
        <v>255</v>
      </c>
      <c r="G595" s="214" t="s">
        <v>257</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253</v>
      </c>
      <c r="B596" s="214" t="s">
        <v>253</v>
      </c>
      <c r="C596" s="256">
        <v>44617.791673715277</v>
      </c>
      <c r="D596" s="215">
        <v>773.98900000000003</v>
      </c>
      <c r="E596" s="214" t="s">
        <v>254</v>
      </c>
      <c r="F596" s="214" t="s">
        <v>255</v>
      </c>
      <c r="G596" s="214" t="s">
        <v>257</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253</v>
      </c>
      <c r="B597" s="214" t="s">
        <v>253</v>
      </c>
      <c r="C597" s="256">
        <v>44617.833340381942</v>
      </c>
      <c r="D597" s="215">
        <v>780.29700000000003</v>
      </c>
      <c r="E597" s="214" t="s">
        <v>254</v>
      </c>
      <c r="F597" s="214" t="s">
        <v>255</v>
      </c>
      <c r="G597" s="214" t="s">
        <v>257</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253</v>
      </c>
      <c r="B598" s="214" t="s">
        <v>253</v>
      </c>
      <c r="C598" s="256">
        <v>44617.875007048613</v>
      </c>
      <c r="D598" s="215">
        <v>778.178</v>
      </c>
      <c r="E598" s="214" t="s">
        <v>254</v>
      </c>
      <c r="F598" s="214" t="s">
        <v>255</v>
      </c>
      <c r="G598" s="214" t="s">
        <v>257</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253</v>
      </c>
      <c r="B599" s="214" t="s">
        <v>253</v>
      </c>
      <c r="C599" s="256">
        <v>44617.916673715277</v>
      </c>
      <c r="D599" s="215">
        <v>765.33799999999997</v>
      </c>
      <c r="E599" s="214" t="s">
        <v>254</v>
      </c>
      <c r="F599" s="214" t="s">
        <v>255</v>
      </c>
      <c r="G599" s="214" t="s">
        <v>257</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253</v>
      </c>
      <c r="B600" s="214" t="s">
        <v>253</v>
      </c>
      <c r="C600" s="256">
        <v>44617.958340381942</v>
      </c>
      <c r="D600" s="215">
        <v>754.23099999999999</v>
      </c>
      <c r="E600" s="214" t="s">
        <v>254</v>
      </c>
      <c r="F600" s="214" t="s">
        <v>255</v>
      </c>
      <c r="G600" s="214" t="s">
        <v>257</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253</v>
      </c>
      <c r="B601" s="214" t="s">
        <v>253</v>
      </c>
      <c r="C601" s="256">
        <v>44618.000007048613</v>
      </c>
      <c r="D601" s="215">
        <v>733.20299999999997</v>
      </c>
      <c r="E601" s="214" t="s">
        <v>254</v>
      </c>
      <c r="F601" s="214" t="s">
        <v>255</v>
      </c>
      <c r="G601" s="214" t="s">
        <v>257</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253</v>
      </c>
      <c r="B602" s="214" t="s">
        <v>253</v>
      </c>
      <c r="C602" s="256">
        <v>44618.041673715277</v>
      </c>
      <c r="D602" s="215">
        <v>719.98299999999995</v>
      </c>
      <c r="E602" s="214" t="s">
        <v>254</v>
      </c>
      <c r="F602" s="214" t="s">
        <v>255</v>
      </c>
      <c r="G602" s="214" t="s">
        <v>257</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253</v>
      </c>
      <c r="B603" s="214" t="s">
        <v>253</v>
      </c>
      <c r="C603" s="256">
        <v>44618.083340381942</v>
      </c>
      <c r="D603" s="215">
        <v>718.928</v>
      </c>
      <c r="E603" s="214" t="s">
        <v>254</v>
      </c>
      <c r="F603" s="214" t="s">
        <v>255</v>
      </c>
      <c r="G603" s="214" t="s">
        <v>257</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253</v>
      </c>
      <c r="B604" s="214" t="s">
        <v>253</v>
      </c>
      <c r="C604" s="256">
        <v>44618.125007048613</v>
      </c>
      <c r="D604" s="215">
        <v>713.42700000000002</v>
      </c>
      <c r="E604" s="214" t="s">
        <v>254</v>
      </c>
      <c r="F604" s="214" t="s">
        <v>255</v>
      </c>
      <c r="G604" s="214" t="s">
        <v>257</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253</v>
      </c>
      <c r="B605" s="214" t="s">
        <v>253</v>
      </c>
      <c r="C605" s="256">
        <v>44618.166673715277</v>
      </c>
      <c r="D605" s="215">
        <v>717.52499999999998</v>
      </c>
      <c r="E605" s="214" t="s">
        <v>254</v>
      </c>
      <c r="F605" s="214" t="s">
        <v>255</v>
      </c>
      <c r="G605" s="214" t="s">
        <v>257</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253</v>
      </c>
      <c r="B606" s="214" t="s">
        <v>253</v>
      </c>
      <c r="C606" s="256">
        <v>44618.208340381942</v>
      </c>
      <c r="D606" s="215">
        <v>727.06</v>
      </c>
      <c r="E606" s="214" t="s">
        <v>254</v>
      </c>
      <c r="F606" s="214" t="s">
        <v>255</v>
      </c>
      <c r="G606" s="214" t="s">
        <v>257</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253</v>
      </c>
      <c r="B607" s="214" t="s">
        <v>253</v>
      </c>
      <c r="C607" s="256">
        <v>44618.250007048613</v>
      </c>
      <c r="D607" s="215">
        <v>733.20500000000004</v>
      </c>
      <c r="E607" s="214" t="s">
        <v>254</v>
      </c>
      <c r="F607" s="214" t="s">
        <v>255</v>
      </c>
      <c r="G607" s="214" t="s">
        <v>257</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253</v>
      </c>
      <c r="B608" s="214" t="s">
        <v>253</v>
      </c>
      <c r="C608" s="256">
        <v>44618.291673715277</v>
      </c>
      <c r="D608" s="215">
        <v>750.43200000000002</v>
      </c>
      <c r="E608" s="214" t="s">
        <v>254</v>
      </c>
      <c r="F608" s="214" t="s">
        <v>255</v>
      </c>
      <c r="G608" s="214" t="s">
        <v>257</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253</v>
      </c>
      <c r="B609" s="214" t="s">
        <v>253</v>
      </c>
      <c r="C609" s="256">
        <v>44618.333340381942</v>
      </c>
      <c r="D609" s="215">
        <v>758.28599999999994</v>
      </c>
      <c r="E609" s="214" t="s">
        <v>254</v>
      </c>
      <c r="F609" s="214" t="s">
        <v>255</v>
      </c>
      <c r="G609" s="214" t="s">
        <v>257</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253</v>
      </c>
      <c r="B610" s="214" t="s">
        <v>253</v>
      </c>
      <c r="C610" s="256">
        <v>44618.375007048613</v>
      </c>
      <c r="D610" s="215">
        <v>770.30100000000004</v>
      </c>
      <c r="E610" s="214" t="s">
        <v>254</v>
      </c>
      <c r="F610" s="214" t="s">
        <v>255</v>
      </c>
      <c r="G610" s="214" t="s">
        <v>257</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253</v>
      </c>
      <c r="B611" s="214" t="s">
        <v>253</v>
      </c>
      <c r="C611" s="256">
        <v>44618.416673715277</v>
      </c>
      <c r="D611" s="215">
        <v>768.97199999999998</v>
      </c>
      <c r="E611" s="214" t="s">
        <v>254</v>
      </c>
      <c r="F611" s="214" t="s">
        <v>255</v>
      </c>
      <c r="G611" s="214" t="s">
        <v>257</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253</v>
      </c>
      <c r="B612" s="214" t="s">
        <v>253</v>
      </c>
      <c r="C612" s="256">
        <v>44618.458340381942</v>
      </c>
      <c r="D612" s="215">
        <v>771.77800000000002</v>
      </c>
      <c r="E612" s="214" t="s">
        <v>254</v>
      </c>
      <c r="F612" s="214" t="s">
        <v>255</v>
      </c>
      <c r="G612" s="214" t="s">
        <v>257</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253</v>
      </c>
      <c r="B613" s="214" t="s">
        <v>253</v>
      </c>
      <c r="C613" s="256">
        <v>44618.500007048613</v>
      </c>
      <c r="D613" s="215">
        <v>759.18299999999999</v>
      </c>
      <c r="E613" s="214" t="s">
        <v>254</v>
      </c>
      <c r="F613" s="214" t="s">
        <v>255</v>
      </c>
      <c r="G613" s="214" t="s">
        <v>257</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253</v>
      </c>
      <c r="B614" s="214" t="s">
        <v>253</v>
      </c>
      <c r="C614" s="256">
        <v>44618.541673715277</v>
      </c>
      <c r="D614" s="215">
        <v>735.08</v>
      </c>
      <c r="E614" s="214" t="s">
        <v>254</v>
      </c>
      <c r="F614" s="214" t="s">
        <v>255</v>
      </c>
      <c r="G614" s="214" t="s">
        <v>257</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253</v>
      </c>
      <c r="B615" s="214" t="s">
        <v>253</v>
      </c>
      <c r="C615" s="256">
        <v>44618.583340381942</v>
      </c>
      <c r="D615" s="215">
        <v>708.50199999999995</v>
      </c>
      <c r="E615" s="214" t="s">
        <v>254</v>
      </c>
      <c r="F615" s="214" t="s">
        <v>255</v>
      </c>
      <c r="G615" s="214" t="s">
        <v>257</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253</v>
      </c>
      <c r="B616" s="214" t="s">
        <v>253</v>
      </c>
      <c r="C616" s="256">
        <v>44618.625007048613</v>
      </c>
      <c r="D616" s="215">
        <v>687.23699999999997</v>
      </c>
      <c r="E616" s="214" t="s">
        <v>254</v>
      </c>
      <c r="F616" s="214" t="s">
        <v>255</v>
      </c>
      <c r="G616" s="214" t="s">
        <v>257</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253</v>
      </c>
      <c r="B617" s="214" t="s">
        <v>253</v>
      </c>
      <c r="C617" s="256">
        <v>44618.666673715277</v>
      </c>
      <c r="D617" s="215">
        <v>680.60199999999998</v>
      </c>
      <c r="E617" s="214" t="s">
        <v>254</v>
      </c>
      <c r="F617" s="214" t="s">
        <v>255</v>
      </c>
      <c r="G617" s="214" t="s">
        <v>257</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253</v>
      </c>
      <c r="B618" s="214" t="s">
        <v>253</v>
      </c>
      <c r="C618" s="256">
        <v>44618.708340381942</v>
      </c>
      <c r="D618" s="215">
        <v>686.09900000000005</v>
      </c>
      <c r="E618" s="214" t="s">
        <v>254</v>
      </c>
      <c r="F618" s="214" t="s">
        <v>255</v>
      </c>
      <c r="G618" s="214" t="s">
        <v>257</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253</v>
      </c>
      <c r="B619" s="214" t="s">
        <v>253</v>
      </c>
      <c r="C619" s="256">
        <v>44618.750007048613</v>
      </c>
      <c r="D619" s="215">
        <v>693.63900000000001</v>
      </c>
      <c r="E619" s="214" t="s">
        <v>254</v>
      </c>
      <c r="F619" s="214" t="s">
        <v>255</v>
      </c>
      <c r="G619" s="214" t="s">
        <v>257</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253</v>
      </c>
      <c r="B620" s="214" t="s">
        <v>253</v>
      </c>
      <c r="C620" s="256">
        <v>44618.791673715277</v>
      </c>
      <c r="D620" s="215">
        <v>729.31700000000001</v>
      </c>
      <c r="E620" s="214" t="s">
        <v>254</v>
      </c>
      <c r="F620" s="214" t="s">
        <v>255</v>
      </c>
      <c r="G620" s="214" t="s">
        <v>257</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253</v>
      </c>
      <c r="B621" s="214" t="s">
        <v>253</v>
      </c>
      <c r="C621" s="256">
        <v>44618.833340381942</v>
      </c>
      <c r="D621" s="215">
        <v>746.05600000000004</v>
      </c>
      <c r="E621" s="214" t="s">
        <v>254</v>
      </c>
      <c r="F621" s="214" t="s">
        <v>255</v>
      </c>
      <c r="G621" s="214" t="s">
        <v>257</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253</v>
      </c>
      <c r="B622" s="214" t="s">
        <v>253</v>
      </c>
      <c r="C622" s="256">
        <v>44618.875007048613</v>
      </c>
      <c r="D622" s="215">
        <v>752.83100000000002</v>
      </c>
      <c r="E622" s="214" t="s">
        <v>254</v>
      </c>
      <c r="F622" s="214" t="s">
        <v>255</v>
      </c>
      <c r="G622" s="214" t="s">
        <v>257</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253</v>
      </c>
      <c r="B623" s="214" t="s">
        <v>253</v>
      </c>
      <c r="C623" s="256">
        <v>44618.916673715277</v>
      </c>
      <c r="D623" s="215">
        <v>752.09199999999998</v>
      </c>
      <c r="E623" s="214" t="s">
        <v>254</v>
      </c>
      <c r="F623" s="214" t="s">
        <v>255</v>
      </c>
      <c r="G623" s="214" t="s">
        <v>257</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253</v>
      </c>
      <c r="B624" s="214" t="s">
        <v>253</v>
      </c>
      <c r="C624" s="256">
        <v>44618.958340381942</v>
      </c>
      <c r="D624" s="215">
        <v>748.34500000000003</v>
      </c>
      <c r="E624" s="214" t="s">
        <v>254</v>
      </c>
      <c r="F624" s="214" t="s">
        <v>255</v>
      </c>
      <c r="G624" s="214" t="s">
        <v>257</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253</v>
      </c>
      <c r="B625" s="214" t="s">
        <v>253</v>
      </c>
      <c r="C625" s="256">
        <v>44619.000007048613</v>
      </c>
      <c r="D625" s="215">
        <v>742.12400000000002</v>
      </c>
      <c r="E625" s="214" t="s">
        <v>254</v>
      </c>
      <c r="F625" s="214" t="s">
        <v>255</v>
      </c>
      <c r="G625" s="214" t="s">
        <v>257</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253</v>
      </c>
      <c r="B626" s="214" t="s">
        <v>253</v>
      </c>
      <c r="C626" s="256">
        <v>44619.041673715277</v>
      </c>
      <c r="D626" s="215">
        <v>732.69799999999998</v>
      </c>
      <c r="E626" s="214" t="s">
        <v>254</v>
      </c>
      <c r="F626" s="214" t="s">
        <v>255</v>
      </c>
      <c r="G626" s="214" t="s">
        <v>257</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253</v>
      </c>
      <c r="B627" s="214" t="s">
        <v>253</v>
      </c>
      <c r="C627" s="256">
        <v>44619.083340381942</v>
      </c>
      <c r="D627" s="215">
        <v>726.14400000000001</v>
      </c>
      <c r="E627" s="214" t="s">
        <v>254</v>
      </c>
      <c r="F627" s="214" t="s">
        <v>255</v>
      </c>
      <c r="G627" s="214" t="s">
        <v>257</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253</v>
      </c>
      <c r="B628" s="214" t="s">
        <v>253</v>
      </c>
      <c r="C628" s="256">
        <v>44619.125007048613</v>
      </c>
      <c r="D628" s="215">
        <v>726.94</v>
      </c>
      <c r="E628" s="214" t="s">
        <v>254</v>
      </c>
      <c r="F628" s="214" t="s">
        <v>255</v>
      </c>
      <c r="G628" s="214" t="s">
        <v>257</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253</v>
      </c>
      <c r="B629" s="214" t="s">
        <v>253</v>
      </c>
      <c r="C629" s="256">
        <v>44619.166673715277</v>
      </c>
      <c r="D629" s="215">
        <v>729.59500000000003</v>
      </c>
      <c r="E629" s="214" t="s">
        <v>254</v>
      </c>
      <c r="F629" s="214" t="s">
        <v>255</v>
      </c>
      <c r="G629" s="214" t="s">
        <v>257</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253</v>
      </c>
      <c r="B630" s="214" t="s">
        <v>253</v>
      </c>
      <c r="C630" s="256">
        <v>44619.208340381942</v>
      </c>
      <c r="D630" s="215">
        <v>734.56899999999996</v>
      </c>
      <c r="E630" s="214" t="s">
        <v>254</v>
      </c>
      <c r="F630" s="214" t="s">
        <v>255</v>
      </c>
      <c r="G630" s="214" t="s">
        <v>257</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253</v>
      </c>
      <c r="B631" s="214" t="s">
        <v>253</v>
      </c>
      <c r="C631" s="256">
        <v>44619.250007048613</v>
      </c>
      <c r="D631" s="215">
        <v>741.99099999999999</v>
      </c>
      <c r="E631" s="214" t="s">
        <v>254</v>
      </c>
      <c r="F631" s="214" t="s">
        <v>255</v>
      </c>
      <c r="G631" s="214" t="s">
        <v>257</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253</v>
      </c>
      <c r="B632" s="214" t="s">
        <v>253</v>
      </c>
      <c r="C632" s="256">
        <v>44619.291673715277</v>
      </c>
      <c r="D632" s="215">
        <v>759.20500000000004</v>
      </c>
      <c r="E632" s="214" t="s">
        <v>254</v>
      </c>
      <c r="F632" s="214" t="s">
        <v>255</v>
      </c>
      <c r="G632" s="214" t="s">
        <v>257</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253</v>
      </c>
      <c r="B633" s="214" t="s">
        <v>253</v>
      </c>
      <c r="C633" s="256">
        <v>44619.333340381942</v>
      </c>
      <c r="D633" s="215">
        <v>765.678</v>
      </c>
      <c r="E633" s="214" t="s">
        <v>254</v>
      </c>
      <c r="F633" s="214" t="s">
        <v>255</v>
      </c>
      <c r="G633" s="214" t="s">
        <v>257</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253</v>
      </c>
      <c r="B634" s="214" t="s">
        <v>253</v>
      </c>
      <c r="C634" s="256">
        <v>44619.375007048613</v>
      </c>
      <c r="D634" s="215">
        <v>776.87400000000002</v>
      </c>
      <c r="E634" s="214" t="s">
        <v>254</v>
      </c>
      <c r="F634" s="214" t="s">
        <v>255</v>
      </c>
      <c r="G634" s="214" t="s">
        <v>257</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253</v>
      </c>
      <c r="B635" s="214" t="s">
        <v>253</v>
      </c>
      <c r="C635" s="256">
        <v>44619.416673715277</v>
      </c>
      <c r="D635" s="215">
        <v>749.41399999999999</v>
      </c>
      <c r="E635" s="214" t="s">
        <v>254</v>
      </c>
      <c r="F635" s="214" t="s">
        <v>255</v>
      </c>
      <c r="G635" s="214" t="s">
        <v>257</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253</v>
      </c>
      <c r="B636" s="214" t="s">
        <v>253</v>
      </c>
      <c r="C636" s="256">
        <v>44619.458340381942</v>
      </c>
      <c r="D636" s="215">
        <v>703.27200000000005</v>
      </c>
      <c r="E636" s="214" t="s">
        <v>254</v>
      </c>
      <c r="F636" s="214" t="s">
        <v>255</v>
      </c>
      <c r="G636" s="214" t="s">
        <v>257</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253</v>
      </c>
      <c r="B637" s="214" t="s">
        <v>253</v>
      </c>
      <c r="C637" s="256">
        <v>44619.500007048613</v>
      </c>
      <c r="D637" s="215">
        <v>657.19</v>
      </c>
      <c r="E637" s="214" t="s">
        <v>254</v>
      </c>
      <c r="F637" s="214" t="s">
        <v>255</v>
      </c>
      <c r="G637" s="214" t="s">
        <v>257</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253</v>
      </c>
      <c r="B638" s="214" t="s">
        <v>253</v>
      </c>
      <c r="C638" s="256">
        <v>44619.541673715277</v>
      </c>
      <c r="D638" s="215">
        <v>628.28499999999997</v>
      </c>
      <c r="E638" s="214" t="s">
        <v>254</v>
      </c>
      <c r="F638" s="214" t="s">
        <v>255</v>
      </c>
      <c r="G638" s="214" t="s">
        <v>257</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253</v>
      </c>
      <c r="B639" s="214" t="s">
        <v>253</v>
      </c>
      <c r="C639" s="256">
        <v>44619.583340381942</v>
      </c>
      <c r="D639" s="215">
        <v>609.13300000000004</v>
      </c>
      <c r="E639" s="214" t="s">
        <v>254</v>
      </c>
      <c r="F639" s="214" t="s">
        <v>255</v>
      </c>
      <c r="G639" s="214" t="s">
        <v>257</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253</v>
      </c>
      <c r="B640" s="214" t="s">
        <v>253</v>
      </c>
      <c r="C640" s="256">
        <v>44619.625007048613</v>
      </c>
      <c r="D640" s="215">
        <v>586.91899999999998</v>
      </c>
      <c r="E640" s="214" t="s">
        <v>254</v>
      </c>
      <c r="F640" s="214" t="s">
        <v>255</v>
      </c>
      <c r="G640" s="214" t="s">
        <v>257</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253</v>
      </c>
      <c r="B641" s="214" t="s">
        <v>253</v>
      </c>
      <c r="C641" s="256">
        <v>44619.666673715277</v>
      </c>
      <c r="D641" s="215">
        <v>577.48500000000001</v>
      </c>
      <c r="E641" s="214" t="s">
        <v>254</v>
      </c>
      <c r="F641" s="214" t="s">
        <v>255</v>
      </c>
      <c r="G641" s="214" t="s">
        <v>257</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253</v>
      </c>
      <c r="B642" s="214" t="s">
        <v>253</v>
      </c>
      <c r="C642" s="256">
        <v>44619.708340381942</v>
      </c>
      <c r="D642" s="215">
        <v>586.29200000000003</v>
      </c>
      <c r="E642" s="214" t="s">
        <v>254</v>
      </c>
      <c r="F642" s="214" t="s">
        <v>255</v>
      </c>
      <c r="G642" s="214" t="s">
        <v>257</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253</v>
      </c>
      <c r="B643" s="214" t="s">
        <v>253</v>
      </c>
      <c r="C643" s="256">
        <v>44619.750007048613</v>
      </c>
      <c r="D643" s="215">
        <v>605.28</v>
      </c>
      <c r="E643" s="214" t="s">
        <v>254</v>
      </c>
      <c r="F643" s="214" t="s">
        <v>255</v>
      </c>
      <c r="G643" s="214" t="s">
        <v>257</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253</v>
      </c>
      <c r="B644" s="214" t="s">
        <v>253</v>
      </c>
      <c r="C644" s="256">
        <v>44619.791673715277</v>
      </c>
      <c r="D644" s="215">
        <v>652.322</v>
      </c>
      <c r="E644" s="214" t="s">
        <v>254</v>
      </c>
      <c r="F644" s="214" t="s">
        <v>255</v>
      </c>
      <c r="G644" s="214" t="s">
        <v>257</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253</v>
      </c>
      <c r="B645" s="214" t="s">
        <v>253</v>
      </c>
      <c r="C645" s="256">
        <v>44619.833340381942</v>
      </c>
      <c r="D645" s="215">
        <v>705.15700000000004</v>
      </c>
      <c r="E645" s="214" t="s">
        <v>254</v>
      </c>
      <c r="F645" s="214" t="s">
        <v>255</v>
      </c>
      <c r="G645" s="214" t="s">
        <v>257</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253</v>
      </c>
      <c r="B646" s="214" t="s">
        <v>253</v>
      </c>
      <c r="C646" s="256">
        <v>44619.875007048613</v>
      </c>
      <c r="D646" s="215">
        <v>719.05700000000002</v>
      </c>
      <c r="E646" s="214" t="s">
        <v>254</v>
      </c>
      <c r="F646" s="214" t="s">
        <v>255</v>
      </c>
      <c r="G646" s="214" t="s">
        <v>257</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253</v>
      </c>
      <c r="B647" s="214" t="s">
        <v>253</v>
      </c>
      <c r="C647" s="256">
        <v>44619.916673715277</v>
      </c>
      <c r="D647" s="215">
        <v>727.20500000000004</v>
      </c>
      <c r="E647" s="214" t="s">
        <v>254</v>
      </c>
      <c r="F647" s="214" t="s">
        <v>255</v>
      </c>
      <c r="G647" s="214" t="s">
        <v>257</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253</v>
      </c>
      <c r="B648" s="214" t="s">
        <v>253</v>
      </c>
      <c r="C648" s="256">
        <v>44619.958340381942</v>
      </c>
      <c r="D648" s="215">
        <v>729.92100000000005</v>
      </c>
      <c r="E648" s="214" t="s">
        <v>254</v>
      </c>
      <c r="F648" s="214" t="s">
        <v>255</v>
      </c>
      <c r="G648" s="214" t="s">
        <v>257</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253</v>
      </c>
      <c r="B649" s="214" t="s">
        <v>253</v>
      </c>
      <c r="C649" s="256">
        <v>44620.000007048613</v>
      </c>
      <c r="D649" s="215">
        <v>724.19600000000003</v>
      </c>
      <c r="E649" s="214" t="s">
        <v>254</v>
      </c>
      <c r="F649" s="214" t="s">
        <v>255</v>
      </c>
      <c r="G649" s="214" t="s">
        <v>257</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253</v>
      </c>
      <c r="B650" s="214" t="s">
        <v>253</v>
      </c>
      <c r="C650" s="256">
        <v>44620.041673715277</v>
      </c>
      <c r="D650" s="215">
        <v>734.52300000000002</v>
      </c>
      <c r="E650" s="214" t="s">
        <v>254</v>
      </c>
      <c r="F650" s="214" t="s">
        <v>255</v>
      </c>
      <c r="G650" s="214" t="s">
        <v>257</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253</v>
      </c>
      <c r="B651" s="214" t="s">
        <v>253</v>
      </c>
      <c r="C651" s="256">
        <v>44620.083340381942</v>
      </c>
      <c r="D651" s="215">
        <v>740.67899999999997</v>
      </c>
      <c r="E651" s="214" t="s">
        <v>254</v>
      </c>
      <c r="F651" s="214" t="s">
        <v>255</v>
      </c>
      <c r="G651" s="214" t="s">
        <v>257</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253</v>
      </c>
      <c r="B652" s="214" t="s">
        <v>253</v>
      </c>
      <c r="C652" s="256">
        <v>44620.125007048613</v>
      </c>
      <c r="D652" s="215">
        <v>758.75800000000004</v>
      </c>
      <c r="E652" s="214" t="s">
        <v>254</v>
      </c>
      <c r="F652" s="214" t="s">
        <v>255</v>
      </c>
      <c r="G652" s="214" t="s">
        <v>257</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253</v>
      </c>
      <c r="B653" s="214" t="s">
        <v>253</v>
      </c>
      <c r="C653" s="256">
        <v>44620.166673715277</v>
      </c>
      <c r="D653" s="215">
        <v>770.90800000000002</v>
      </c>
      <c r="E653" s="214" t="s">
        <v>254</v>
      </c>
      <c r="F653" s="214" t="s">
        <v>255</v>
      </c>
      <c r="G653" s="214" t="s">
        <v>257</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253</v>
      </c>
      <c r="B654" s="214" t="s">
        <v>253</v>
      </c>
      <c r="C654" s="256">
        <v>44620.208340381942</v>
      </c>
      <c r="D654" s="215">
        <v>799.71600000000001</v>
      </c>
      <c r="E654" s="214" t="s">
        <v>254</v>
      </c>
      <c r="F654" s="214" t="s">
        <v>255</v>
      </c>
      <c r="G654" s="214" t="s">
        <v>257</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253</v>
      </c>
      <c r="B655" s="214" t="s">
        <v>253</v>
      </c>
      <c r="C655" s="256">
        <v>44620.250007048613</v>
      </c>
      <c r="D655" s="215">
        <v>837.41899999999998</v>
      </c>
      <c r="E655" s="214" t="s">
        <v>254</v>
      </c>
      <c r="F655" s="214" t="s">
        <v>255</v>
      </c>
      <c r="G655" s="214" t="s">
        <v>257</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253</v>
      </c>
      <c r="B656" s="214" t="s">
        <v>253</v>
      </c>
      <c r="C656" s="256">
        <v>44620.291673715277</v>
      </c>
      <c r="D656" s="215">
        <v>897.25300000000004</v>
      </c>
      <c r="E656" s="214" t="s">
        <v>254</v>
      </c>
      <c r="F656" s="214" t="s">
        <v>255</v>
      </c>
      <c r="G656" s="214" t="s">
        <v>257</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253</v>
      </c>
      <c r="B657" s="214" t="s">
        <v>253</v>
      </c>
      <c r="C657" s="256">
        <v>44620.333340381942</v>
      </c>
      <c r="D657" s="215">
        <v>917.32500000000005</v>
      </c>
      <c r="E657" s="214" t="s">
        <v>254</v>
      </c>
      <c r="F657" s="214" t="s">
        <v>255</v>
      </c>
      <c r="G657" s="214" t="s">
        <v>257</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253</v>
      </c>
      <c r="B658" s="214" t="s">
        <v>253</v>
      </c>
      <c r="C658" s="256">
        <v>44620.375007048613</v>
      </c>
      <c r="D658" s="215">
        <v>898.11500000000001</v>
      </c>
      <c r="E658" s="214" t="s">
        <v>254</v>
      </c>
      <c r="F658" s="214" t="s">
        <v>255</v>
      </c>
      <c r="G658" s="214" t="s">
        <v>257</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253</v>
      </c>
      <c r="B659" s="214" t="s">
        <v>253</v>
      </c>
      <c r="C659" s="256">
        <v>44620.416673715277</v>
      </c>
      <c r="D659" s="215">
        <v>837.66800000000001</v>
      </c>
      <c r="E659" s="214" t="s">
        <v>254</v>
      </c>
      <c r="F659" s="214" t="s">
        <v>255</v>
      </c>
      <c r="G659" s="214" t="s">
        <v>257</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253</v>
      </c>
      <c r="B660" s="214" t="s">
        <v>253</v>
      </c>
      <c r="C660" s="256">
        <v>44620.458340381942</v>
      </c>
      <c r="D660" s="215">
        <v>759.55700000000002</v>
      </c>
      <c r="E660" s="214" t="s">
        <v>254</v>
      </c>
      <c r="F660" s="214" t="s">
        <v>255</v>
      </c>
      <c r="G660" s="214" t="s">
        <v>257</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253</v>
      </c>
      <c r="B661" s="214" t="s">
        <v>253</v>
      </c>
      <c r="C661" s="256">
        <v>44620.500007048613</v>
      </c>
      <c r="D661" s="215">
        <v>700.447</v>
      </c>
      <c r="E661" s="214" t="s">
        <v>254</v>
      </c>
      <c r="F661" s="214" t="s">
        <v>255</v>
      </c>
      <c r="G661" s="214" t="s">
        <v>257</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253</v>
      </c>
      <c r="B662" s="214" t="s">
        <v>253</v>
      </c>
      <c r="C662" s="256">
        <v>44620.541673715277</v>
      </c>
      <c r="D662" s="215">
        <v>657.46600000000001</v>
      </c>
      <c r="E662" s="214" t="s">
        <v>254</v>
      </c>
      <c r="F662" s="214" t="s">
        <v>255</v>
      </c>
      <c r="G662" s="214" t="s">
        <v>257</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253</v>
      </c>
      <c r="B663" s="214" t="s">
        <v>253</v>
      </c>
      <c r="C663" s="256">
        <v>44620.583340381942</v>
      </c>
      <c r="D663" s="215">
        <v>632.26800000000003</v>
      </c>
      <c r="E663" s="214" t="s">
        <v>254</v>
      </c>
      <c r="F663" s="214" t="s">
        <v>255</v>
      </c>
      <c r="G663" s="214" t="s">
        <v>257</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253</v>
      </c>
      <c r="B664" s="214" t="s">
        <v>253</v>
      </c>
      <c r="C664" s="256">
        <v>44620.625007048613</v>
      </c>
      <c r="D664" s="215">
        <v>604.63800000000003</v>
      </c>
      <c r="E664" s="214" t="s">
        <v>254</v>
      </c>
      <c r="F664" s="214" t="s">
        <v>255</v>
      </c>
      <c r="G664" s="214" t="s">
        <v>257</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253</v>
      </c>
      <c r="B665" s="214" t="s">
        <v>253</v>
      </c>
      <c r="C665" s="256">
        <v>44620.666673715277</v>
      </c>
      <c r="D665" s="215">
        <v>587.03</v>
      </c>
      <c r="E665" s="214" t="s">
        <v>254</v>
      </c>
      <c r="F665" s="214" t="s">
        <v>255</v>
      </c>
      <c r="G665" s="214" t="s">
        <v>257</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253</v>
      </c>
      <c r="B666" s="214" t="s">
        <v>253</v>
      </c>
      <c r="C666" s="256">
        <v>44620.708340381942</v>
      </c>
      <c r="D666" s="215">
        <v>584.52499999999998</v>
      </c>
      <c r="E666" s="214" t="s">
        <v>254</v>
      </c>
      <c r="F666" s="214" t="s">
        <v>255</v>
      </c>
      <c r="G666" s="214" t="s">
        <v>257</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253</v>
      </c>
      <c r="B667" s="214" t="s">
        <v>253</v>
      </c>
      <c r="C667" s="256">
        <v>44620.750007048613</v>
      </c>
      <c r="D667" s="215">
        <v>602.82899999999995</v>
      </c>
      <c r="E667" s="214" t="s">
        <v>254</v>
      </c>
      <c r="F667" s="214" t="s">
        <v>255</v>
      </c>
      <c r="G667" s="214" t="s">
        <v>257</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253</v>
      </c>
      <c r="B668" s="214" t="s">
        <v>253</v>
      </c>
      <c r="C668" s="256">
        <v>44620.791673715277</v>
      </c>
      <c r="D668" s="215">
        <v>644.18799999999999</v>
      </c>
      <c r="E668" s="214" t="s">
        <v>254</v>
      </c>
      <c r="F668" s="214" t="s">
        <v>255</v>
      </c>
      <c r="G668" s="214" t="s">
        <v>257</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253</v>
      </c>
      <c r="B669" s="214" t="s">
        <v>253</v>
      </c>
      <c r="C669" s="256">
        <v>44620.833340381942</v>
      </c>
      <c r="D669" s="215">
        <v>679.50099999999998</v>
      </c>
      <c r="E669" s="214" t="s">
        <v>254</v>
      </c>
      <c r="F669" s="214" t="s">
        <v>255</v>
      </c>
      <c r="G669" s="214" t="s">
        <v>257</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253</v>
      </c>
      <c r="B670" s="214" t="s">
        <v>253</v>
      </c>
      <c r="C670" s="256">
        <v>44620.875007048613</v>
      </c>
      <c r="D670" s="215">
        <v>704.86599999999999</v>
      </c>
      <c r="E670" s="214" t="s">
        <v>254</v>
      </c>
      <c r="F670" s="214" t="s">
        <v>255</v>
      </c>
      <c r="G670" s="214" t="s">
        <v>257</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253</v>
      </c>
      <c r="B671" s="214" t="s">
        <v>253</v>
      </c>
      <c r="C671" s="256">
        <v>44620.916673715277</v>
      </c>
      <c r="D671" s="215">
        <v>709.90300000000002</v>
      </c>
      <c r="E671" s="214" t="s">
        <v>254</v>
      </c>
      <c r="F671" s="214" t="s">
        <v>255</v>
      </c>
      <c r="G671" s="214" t="s">
        <v>257</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253</v>
      </c>
      <c r="B672" s="214" t="s">
        <v>253</v>
      </c>
      <c r="C672" s="256">
        <v>44620.958340381942</v>
      </c>
      <c r="D672" s="215">
        <v>706.66</v>
      </c>
      <c r="E672" s="214" t="s">
        <v>254</v>
      </c>
      <c r="F672" s="214" t="s">
        <v>255</v>
      </c>
      <c r="G672" s="214" t="s">
        <v>257</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253</v>
      </c>
      <c r="B673" s="214" t="s">
        <v>253</v>
      </c>
      <c r="C673" s="256">
        <v>44621.000007048613</v>
      </c>
      <c r="D673" s="215">
        <v>702.22799999999995</v>
      </c>
      <c r="E673" s="214" t="s">
        <v>254</v>
      </c>
      <c r="F673" s="214" t="s">
        <v>255</v>
      </c>
      <c r="G673" s="214" t="s">
        <v>257</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231</v>
      </c>
      <c r="G3" s="94" t="s">
        <v>122</v>
      </c>
      <c r="H3" s="94" t="s">
        <v>206</v>
      </c>
      <c r="I3" s="94" t="s">
        <v>123</v>
      </c>
      <c r="J3" s="94" t="s">
        <v>243</v>
      </c>
    </row>
    <row r="4" spans="1:11" x14ac:dyDescent="0.2">
      <c r="A4" s="218"/>
      <c r="B4" s="218"/>
      <c r="C4" s="212"/>
      <c r="D4" s="212"/>
      <c r="E4" s="218"/>
      <c r="G4" s="218"/>
      <c r="H4" s="218"/>
      <c r="I4" s="218"/>
      <c r="J4" s="263"/>
    </row>
    <row r="5" spans="1:11" x14ac:dyDescent="0.2">
      <c r="A5" s="218" t="s">
        <v>230</v>
      </c>
      <c r="B5" s="299" t="s">
        <v>244</v>
      </c>
      <c r="C5" s="319"/>
      <c r="D5" s="319"/>
      <c r="E5" s="320"/>
      <c r="F5" s="315"/>
      <c r="G5" s="321"/>
      <c r="H5" s="322"/>
      <c r="I5" s="323">
        <f>H5*G5</f>
        <v>0</v>
      </c>
      <c r="J5" s="263"/>
    </row>
    <row r="6" spans="1:11" x14ac:dyDescent="0.2">
      <c r="A6" s="93" t="s">
        <v>64</v>
      </c>
      <c r="B6" s="299" t="s">
        <v>250</v>
      </c>
      <c r="C6" s="347">
        <v>44603.326388888891</v>
      </c>
      <c r="D6" s="347">
        <v>44608.461805555555</v>
      </c>
      <c r="E6" s="348" t="s">
        <v>259</v>
      </c>
      <c r="F6" s="348" t="s">
        <v>260</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244</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251</v>
      </c>
      <c r="D19" s="308" t="s">
        <v>66</v>
      </c>
      <c r="E19" s="374" t="s">
        <v>235</v>
      </c>
      <c r="F19" s="318" t="s">
        <v>236</v>
      </c>
      <c r="I19" s="206"/>
    </row>
    <row r="20" spans="1:16" x14ac:dyDescent="0.2">
      <c r="B20" s="302"/>
      <c r="C20" s="305">
        <v>44593.041666666664</v>
      </c>
      <c r="D20" s="306"/>
      <c r="F20" s="297"/>
      <c r="H20" s="1" t="s">
        <v>213</v>
      </c>
      <c r="I20" s="1" t="s">
        <v>214</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212</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10" t="s">
        <v>252</v>
      </c>
      <c r="J26" s="510"/>
    </row>
    <row r="27" spans="1:16" x14ac:dyDescent="0.2">
      <c r="C27" s="305">
        <f t="shared" si="3"/>
        <v>44593.333333333314</v>
      </c>
      <c r="D27" s="306"/>
      <c r="F27" s="297"/>
      <c r="I27" s="510"/>
      <c r="J27" s="510"/>
    </row>
    <row r="28" spans="1:16" x14ac:dyDescent="0.2">
      <c r="C28" s="305">
        <f t="shared" si="3"/>
        <v>44593.374999999978</v>
      </c>
      <c r="D28" s="306"/>
      <c r="F28" s="297"/>
      <c r="I28" s="510"/>
      <c r="J28" s="510"/>
    </row>
    <row r="29" spans="1:16" x14ac:dyDescent="0.2">
      <c r="C29" s="305">
        <f t="shared" si="3"/>
        <v>44593.416666666642</v>
      </c>
      <c r="D29" s="306"/>
      <c r="F29" s="297"/>
      <c r="I29" s="510"/>
      <c r="J29" s="510"/>
    </row>
    <row r="30" spans="1:16" x14ac:dyDescent="0.2">
      <c r="C30" s="305">
        <f t="shared" si="3"/>
        <v>44593.458333333307</v>
      </c>
      <c r="D30" s="306"/>
      <c r="F30" s="297"/>
      <c r="I30" s="510"/>
      <c r="J30" s="510"/>
    </row>
    <row r="31" spans="1:16" x14ac:dyDescent="0.2">
      <c r="A31" s="218"/>
      <c r="B31" s="218"/>
      <c r="C31" s="305">
        <f t="shared" si="3"/>
        <v>44593.499999999971</v>
      </c>
      <c r="D31" s="306"/>
      <c r="E31" s="218"/>
      <c r="F31" s="297"/>
      <c r="G31" s="218"/>
      <c r="H31" s="218"/>
      <c r="I31" s="510"/>
      <c r="J31" s="510"/>
      <c r="K31" s="218"/>
      <c r="L31" s="218"/>
      <c r="M31" s="218"/>
      <c r="N31" s="218"/>
      <c r="O31" s="218"/>
      <c r="P31" s="218"/>
    </row>
    <row r="32" spans="1:16" x14ac:dyDescent="0.2">
      <c r="A32" s="218"/>
      <c r="B32" s="218"/>
      <c r="C32" s="305">
        <f t="shared" si="3"/>
        <v>44593.541666666635</v>
      </c>
      <c r="D32" s="306"/>
      <c r="E32" s="218"/>
      <c r="F32" s="297"/>
      <c r="G32" s="212"/>
      <c r="H32" s="212"/>
      <c r="I32" s="510"/>
      <c r="J32" s="510"/>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199</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190</v>
      </c>
      <c r="C4" s="267"/>
      <c r="D4" s="267"/>
      <c r="E4" s="267"/>
      <c r="F4" s="267"/>
      <c r="G4" s="264" t="s">
        <v>198</v>
      </c>
      <c r="H4" s="267"/>
      <c r="I4" s="267"/>
      <c r="J4" s="267"/>
      <c r="K4" s="267"/>
      <c r="L4" s="264" t="s">
        <v>202</v>
      </c>
      <c r="M4" s="267"/>
      <c r="N4" s="267"/>
      <c r="O4" s="267"/>
      <c r="P4" s="267"/>
      <c r="Q4" s="264" t="s">
        <v>204</v>
      </c>
      <c r="R4" s="267"/>
      <c r="S4" s="267"/>
      <c r="T4" s="267"/>
      <c r="U4" s="267"/>
      <c r="V4" s="264" t="s">
        <v>200</v>
      </c>
      <c r="W4" s="264" t="s">
        <v>201</v>
      </c>
      <c r="X4" s="264" t="s">
        <v>203</v>
      </c>
      <c r="Y4" s="270" t="s">
        <v>205</v>
      </c>
    </row>
    <row r="5" spans="1:25" x14ac:dyDescent="0.2">
      <c r="A5" s="265" t="s">
        <v>111</v>
      </c>
      <c r="B5" s="264" t="s">
        <v>129</v>
      </c>
      <c r="C5" s="271" t="s">
        <v>130</v>
      </c>
      <c r="D5" s="271" t="s">
        <v>207</v>
      </c>
      <c r="E5" s="271" t="s">
        <v>131</v>
      </c>
      <c r="F5" s="271" t="s">
        <v>132</v>
      </c>
      <c r="G5" s="264" t="s">
        <v>129</v>
      </c>
      <c r="H5" s="271" t="s">
        <v>130</v>
      </c>
      <c r="I5" s="271" t="s">
        <v>207</v>
      </c>
      <c r="J5" s="271" t="s">
        <v>131</v>
      </c>
      <c r="K5" s="271" t="s">
        <v>132</v>
      </c>
      <c r="L5" s="264" t="s">
        <v>129</v>
      </c>
      <c r="M5" s="271" t="s">
        <v>130</v>
      </c>
      <c r="N5" s="271" t="s">
        <v>207</v>
      </c>
      <c r="O5" s="271" t="s">
        <v>131</v>
      </c>
      <c r="P5" s="271" t="s">
        <v>132</v>
      </c>
      <c r="Q5" s="264" t="s">
        <v>129</v>
      </c>
      <c r="R5" s="271" t="s">
        <v>130</v>
      </c>
      <c r="S5" s="271" t="s">
        <v>207</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